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stin.wu\Desktop\"/>
    </mc:Choice>
  </mc:AlternateContent>
  <bookViews>
    <workbookView xWindow="0" yWindow="0" windowWidth="14400" windowHeight="2385" tabRatio="913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J21" i="3" l="1" a="1"/>
  <c r="J21" i="3" s="1"/>
  <c r="I21" i="3" s="1"/>
  <c r="J22" i="3" a="1"/>
  <c r="J22" i="3" s="1"/>
  <c r="I22" i="3" s="1"/>
  <c r="J23" i="3" a="1"/>
  <c r="J23" i="3" s="1"/>
  <c r="I23" i="3" s="1"/>
  <c r="J24" i="3" a="1"/>
  <c r="J24" i="3" s="1"/>
  <c r="I24" i="3" s="1"/>
  <c r="J25" i="3" a="1"/>
  <c r="J25" i="3" s="1"/>
  <c r="I25" i="3" s="1"/>
  <c r="J26" i="3" a="1"/>
  <c r="J26" i="3" s="1"/>
  <c r="I26" i="3" s="1"/>
  <c r="J27" i="3" a="1"/>
  <c r="J27" i="3" s="1"/>
  <c r="I27" i="3" s="1"/>
  <c r="J28" i="3" a="1"/>
  <c r="J28" i="3" s="1"/>
  <c r="I28" i="3" s="1"/>
  <c r="J29" i="3" a="1"/>
  <c r="J29" i="3" s="1"/>
  <c r="I29" i="3" s="1"/>
  <c r="J30" i="3" a="1"/>
  <c r="J30" i="3" s="1"/>
  <c r="I30" i="3" s="1"/>
  <c r="J31" i="3" a="1"/>
  <c r="J31" i="3" s="1"/>
  <c r="I31" i="3" s="1"/>
  <c r="J32" i="3" a="1"/>
  <c r="J32" i="3" s="1"/>
  <c r="I32" i="3" s="1"/>
  <c r="J33" i="3" a="1"/>
  <c r="J33" i="3" s="1"/>
  <c r="I33" i="3" s="1"/>
  <c r="J34" i="3" a="1"/>
  <c r="J34" i="3" s="1"/>
  <c r="I34" i="3" s="1"/>
  <c r="J35" i="3" a="1"/>
  <c r="J35" i="3" s="1"/>
  <c r="I35" i="3" s="1"/>
  <c r="J36" i="3" a="1"/>
  <c r="J36" i="3" s="1"/>
  <c r="I36" i="3" s="1"/>
  <c r="J37" i="3" a="1"/>
  <c r="J37" i="3" s="1"/>
  <c r="I37" i="3" s="1"/>
  <c r="J38" i="3" a="1"/>
  <c r="J38" i="3" s="1"/>
  <c r="I38" i="3" s="1"/>
  <c r="J39" i="3" a="1"/>
  <c r="J39" i="3" s="1"/>
  <c r="I39" i="3" s="1"/>
  <c r="J40" i="3" a="1"/>
  <c r="J40" i="3" s="1"/>
  <c r="I40" i="3" s="1"/>
  <c r="J41" i="3" a="1"/>
  <c r="J41" i="3" s="1"/>
  <c r="I41" i="3" s="1"/>
  <c r="J42" i="3" a="1"/>
  <c r="J42" i="3" s="1"/>
  <c r="I42" i="3" s="1"/>
  <c r="J43" i="3" a="1"/>
  <c r="J43" i="3" s="1"/>
  <c r="I43" i="3" s="1"/>
  <c r="J44" i="3" a="1"/>
  <c r="J44" i="3" s="1"/>
  <c r="I44" i="3" s="1"/>
  <c r="J45" i="3" a="1"/>
  <c r="J45" i="3" s="1"/>
  <c r="I45" i="3" s="1"/>
  <c r="J46" i="3" a="1"/>
  <c r="J46" i="3" s="1"/>
  <c r="I46" i="3" s="1"/>
  <c r="J47" i="3" a="1"/>
  <c r="J47" i="3" s="1"/>
  <c r="I47" i="3" s="1"/>
  <c r="J48" i="3" a="1"/>
  <c r="J48" i="3" s="1"/>
  <c r="I48" i="3" s="1"/>
  <c r="J49" i="3" a="1"/>
  <c r="J49" i="3" s="1"/>
  <c r="I49" i="3" s="1"/>
  <c r="J50" i="3" a="1"/>
  <c r="J50" i="3" s="1"/>
  <c r="I50" i="3" s="1"/>
  <c r="J51" i="3" a="1"/>
  <c r="J51" i="3" s="1"/>
  <c r="I51" i="3" s="1"/>
  <c r="J52" i="3" a="1"/>
  <c r="J52" i="3" s="1"/>
  <c r="I52" i="3" s="1"/>
  <c r="J53" i="3" a="1"/>
  <c r="J53" i="3" s="1"/>
  <c r="I53" i="3" s="1"/>
  <c r="J54" i="3" a="1"/>
  <c r="J54" i="3" s="1"/>
  <c r="I54" i="3" s="1"/>
  <c r="J55" i="3" a="1"/>
  <c r="J55" i="3" s="1"/>
  <c r="I55" i="3" s="1"/>
  <c r="J56" i="3" a="1"/>
  <c r="J56" i="3" s="1"/>
  <c r="I56" i="3" s="1"/>
  <c r="J57" i="3" a="1"/>
  <c r="J57" i="3" s="1"/>
  <c r="I57" i="3" s="1"/>
  <c r="J58" i="3" a="1"/>
  <c r="J58" i="3" s="1"/>
  <c r="I58" i="3" s="1"/>
  <c r="J59" i="3" a="1"/>
  <c r="J59" i="3" s="1"/>
  <c r="I59" i="3" s="1"/>
  <c r="J60" i="3" a="1"/>
  <c r="J60" i="3" s="1"/>
  <c r="I60" i="3" s="1"/>
  <c r="J61" i="3" a="1"/>
  <c r="J61" i="3" s="1"/>
  <c r="I61" i="3" s="1"/>
  <c r="J62" i="3" a="1"/>
  <c r="J62" i="3" s="1"/>
  <c r="I62" i="3" s="1"/>
  <c r="J63" i="3" a="1"/>
  <c r="J63" i="3" s="1"/>
  <c r="I63" i="3" s="1"/>
  <c r="J64" i="3" a="1"/>
  <c r="J64" i="3" s="1"/>
  <c r="I64" i="3" s="1"/>
  <c r="J65" i="3" a="1"/>
  <c r="J65" i="3" s="1"/>
  <c r="I65" i="3" s="1"/>
  <c r="J66" i="3" a="1"/>
  <c r="J66" i="3" s="1"/>
  <c r="I66" i="3" s="1"/>
  <c r="J67" i="3" a="1"/>
  <c r="J67" i="3" s="1"/>
  <c r="I67" i="3" s="1"/>
  <c r="J68" i="3" a="1"/>
  <c r="J68" i="3" s="1"/>
  <c r="I68" i="3" s="1"/>
  <c r="J69" i="3" a="1"/>
  <c r="J69" i="3" s="1"/>
  <c r="I69" i="3" s="1"/>
  <c r="J70" i="3" a="1"/>
  <c r="J70" i="3" s="1"/>
  <c r="I70" i="3" s="1"/>
  <c r="J71" i="3" a="1"/>
  <c r="J71" i="3" s="1"/>
  <c r="I71" i="3" s="1"/>
  <c r="J72" i="3" a="1"/>
  <c r="J72" i="3" s="1"/>
  <c r="I72" i="3" s="1"/>
  <c r="J73" i="3" a="1"/>
  <c r="J73" i="3" s="1"/>
  <c r="I73" i="3" s="1"/>
  <c r="J74" i="3" a="1"/>
  <c r="J74" i="3" s="1"/>
  <c r="I74" i="3" s="1"/>
  <c r="J75" i="3" a="1"/>
  <c r="J75" i="3" s="1"/>
  <c r="I75" i="3" s="1"/>
  <c r="J76" i="3" a="1"/>
  <c r="J76" i="3" s="1"/>
  <c r="I76" i="3" s="1"/>
  <c r="J77" i="3" a="1"/>
  <c r="J77" i="3" s="1"/>
  <c r="I77" i="3" s="1"/>
  <c r="J78" i="3" a="1"/>
  <c r="J78" i="3" s="1"/>
  <c r="I78" i="3" s="1"/>
  <c r="J79" i="3" a="1"/>
  <c r="J79" i="3" s="1"/>
  <c r="I79" i="3" s="1"/>
  <c r="J80" i="3" a="1"/>
  <c r="J80" i="3" s="1"/>
  <c r="I80" i="3" s="1"/>
  <c r="J81" i="3" a="1"/>
  <c r="J81" i="3" s="1"/>
  <c r="I81" i="3" s="1"/>
  <c r="J82" i="3" a="1"/>
  <c r="J82" i="3" s="1"/>
  <c r="I82" i="3" s="1"/>
  <c r="J83" i="3" a="1"/>
  <c r="J83" i="3" s="1"/>
  <c r="I83" i="3" s="1"/>
  <c r="J84" i="3" a="1"/>
  <c r="J84" i="3" s="1"/>
  <c r="I84" i="3" s="1"/>
  <c r="J85" i="3" a="1"/>
  <c r="J85" i="3" s="1"/>
  <c r="I85" i="3" s="1"/>
  <c r="J86" i="3" a="1"/>
  <c r="J86" i="3" s="1"/>
  <c r="I86" i="3" s="1"/>
  <c r="J87" i="3" a="1"/>
  <c r="J87" i="3" s="1"/>
  <c r="I87" i="3" s="1"/>
  <c r="J88" i="3" a="1"/>
  <c r="J88" i="3" s="1"/>
  <c r="I88" i="3" s="1"/>
  <c r="J89" i="3" a="1"/>
  <c r="J89" i="3" s="1"/>
  <c r="I89" i="3" s="1"/>
  <c r="J90" i="3" a="1"/>
  <c r="J90" i="3" s="1"/>
  <c r="I90" i="3" s="1"/>
  <c r="J91" i="3" a="1"/>
  <c r="J91" i="3" s="1"/>
  <c r="I91" i="3" s="1"/>
  <c r="J92" i="3" a="1"/>
  <c r="J92" i="3" s="1"/>
  <c r="I92" i="3" s="1"/>
  <c r="J93" i="3" a="1"/>
  <c r="J93" i="3" s="1"/>
  <c r="I93" i="3" s="1"/>
  <c r="J94" i="3" a="1"/>
  <c r="J94" i="3" s="1"/>
  <c r="I94" i="3" s="1"/>
  <c r="J95" i="3" a="1"/>
  <c r="J95" i="3" s="1"/>
  <c r="I95" i="3" s="1"/>
  <c r="J96" i="3" a="1"/>
  <c r="J96" i="3" s="1"/>
  <c r="I96" i="3" s="1"/>
  <c r="J97" i="3" a="1"/>
  <c r="J97" i="3" s="1"/>
  <c r="I97" i="3" s="1"/>
  <c r="J98" i="3" a="1"/>
  <c r="J98" i="3" s="1"/>
  <c r="I98" i="3" s="1"/>
  <c r="J99" i="3" a="1"/>
  <c r="J99" i="3" s="1"/>
  <c r="I99" i="3" s="1"/>
  <c r="J100" i="3" a="1"/>
  <c r="J100" i="3" s="1"/>
  <c r="I100" i="3" s="1"/>
  <c r="J101" i="3" a="1"/>
  <c r="J101" i="3" s="1"/>
  <c r="I101" i="3" s="1"/>
  <c r="J102" i="3" a="1"/>
  <c r="J102" i="3" s="1"/>
  <c r="I102" i="3" s="1"/>
  <c r="J103" i="3" a="1"/>
  <c r="J103" i="3" s="1"/>
  <c r="I103" i="3" s="1"/>
  <c r="J104" i="3" a="1"/>
  <c r="J104" i="3" s="1"/>
  <c r="I104" i="3" s="1"/>
  <c r="J105" i="3" a="1"/>
  <c r="J105" i="3" s="1"/>
  <c r="I105" i="3" s="1"/>
  <c r="J106" i="3" a="1"/>
  <c r="J106" i="3" s="1"/>
  <c r="I106" i="3" s="1"/>
  <c r="J107" i="3" a="1"/>
  <c r="J107" i="3" s="1"/>
  <c r="I107" i="3" s="1"/>
  <c r="J108" i="3" a="1"/>
  <c r="J108" i="3" s="1"/>
  <c r="I108" i="3" s="1"/>
  <c r="J109" i="3" a="1"/>
  <c r="J109" i="3" s="1"/>
  <c r="I109" i="3" s="1"/>
  <c r="J110" i="3" a="1"/>
  <c r="J110" i="3" s="1"/>
  <c r="I110" i="3" s="1"/>
  <c r="J111" i="3" a="1"/>
  <c r="J111" i="3" s="1"/>
  <c r="I111" i="3" s="1"/>
  <c r="J112" i="3" a="1"/>
  <c r="J112" i="3" s="1"/>
  <c r="I112" i="3" s="1"/>
  <c r="J113" i="3" a="1"/>
  <c r="J113" i="3" s="1"/>
  <c r="I113" i="3" s="1"/>
  <c r="J114" i="3" a="1"/>
  <c r="J114" i="3" s="1"/>
  <c r="I114" i="3" s="1"/>
  <c r="J115" i="3" a="1"/>
  <c r="J115" i="3" s="1"/>
  <c r="I115" i="3" s="1"/>
  <c r="J116" i="3" a="1"/>
  <c r="J116" i="3" s="1"/>
  <c r="I116" i="3" s="1"/>
  <c r="J117" i="3" a="1"/>
  <c r="J117" i="3" s="1"/>
  <c r="I117" i="3" s="1"/>
  <c r="J118" i="3" a="1"/>
  <c r="J118" i="3" s="1"/>
  <c r="I118" i="3" s="1"/>
  <c r="J119" i="3" a="1"/>
  <c r="J119" i="3" s="1"/>
  <c r="I119" i="3" s="1"/>
  <c r="J120" i="3" a="1"/>
  <c r="J120" i="3" s="1"/>
  <c r="I120" i="3" s="1"/>
  <c r="J121" i="3" a="1"/>
  <c r="J121" i="3" s="1"/>
  <c r="I121" i="3" s="1"/>
  <c r="J122" i="3" a="1"/>
  <c r="J122" i="3" s="1"/>
  <c r="I122" i="3" s="1"/>
  <c r="J123" i="3" a="1"/>
  <c r="J123" i="3" s="1"/>
  <c r="I123" i="3" s="1"/>
  <c r="J124" i="3" a="1"/>
  <c r="J124" i="3" s="1"/>
  <c r="I124" i="3" s="1"/>
  <c r="J125" i="3" a="1"/>
  <c r="J125" i="3" s="1"/>
  <c r="I125" i="3" s="1"/>
  <c r="J126" i="3" a="1"/>
  <c r="J126" i="3" s="1"/>
  <c r="I126" i="3" s="1"/>
  <c r="J127" i="3" a="1"/>
  <c r="J127" i="3" s="1"/>
  <c r="I127" i="3" s="1"/>
  <c r="J128" i="3" a="1"/>
  <c r="J128" i="3" s="1"/>
  <c r="I128" i="3" s="1"/>
  <c r="J129" i="3" a="1"/>
  <c r="J129" i="3" s="1"/>
  <c r="I129" i="3" s="1"/>
  <c r="J130" i="3" a="1"/>
  <c r="J130" i="3" s="1"/>
  <c r="I130" i="3" s="1"/>
  <c r="J131" i="3" a="1"/>
  <c r="J131" i="3" s="1"/>
  <c r="I131" i="3" s="1"/>
  <c r="J132" i="3" a="1"/>
  <c r="J132" i="3" s="1"/>
  <c r="I132" i="3" s="1"/>
  <c r="J133" i="3" a="1"/>
  <c r="J133" i="3" s="1"/>
  <c r="I133" i="3" s="1"/>
  <c r="J134" i="3" a="1"/>
  <c r="J134" i="3" s="1"/>
  <c r="I134" i="3" s="1"/>
  <c r="J135" i="3" a="1"/>
  <c r="J135" i="3" s="1"/>
  <c r="I135" i="3" s="1"/>
  <c r="J136" i="3" a="1"/>
  <c r="J136" i="3" s="1"/>
  <c r="I136" i="3" s="1"/>
  <c r="J137" i="3" a="1"/>
  <c r="J137" i="3" s="1"/>
  <c r="I137" i="3" s="1"/>
  <c r="J138" i="3" a="1"/>
  <c r="J138" i="3" s="1"/>
  <c r="I138" i="3" s="1"/>
  <c r="J139" i="3" a="1"/>
  <c r="J139" i="3" s="1"/>
  <c r="I139" i="3" s="1"/>
  <c r="J140" i="3" a="1"/>
  <c r="J140" i="3" s="1"/>
  <c r="I140" i="3" s="1"/>
  <c r="J141" i="3" a="1"/>
  <c r="J141" i="3" s="1"/>
  <c r="I141" i="3" s="1"/>
  <c r="J142" i="3" a="1"/>
  <c r="J142" i="3" s="1"/>
  <c r="I142" i="3" s="1"/>
  <c r="J143" i="3" a="1"/>
  <c r="J143" i="3" s="1"/>
  <c r="I143" i="3" s="1"/>
  <c r="J144" i="3" a="1"/>
  <c r="J144" i="3" s="1"/>
  <c r="I144" i="3" s="1"/>
  <c r="J145" i="3" a="1"/>
  <c r="J145" i="3" s="1"/>
  <c r="I145" i="3" s="1"/>
  <c r="J146" i="3" a="1"/>
  <c r="J146" i="3" s="1"/>
  <c r="I146" i="3" s="1"/>
  <c r="J147" i="3" a="1"/>
  <c r="J147" i="3" s="1"/>
  <c r="I147" i="3" s="1"/>
  <c r="J148" i="3" a="1"/>
  <c r="J148" i="3" s="1"/>
  <c r="I148" i="3" s="1"/>
  <c r="J149" i="3" a="1"/>
  <c r="J149" i="3" s="1"/>
  <c r="I149" i="3" s="1"/>
  <c r="J150" i="3" a="1"/>
  <c r="J150" i="3" s="1"/>
  <c r="I150" i="3" s="1"/>
  <c r="J151" i="3" a="1"/>
  <c r="J151" i="3" s="1"/>
  <c r="I151" i="3" s="1"/>
  <c r="J152" i="3" a="1"/>
  <c r="J152" i="3" s="1"/>
  <c r="I152" i="3" s="1"/>
  <c r="J153" i="3" a="1"/>
  <c r="J153" i="3" s="1"/>
  <c r="I153" i="3" s="1"/>
  <c r="J154" i="3" a="1"/>
  <c r="J154" i="3" s="1"/>
  <c r="I154" i="3" s="1"/>
  <c r="J155" i="3" a="1"/>
  <c r="J155" i="3" s="1"/>
  <c r="I155" i="3" s="1"/>
  <c r="J156" i="3" a="1"/>
  <c r="J156" i="3" s="1"/>
  <c r="I156" i="3" s="1"/>
  <c r="J157" i="3" a="1"/>
  <c r="J157" i="3" s="1"/>
  <c r="I157" i="3" s="1"/>
  <c r="J158" i="3" a="1"/>
  <c r="J158" i="3" s="1"/>
  <c r="I158" i="3" s="1"/>
  <c r="J159" i="3" a="1"/>
  <c r="J159" i="3" s="1"/>
  <c r="I159" i="3" s="1"/>
  <c r="J160" i="3" a="1"/>
  <c r="J160" i="3" s="1"/>
  <c r="I160" i="3" s="1"/>
  <c r="J161" i="3" a="1"/>
  <c r="J161" i="3" s="1"/>
  <c r="I161" i="3" s="1"/>
  <c r="J162" i="3" a="1"/>
  <c r="J162" i="3" s="1"/>
  <c r="I162" i="3" s="1"/>
  <c r="J163" i="3" a="1"/>
  <c r="J163" i="3" s="1"/>
  <c r="I163" i="3" s="1"/>
  <c r="J164" i="3" a="1"/>
  <c r="J164" i="3" s="1"/>
  <c r="I164" i="3" s="1"/>
  <c r="J165" i="3" a="1"/>
  <c r="J165" i="3" s="1"/>
  <c r="I165" i="3" s="1"/>
  <c r="J166" i="3" a="1"/>
  <c r="J166" i="3" s="1"/>
  <c r="I166" i="3" s="1"/>
  <c r="J167" i="3" a="1"/>
  <c r="J167" i="3" s="1"/>
  <c r="I167" i="3" s="1"/>
  <c r="J168" i="3" a="1"/>
  <c r="J168" i="3" s="1"/>
  <c r="I168" i="3" s="1"/>
  <c r="J169" i="3" a="1"/>
  <c r="J169" i="3" s="1"/>
  <c r="I169" i="3" s="1"/>
  <c r="J170" i="3" a="1"/>
  <c r="J170" i="3" s="1"/>
  <c r="I170" i="3" s="1"/>
  <c r="J171" i="3" a="1"/>
  <c r="J171" i="3" s="1"/>
  <c r="I171" i="3" s="1"/>
  <c r="J172" i="3" a="1"/>
  <c r="J172" i="3" s="1"/>
  <c r="I172" i="3" s="1"/>
  <c r="J173" i="3" a="1"/>
  <c r="J173" i="3" s="1"/>
  <c r="I173" i="3" s="1"/>
  <c r="J174" i="3" a="1"/>
  <c r="J174" i="3" s="1"/>
  <c r="I174" i="3" s="1"/>
  <c r="J175" i="3" a="1"/>
  <c r="J175" i="3" s="1"/>
  <c r="I175" i="3" s="1"/>
  <c r="J176" i="3" a="1"/>
  <c r="J176" i="3" s="1"/>
  <c r="I176" i="3" s="1"/>
  <c r="J177" i="3" a="1"/>
  <c r="J177" i="3" s="1"/>
  <c r="I177" i="3" s="1"/>
  <c r="J178" i="3" a="1"/>
  <c r="J178" i="3" s="1"/>
  <c r="I178" i="3" s="1"/>
  <c r="J179" i="3" a="1"/>
  <c r="J179" i="3" s="1"/>
  <c r="I179" i="3" s="1"/>
  <c r="J180" i="3" a="1"/>
  <c r="J180" i="3" s="1"/>
  <c r="I180" i="3" s="1"/>
  <c r="J181" i="3" a="1"/>
  <c r="J181" i="3" s="1"/>
  <c r="I181" i="3" s="1"/>
  <c r="J182" i="3" a="1"/>
  <c r="J182" i="3" s="1"/>
  <c r="I182" i="3" s="1"/>
  <c r="J183" i="3" a="1"/>
  <c r="J183" i="3" s="1"/>
  <c r="I183" i="3" s="1"/>
  <c r="J184" i="3" a="1"/>
  <c r="J184" i="3" s="1"/>
  <c r="I184" i="3" s="1"/>
  <c r="J185" i="3" a="1"/>
  <c r="J185" i="3" s="1"/>
  <c r="I185" i="3" s="1"/>
  <c r="J186" i="3" a="1"/>
  <c r="J186" i="3" s="1"/>
  <c r="I186" i="3" s="1"/>
  <c r="J187" i="3" a="1"/>
  <c r="J187" i="3" s="1"/>
  <c r="I187" i="3" s="1"/>
  <c r="J188" i="3" a="1"/>
  <c r="J188" i="3" s="1"/>
  <c r="I188" i="3" s="1"/>
  <c r="J189" i="3" a="1"/>
  <c r="J189" i="3" s="1"/>
  <c r="I189" i="3" s="1"/>
  <c r="J190" i="3" a="1"/>
  <c r="J190" i="3" s="1"/>
  <c r="I190" i="3" s="1"/>
  <c r="J191" i="3" a="1"/>
  <c r="J191" i="3" s="1"/>
  <c r="I191" i="3" s="1"/>
  <c r="J192" i="3" a="1"/>
  <c r="J192" i="3" s="1"/>
  <c r="I192" i="3" s="1"/>
  <c r="J193" i="3" a="1"/>
  <c r="J193" i="3" s="1"/>
  <c r="I193" i="3" s="1"/>
  <c r="J194" i="3" a="1"/>
  <c r="J194" i="3" s="1"/>
  <c r="I194" i="3" s="1"/>
  <c r="J195" i="3" a="1"/>
  <c r="J195" i="3" s="1"/>
  <c r="I195" i="3" s="1"/>
  <c r="J196" i="3" a="1"/>
  <c r="J196" i="3" s="1"/>
  <c r="I196" i="3" s="1"/>
  <c r="J197" i="3" a="1"/>
  <c r="J197" i="3" s="1"/>
  <c r="I197" i="3" s="1"/>
  <c r="J198" i="3" a="1"/>
  <c r="J198" i="3" s="1"/>
  <c r="I198" i="3" s="1"/>
  <c r="J199" i="3" a="1"/>
  <c r="J199" i="3" s="1"/>
  <c r="I199" i="3" s="1"/>
  <c r="J200" i="3" a="1"/>
  <c r="J200" i="3" s="1"/>
  <c r="I200" i="3" s="1"/>
  <c r="J201" i="3" a="1"/>
  <c r="J201" i="3" s="1"/>
  <c r="I201" i="3" s="1"/>
  <c r="J202" i="3" a="1"/>
  <c r="J202" i="3" s="1"/>
  <c r="I202" i="3" s="1"/>
  <c r="J203" i="3" a="1"/>
  <c r="J203" i="3" s="1"/>
  <c r="I203" i="3" s="1"/>
  <c r="J204" i="3" a="1"/>
  <c r="J204" i="3" s="1"/>
  <c r="I204" i="3" s="1"/>
  <c r="J205" i="3" a="1"/>
  <c r="J205" i="3" s="1"/>
  <c r="I205" i="3" s="1"/>
  <c r="J206" i="3" a="1"/>
  <c r="J206" i="3" s="1"/>
  <c r="I206" i="3" s="1"/>
  <c r="J207" i="3" a="1"/>
  <c r="J207" i="3" s="1"/>
  <c r="I207" i="3" s="1"/>
  <c r="J208" i="3" a="1"/>
  <c r="J208" i="3" s="1"/>
  <c r="I208" i="3" s="1"/>
  <c r="J209" i="3" a="1"/>
  <c r="J209" i="3" s="1"/>
  <c r="I209" i="3" s="1"/>
  <c r="J210" i="3" a="1"/>
  <c r="J210" i="3" s="1"/>
  <c r="I210" i="3" s="1"/>
  <c r="J211" i="3" a="1"/>
  <c r="J211" i="3" s="1"/>
  <c r="I211" i="3" s="1"/>
  <c r="J212" i="3" a="1"/>
  <c r="J212" i="3" s="1"/>
  <c r="I212" i="3" s="1"/>
  <c r="J213" i="3" a="1"/>
  <c r="J213" i="3" s="1"/>
  <c r="I213" i="3" s="1"/>
  <c r="J214" i="3" a="1"/>
  <c r="J214" i="3" s="1"/>
  <c r="I214" i="3" s="1"/>
  <c r="J215" i="3" a="1"/>
  <c r="J215" i="3" s="1"/>
  <c r="I215" i="3" s="1"/>
  <c r="J216" i="3" a="1"/>
  <c r="J216" i="3" s="1"/>
  <c r="I216" i="3" s="1"/>
  <c r="J217" i="3" a="1"/>
  <c r="J217" i="3" s="1"/>
  <c r="I217" i="3" s="1"/>
  <c r="J218" i="3" a="1"/>
  <c r="J218" i="3" s="1"/>
  <c r="I218" i="3" s="1"/>
  <c r="J219" i="3" a="1"/>
  <c r="J219" i="3" s="1"/>
  <c r="I219" i="3" s="1"/>
  <c r="J220" i="3" a="1"/>
  <c r="J220" i="3" s="1"/>
  <c r="I220" i="3" s="1"/>
  <c r="J221" i="3" a="1"/>
  <c r="J221" i="3" s="1"/>
  <c r="I221" i="3" s="1"/>
  <c r="J222" i="3" a="1"/>
  <c r="J222" i="3" s="1"/>
  <c r="I222" i="3" s="1"/>
  <c r="J223" i="3" a="1"/>
  <c r="J223" i="3" s="1"/>
  <c r="I223" i="3" s="1"/>
  <c r="J224" i="3" a="1"/>
  <c r="J224" i="3" s="1"/>
  <c r="I224" i="3" s="1"/>
  <c r="J225" i="3" a="1"/>
  <c r="J225" i="3" s="1"/>
  <c r="I225" i="3" s="1"/>
  <c r="J226" i="3" a="1"/>
  <c r="J226" i="3" s="1"/>
  <c r="I226" i="3" s="1"/>
  <c r="J227" i="3" a="1"/>
  <c r="J227" i="3" s="1"/>
  <c r="I227" i="3" s="1"/>
  <c r="J228" i="3" a="1"/>
  <c r="J228" i="3" s="1"/>
  <c r="I228" i="3" s="1"/>
  <c r="J229" i="3" a="1"/>
  <c r="J229" i="3" s="1"/>
  <c r="I229" i="3" s="1"/>
  <c r="J230" i="3" a="1"/>
  <c r="J230" i="3" s="1"/>
  <c r="I230" i="3" s="1"/>
  <c r="J231" i="3" a="1"/>
  <c r="J231" i="3" s="1"/>
  <c r="I231" i="3" s="1"/>
  <c r="J232" i="3" a="1"/>
  <c r="J232" i="3" s="1"/>
  <c r="I232" i="3" s="1"/>
  <c r="J233" i="3" a="1"/>
  <c r="J233" i="3" s="1"/>
  <c r="I233" i="3" s="1"/>
  <c r="J234" i="3" a="1"/>
  <c r="J234" i="3" s="1"/>
  <c r="I234" i="3" s="1"/>
  <c r="J235" i="3" a="1"/>
  <c r="J235" i="3" s="1"/>
  <c r="I235" i="3" s="1"/>
  <c r="J236" i="3" a="1"/>
  <c r="J236" i="3" s="1"/>
  <c r="I236" i="3" s="1"/>
  <c r="J237" i="3" a="1"/>
  <c r="J237" i="3" s="1"/>
  <c r="I237" i="3" s="1"/>
  <c r="J238" i="3" a="1"/>
  <c r="J238" i="3" s="1"/>
  <c r="I238" i="3" s="1"/>
  <c r="J239" i="3" a="1"/>
  <c r="J239" i="3" s="1"/>
  <c r="I239" i="3" s="1"/>
  <c r="J240" i="3" a="1"/>
  <c r="J240" i="3" s="1"/>
  <c r="I240" i="3" s="1"/>
  <c r="J241" i="3" a="1"/>
  <c r="J241" i="3" s="1"/>
  <c r="I241" i="3" s="1"/>
  <c r="J242" i="3" a="1"/>
  <c r="J242" i="3" s="1"/>
  <c r="I242" i="3" s="1"/>
  <c r="J243" i="3" a="1"/>
  <c r="J243" i="3" s="1"/>
  <c r="I243" i="3" s="1"/>
  <c r="J244" i="3" a="1"/>
  <c r="J244" i="3" s="1"/>
  <c r="I244" i="3" s="1"/>
  <c r="J245" i="3" a="1"/>
  <c r="J245" i="3" s="1"/>
  <c r="I245" i="3" s="1"/>
  <c r="J246" i="3" a="1"/>
  <c r="J246" i="3" s="1"/>
  <c r="I246" i="3" s="1"/>
  <c r="J247" i="3" a="1"/>
  <c r="J247" i="3" s="1"/>
  <c r="I247" i="3" s="1"/>
  <c r="J248" i="3" a="1"/>
  <c r="J248" i="3" s="1"/>
  <c r="I248" i="3" s="1"/>
  <c r="J249" i="3" a="1"/>
  <c r="J249" i="3" s="1"/>
  <c r="I249" i="3" s="1"/>
  <c r="J250" i="3" a="1"/>
  <c r="J250" i="3" s="1"/>
  <c r="I250" i="3" s="1"/>
  <c r="J251" i="3" a="1"/>
  <c r="J251" i="3" s="1"/>
  <c r="I251" i="3" s="1"/>
  <c r="J252" i="3" a="1"/>
  <c r="J252" i="3" s="1"/>
  <c r="I252" i="3" s="1"/>
  <c r="J253" i="3" a="1"/>
  <c r="J253" i="3" s="1"/>
  <c r="I253" i="3" s="1"/>
  <c r="J254" i="3" a="1"/>
  <c r="J254" i="3" s="1"/>
  <c r="I254" i="3" s="1"/>
  <c r="J255" i="3" a="1"/>
  <c r="J255" i="3" s="1"/>
  <c r="I255" i="3" s="1"/>
  <c r="J256" i="3" a="1"/>
  <c r="J256" i="3" s="1"/>
  <c r="I256" i="3" s="1"/>
  <c r="J257" i="3" a="1"/>
  <c r="J257" i="3" s="1"/>
  <c r="I257" i="3" s="1"/>
  <c r="J258" i="3" a="1"/>
  <c r="J258" i="3" s="1"/>
  <c r="I258" i="3" s="1"/>
  <c r="J259" i="3" a="1"/>
  <c r="J259" i="3" s="1"/>
  <c r="I259" i="3" s="1"/>
  <c r="J260" i="3" a="1"/>
  <c r="J260" i="3" s="1"/>
  <c r="I260" i="3" s="1"/>
  <c r="J261" i="3" a="1"/>
  <c r="J261" i="3" s="1"/>
  <c r="I261" i="3" s="1"/>
  <c r="J262" i="3" a="1"/>
  <c r="J262" i="3" s="1"/>
  <c r="I262" i="3" s="1"/>
  <c r="J263" i="3" a="1"/>
  <c r="J263" i="3" s="1"/>
  <c r="I263" i="3" s="1"/>
  <c r="J264" i="3" a="1"/>
  <c r="J264" i="3" s="1"/>
  <c r="I264" i="3" s="1"/>
  <c r="J265" i="3" a="1"/>
  <c r="J265" i="3" s="1"/>
  <c r="I265" i="3" s="1"/>
  <c r="J266" i="3" a="1"/>
  <c r="J266" i="3" s="1"/>
  <c r="I266" i="3" s="1"/>
  <c r="J267" i="3" a="1"/>
  <c r="J267" i="3" s="1"/>
  <c r="I267" i="3" s="1"/>
  <c r="J268" i="3" a="1"/>
  <c r="J268" i="3" s="1"/>
  <c r="I268" i="3" s="1"/>
  <c r="J269" i="3" a="1"/>
  <c r="J269" i="3" s="1"/>
  <c r="I269" i="3" s="1"/>
  <c r="J270" i="3" a="1"/>
  <c r="J270" i="3" s="1"/>
  <c r="I270" i="3" s="1"/>
  <c r="J271" i="3" a="1"/>
  <c r="J271" i="3" s="1"/>
  <c r="I271" i="3" s="1"/>
  <c r="J272" i="3" a="1"/>
  <c r="J272" i="3" s="1"/>
  <c r="I272" i="3" s="1"/>
  <c r="J273" i="3" a="1"/>
  <c r="J273" i="3" s="1"/>
  <c r="I273" i="3" s="1"/>
  <c r="J274" i="3" a="1"/>
  <c r="J274" i="3" s="1"/>
  <c r="I274" i="3" s="1"/>
  <c r="J275" i="3" a="1"/>
  <c r="J275" i="3" s="1"/>
  <c r="I275" i="3" s="1"/>
  <c r="J276" i="3" a="1"/>
  <c r="J276" i="3" s="1"/>
  <c r="I276" i="3" s="1"/>
  <c r="J277" i="3" a="1"/>
  <c r="J277" i="3" s="1"/>
  <c r="I277" i="3" s="1"/>
  <c r="J278" i="3" a="1"/>
  <c r="J278" i="3" s="1"/>
  <c r="I278" i="3" s="1"/>
  <c r="J279" i="3" a="1"/>
  <c r="J279" i="3" s="1"/>
  <c r="I279" i="3" s="1"/>
  <c r="J280" i="3" a="1"/>
  <c r="J280" i="3" s="1"/>
  <c r="I280" i="3" s="1"/>
  <c r="J281" i="3" a="1"/>
  <c r="J281" i="3" s="1"/>
  <c r="I281" i="3" s="1"/>
  <c r="J282" i="3" a="1"/>
  <c r="J282" i="3" s="1"/>
  <c r="I282" i="3" s="1"/>
  <c r="J283" i="3" a="1"/>
  <c r="J283" i="3" s="1"/>
  <c r="I283" i="3" s="1"/>
  <c r="J284" i="3" a="1"/>
  <c r="J284" i="3" s="1"/>
  <c r="I284" i="3" s="1"/>
  <c r="J285" i="3" a="1"/>
  <c r="J285" i="3" s="1"/>
  <c r="I285" i="3" s="1"/>
  <c r="J286" i="3" a="1"/>
  <c r="J286" i="3" s="1"/>
  <c r="I286" i="3" s="1"/>
  <c r="J287" i="3" a="1"/>
  <c r="J287" i="3" s="1"/>
  <c r="I287" i="3" s="1"/>
  <c r="J288" i="3" a="1"/>
  <c r="J288" i="3" s="1"/>
  <c r="I288" i="3" s="1"/>
  <c r="J289" i="3" a="1"/>
  <c r="J289" i="3" s="1"/>
  <c r="I289" i="3" s="1"/>
  <c r="J290" i="3" a="1"/>
  <c r="J290" i="3" s="1"/>
  <c r="I290" i="3" s="1"/>
  <c r="J291" i="3" a="1"/>
  <c r="J291" i="3" s="1"/>
  <c r="I291" i="3" s="1"/>
  <c r="J292" i="3" a="1"/>
  <c r="J292" i="3" s="1"/>
  <c r="I292" i="3" s="1"/>
  <c r="J293" i="3" a="1"/>
  <c r="J293" i="3" s="1"/>
  <c r="I293" i="3" s="1"/>
  <c r="J294" i="3" a="1"/>
  <c r="J294" i="3" s="1"/>
  <c r="I294" i="3" s="1"/>
  <c r="J295" i="3" a="1"/>
  <c r="J295" i="3" s="1"/>
  <c r="I295" i="3" s="1"/>
  <c r="J296" i="3" a="1"/>
  <c r="J296" i="3" s="1"/>
  <c r="I296" i="3" s="1"/>
  <c r="J297" i="3" a="1"/>
  <c r="J297" i="3" s="1"/>
  <c r="I297" i="3" s="1"/>
  <c r="J298" i="3" a="1"/>
  <c r="J298" i="3" s="1"/>
  <c r="I298" i="3" s="1"/>
  <c r="J299" i="3" a="1"/>
  <c r="J299" i="3" s="1"/>
  <c r="I299" i="3" s="1"/>
  <c r="J300" i="3" a="1"/>
  <c r="J300" i="3" s="1"/>
  <c r="I300" i="3" s="1"/>
  <c r="J301" i="3" a="1"/>
  <c r="J301" i="3" s="1"/>
  <c r="I301" i="3" s="1"/>
  <c r="J302" i="3" a="1"/>
  <c r="J302" i="3" s="1"/>
  <c r="I302" i="3" s="1"/>
  <c r="J303" i="3" a="1"/>
  <c r="J303" i="3" s="1"/>
  <c r="I303" i="3" s="1"/>
  <c r="J304" i="3" a="1"/>
  <c r="J304" i="3" s="1"/>
  <c r="I304" i="3" s="1"/>
  <c r="J305" i="3" a="1"/>
  <c r="J305" i="3" s="1"/>
  <c r="I305" i="3" s="1"/>
  <c r="J306" i="3" a="1"/>
  <c r="J306" i="3" s="1"/>
  <c r="I306" i="3" s="1"/>
  <c r="J307" i="3" a="1"/>
  <c r="J307" i="3" s="1"/>
  <c r="I307" i="3" s="1"/>
  <c r="J308" i="3" a="1"/>
  <c r="J308" i="3" s="1"/>
  <c r="I308" i="3" s="1"/>
  <c r="J309" i="3" a="1"/>
  <c r="J309" i="3" s="1"/>
  <c r="I309" i="3" s="1"/>
  <c r="J310" i="3" a="1"/>
  <c r="J310" i="3" s="1"/>
  <c r="I310" i="3" s="1"/>
  <c r="J311" i="3" a="1"/>
  <c r="J311" i="3" s="1"/>
  <c r="I311" i="3" s="1"/>
  <c r="J312" i="3" a="1"/>
  <c r="J312" i="3" s="1"/>
  <c r="I312" i="3" s="1"/>
  <c r="J313" i="3" a="1"/>
  <c r="J313" i="3" s="1"/>
  <c r="I313" i="3" s="1"/>
  <c r="J314" i="3" a="1"/>
  <c r="J314" i="3" s="1"/>
  <c r="I314" i="3" s="1"/>
  <c r="J315" i="3" a="1"/>
  <c r="J315" i="3" s="1"/>
  <c r="I315" i="3" s="1"/>
  <c r="J316" i="3" a="1"/>
  <c r="J316" i="3" s="1"/>
  <c r="I316" i="3" s="1"/>
  <c r="J317" i="3" a="1"/>
  <c r="J317" i="3" s="1"/>
  <c r="I317" i="3" s="1"/>
  <c r="J318" i="3" a="1"/>
  <c r="J318" i="3" s="1"/>
  <c r="I318" i="3" s="1"/>
  <c r="J319" i="3" a="1"/>
  <c r="J319" i="3" s="1"/>
  <c r="I319" i="3" s="1"/>
  <c r="J320" i="3" a="1"/>
  <c r="J320" i="3" s="1"/>
  <c r="I320" i="3" s="1"/>
  <c r="J321" i="3" a="1"/>
  <c r="J321" i="3" s="1"/>
  <c r="I321" i="3" s="1"/>
  <c r="J322" i="3" a="1"/>
  <c r="J322" i="3" s="1"/>
  <c r="I322" i="3" s="1"/>
  <c r="J323" i="3" a="1"/>
  <c r="J323" i="3" s="1"/>
  <c r="I323" i="3" s="1"/>
  <c r="J324" i="3" a="1"/>
  <c r="J324" i="3" s="1"/>
  <c r="I324" i="3" s="1"/>
  <c r="J325" i="3" a="1"/>
  <c r="J325" i="3" s="1"/>
  <c r="I325" i="3" s="1"/>
  <c r="J326" i="3" a="1"/>
  <c r="J326" i="3" s="1"/>
  <c r="I326" i="3" s="1"/>
  <c r="J327" i="3" a="1"/>
  <c r="J327" i="3" s="1"/>
  <c r="I327" i="3" s="1"/>
  <c r="J328" i="3" a="1"/>
  <c r="J328" i="3" s="1"/>
  <c r="I328" i="3" s="1"/>
  <c r="J329" i="3" a="1"/>
  <c r="J329" i="3" s="1"/>
  <c r="I329" i="3" s="1"/>
  <c r="J330" i="3" a="1"/>
  <c r="J330" i="3" s="1"/>
  <c r="I330" i="3" s="1"/>
  <c r="J331" i="3" a="1"/>
  <c r="J331" i="3" s="1"/>
  <c r="I331" i="3" s="1"/>
  <c r="J332" i="3" a="1"/>
  <c r="J332" i="3" s="1"/>
  <c r="I332" i="3" s="1"/>
  <c r="J333" i="3" a="1"/>
  <c r="J333" i="3" s="1"/>
  <c r="I333" i="3" s="1"/>
  <c r="J334" i="3" a="1"/>
  <c r="J334" i="3" s="1"/>
  <c r="I334" i="3" s="1"/>
  <c r="J335" i="3" a="1"/>
  <c r="J335" i="3" s="1"/>
  <c r="I335" i="3" s="1"/>
  <c r="J336" i="3" a="1"/>
  <c r="J336" i="3" s="1"/>
  <c r="I336" i="3" s="1"/>
  <c r="J337" i="3" a="1"/>
  <c r="J337" i="3" s="1"/>
  <c r="I337" i="3" s="1"/>
  <c r="J338" i="3" a="1"/>
  <c r="J338" i="3" s="1"/>
  <c r="I338" i="3" s="1"/>
  <c r="J339" i="3" a="1"/>
  <c r="J339" i="3" s="1"/>
  <c r="I339" i="3" s="1"/>
  <c r="J340" i="3" a="1"/>
  <c r="J340" i="3" s="1"/>
  <c r="I340" i="3" s="1"/>
  <c r="J341" i="3" a="1"/>
  <c r="J341" i="3" s="1"/>
  <c r="I341" i="3" s="1"/>
  <c r="J342" i="3" a="1"/>
  <c r="J342" i="3" s="1"/>
  <c r="I342" i="3" s="1"/>
  <c r="J343" i="3" a="1"/>
  <c r="J343" i="3" s="1"/>
  <c r="I343" i="3" s="1"/>
  <c r="J344" i="3" a="1"/>
  <c r="J344" i="3" s="1"/>
  <c r="I344" i="3" s="1"/>
  <c r="J345" i="3" a="1"/>
  <c r="J345" i="3" s="1"/>
  <c r="I345" i="3" s="1"/>
  <c r="J346" i="3" a="1"/>
  <c r="J346" i="3" s="1"/>
  <c r="I346" i="3" s="1"/>
  <c r="J347" i="3" a="1"/>
  <c r="J347" i="3" s="1"/>
  <c r="I347" i="3" s="1"/>
  <c r="J348" i="3" a="1"/>
  <c r="J348" i="3" s="1"/>
  <c r="I348" i="3" s="1"/>
  <c r="J349" i="3" a="1"/>
  <c r="J349" i="3" s="1"/>
  <c r="I349" i="3" s="1"/>
  <c r="J350" i="3" a="1"/>
  <c r="J350" i="3" s="1"/>
  <c r="I350" i="3" s="1"/>
  <c r="J351" i="3" a="1"/>
  <c r="J351" i="3" s="1"/>
  <c r="I351" i="3" s="1"/>
  <c r="J352" i="3" a="1"/>
  <c r="J352" i="3" s="1"/>
  <c r="I352" i="3" s="1"/>
  <c r="J353" i="3" a="1"/>
  <c r="J353" i="3" s="1"/>
  <c r="I353" i="3" s="1"/>
  <c r="J354" i="3" a="1"/>
  <c r="J354" i="3" s="1"/>
  <c r="I354" i="3" s="1"/>
  <c r="J355" i="3" a="1"/>
  <c r="J355" i="3" s="1"/>
  <c r="I355" i="3" s="1"/>
  <c r="J356" i="3" a="1"/>
  <c r="J356" i="3" s="1"/>
  <c r="I356" i="3" s="1"/>
  <c r="J357" i="3" a="1"/>
  <c r="J357" i="3" s="1"/>
  <c r="I357" i="3" s="1"/>
  <c r="J358" i="3" a="1"/>
  <c r="J358" i="3" s="1"/>
  <c r="I358" i="3" s="1"/>
  <c r="J359" i="3" a="1"/>
  <c r="J359" i="3" s="1"/>
  <c r="I359" i="3" s="1"/>
  <c r="J360" i="3" a="1"/>
  <c r="J360" i="3" s="1"/>
  <c r="I360" i="3" s="1"/>
  <c r="J361" i="3" a="1"/>
  <c r="J361" i="3" s="1"/>
  <c r="I361" i="3" s="1"/>
  <c r="J362" i="3" a="1"/>
  <c r="J362" i="3" s="1"/>
  <c r="I362" i="3" s="1"/>
  <c r="J363" i="3" a="1"/>
  <c r="J363" i="3" s="1"/>
  <c r="I363" i="3" s="1"/>
  <c r="J364" i="3" a="1"/>
  <c r="J364" i="3" s="1"/>
  <c r="I364" i="3" s="1"/>
  <c r="J365" i="3" a="1"/>
  <c r="J365" i="3" s="1"/>
  <c r="I365" i="3" s="1"/>
  <c r="J366" i="3" a="1"/>
  <c r="J366" i="3" s="1"/>
  <c r="I366" i="3" s="1"/>
  <c r="J367" i="3" a="1"/>
  <c r="J367" i="3" s="1"/>
  <c r="I367" i="3" s="1"/>
  <c r="J368" i="3" a="1"/>
  <c r="J368" i="3" s="1"/>
  <c r="I368" i="3" s="1"/>
  <c r="J369" i="3" a="1"/>
  <c r="J369" i="3" s="1"/>
  <c r="I369" i="3" s="1"/>
  <c r="J370" i="3" a="1"/>
  <c r="J370" i="3" s="1"/>
  <c r="I370" i="3" s="1"/>
  <c r="J371" i="3" a="1"/>
  <c r="J371" i="3" s="1"/>
  <c r="I371" i="3" s="1"/>
  <c r="J372" i="3" a="1"/>
  <c r="J372" i="3" s="1"/>
  <c r="I372" i="3" s="1"/>
  <c r="J373" i="3" a="1"/>
  <c r="J373" i="3" s="1"/>
  <c r="I373" i="3" s="1"/>
  <c r="J374" i="3" a="1"/>
  <c r="J374" i="3" s="1"/>
  <c r="I374" i="3" s="1"/>
  <c r="J375" i="3" a="1"/>
  <c r="J375" i="3" s="1"/>
  <c r="I375" i="3" s="1"/>
  <c r="J376" i="3" a="1"/>
  <c r="J376" i="3" s="1"/>
  <c r="I376" i="3" s="1"/>
  <c r="J377" i="3" a="1"/>
  <c r="J377" i="3" s="1"/>
  <c r="I377" i="3" s="1"/>
  <c r="J378" i="3" a="1"/>
  <c r="J378" i="3" s="1"/>
  <c r="I378" i="3" s="1"/>
  <c r="J379" i="3" a="1"/>
  <c r="J379" i="3" s="1"/>
  <c r="I379" i="3" s="1"/>
  <c r="J380" i="3" a="1"/>
  <c r="J380" i="3" s="1"/>
  <c r="I380" i="3" s="1"/>
  <c r="J381" i="3" a="1"/>
  <c r="J381" i="3" s="1"/>
  <c r="I381" i="3" s="1"/>
  <c r="J382" i="3" a="1"/>
  <c r="J382" i="3" s="1"/>
  <c r="I382" i="3" s="1"/>
  <c r="J383" i="3" a="1"/>
  <c r="J383" i="3" s="1"/>
  <c r="I383" i="3" s="1"/>
  <c r="J384" i="3" a="1"/>
  <c r="J384" i="3" s="1"/>
  <c r="I384" i="3" s="1"/>
  <c r="J385" i="3" a="1"/>
  <c r="J385" i="3" s="1"/>
  <c r="I385" i="3" s="1"/>
  <c r="J386" i="3" a="1"/>
  <c r="J386" i="3" s="1"/>
  <c r="I386" i="3" s="1"/>
  <c r="J387" i="3" a="1"/>
  <c r="J387" i="3" s="1"/>
  <c r="I387" i="3" s="1"/>
  <c r="J388" i="3" a="1"/>
  <c r="J388" i="3" s="1"/>
  <c r="I388" i="3" s="1"/>
  <c r="J389" i="3" a="1"/>
  <c r="J389" i="3" s="1"/>
  <c r="I389" i="3" s="1"/>
  <c r="J390" i="3" a="1"/>
  <c r="J390" i="3" s="1"/>
  <c r="I390" i="3" s="1"/>
  <c r="J391" i="3" a="1"/>
  <c r="J391" i="3" s="1"/>
  <c r="I391" i="3" s="1"/>
  <c r="J392" i="3" a="1"/>
  <c r="J392" i="3" s="1"/>
  <c r="I392" i="3" s="1"/>
  <c r="J393" i="3" a="1"/>
  <c r="J393" i="3" s="1"/>
  <c r="I393" i="3" s="1"/>
  <c r="J394" i="3" a="1"/>
  <c r="J394" i="3" s="1"/>
  <c r="I394" i="3" s="1"/>
  <c r="J395" i="3" a="1"/>
  <c r="J395" i="3" s="1"/>
  <c r="I395" i="3" s="1"/>
  <c r="J396" i="3" a="1"/>
  <c r="J396" i="3" s="1"/>
  <c r="I396" i="3" s="1"/>
  <c r="J397" i="3" a="1"/>
  <c r="J397" i="3" s="1"/>
  <c r="I397" i="3" s="1"/>
  <c r="J398" i="3" a="1"/>
  <c r="J398" i="3" s="1"/>
  <c r="I398" i="3" s="1"/>
  <c r="J399" i="3" a="1"/>
  <c r="J399" i="3" s="1"/>
  <c r="I399" i="3" s="1"/>
  <c r="J400" i="3" a="1"/>
  <c r="J400" i="3" s="1"/>
  <c r="I400" i="3" s="1"/>
  <c r="J401" i="3" a="1"/>
  <c r="J401" i="3" s="1"/>
  <c r="I401" i="3" s="1"/>
  <c r="J402" i="3" a="1"/>
  <c r="J402" i="3" s="1"/>
  <c r="I402" i="3" s="1"/>
  <c r="J403" i="3" a="1"/>
  <c r="J403" i="3" s="1"/>
  <c r="I403" i="3" s="1"/>
  <c r="J404" i="3" a="1"/>
  <c r="J404" i="3" s="1"/>
  <c r="I404" i="3" s="1"/>
  <c r="J405" i="3" a="1"/>
  <c r="J405" i="3" s="1"/>
  <c r="I405" i="3" s="1"/>
  <c r="J406" i="3" a="1"/>
  <c r="J406" i="3" s="1"/>
  <c r="I406" i="3" s="1"/>
  <c r="J407" i="3" a="1"/>
  <c r="J407" i="3" s="1"/>
  <c r="I407" i="3" s="1"/>
  <c r="J408" i="3" a="1"/>
  <c r="J408" i="3" s="1"/>
  <c r="I408" i="3" s="1"/>
  <c r="J409" i="3" a="1"/>
  <c r="J409" i="3" s="1"/>
  <c r="I409" i="3" s="1"/>
  <c r="J410" i="3" a="1"/>
  <c r="J410" i="3" s="1"/>
  <c r="I410" i="3" s="1"/>
  <c r="J411" i="3" a="1"/>
  <c r="J411" i="3" s="1"/>
  <c r="I411" i="3" s="1"/>
  <c r="J412" i="3" a="1"/>
  <c r="J412" i="3" s="1"/>
  <c r="I412" i="3" s="1"/>
  <c r="J413" i="3" a="1"/>
  <c r="J413" i="3" s="1"/>
  <c r="I413" i="3" s="1"/>
  <c r="J414" i="3" a="1"/>
  <c r="J414" i="3" s="1"/>
  <c r="I414" i="3" s="1"/>
  <c r="J415" i="3" a="1"/>
  <c r="J415" i="3" s="1"/>
  <c r="I415" i="3" s="1"/>
  <c r="J416" i="3" a="1"/>
  <c r="J416" i="3" s="1"/>
  <c r="I416" i="3" s="1"/>
  <c r="J417" i="3" a="1"/>
  <c r="J417" i="3" s="1"/>
  <c r="I417" i="3" s="1"/>
  <c r="J418" i="3" a="1"/>
  <c r="J418" i="3" s="1"/>
  <c r="I418" i="3" s="1"/>
  <c r="J419" i="3" a="1"/>
  <c r="J419" i="3" s="1"/>
  <c r="I419" i="3" s="1"/>
  <c r="J420" i="3" a="1"/>
  <c r="J420" i="3" s="1"/>
  <c r="I420" i="3" s="1"/>
  <c r="J421" i="3" a="1"/>
  <c r="J421" i="3" s="1"/>
  <c r="I421" i="3" s="1"/>
  <c r="J422" i="3" a="1"/>
  <c r="J422" i="3" s="1"/>
  <c r="I422" i="3" s="1"/>
  <c r="J423" i="3" a="1"/>
  <c r="J423" i="3" s="1"/>
  <c r="I423" i="3" s="1"/>
  <c r="J424" i="3" a="1"/>
  <c r="J424" i="3" s="1"/>
  <c r="I424" i="3" s="1"/>
  <c r="J425" i="3" a="1"/>
  <c r="J425" i="3" s="1"/>
  <c r="I425" i="3" s="1"/>
  <c r="J426" i="3" a="1"/>
  <c r="J426" i="3" s="1"/>
  <c r="I426" i="3" s="1"/>
  <c r="J427" i="3" a="1"/>
  <c r="J427" i="3" s="1"/>
  <c r="I427" i="3" s="1"/>
  <c r="J428" i="3" a="1"/>
  <c r="J428" i="3" s="1"/>
  <c r="I428" i="3" s="1"/>
  <c r="J429" i="3" a="1"/>
  <c r="J429" i="3" s="1"/>
  <c r="I429" i="3" s="1"/>
  <c r="J430" i="3" a="1"/>
  <c r="J430" i="3" s="1"/>
  <c r="I430" i="3" s="1"/>
  <c r="J431" i="3" a="1"/>
  <c r="J431" i="3" s="1"/>
  <c r="I431" i="3" s="1"/>
  <c r="J432" i="3" a="1"/>
  <c r="J432" i="3" s="1"/>
  <c r="I432" i="3" s="1"/>
  <c r="J433" i="3" a="1"/>
  <c r="J433" i="3" s="1"/>
  <c r="I433" i="3" s="1"/>
  <c r="J434" i="3" a="1"/>
  <c r="J434" i="3" s="1"/>
  <c r="I434" i="3" s="1"/>
  <c r="J435" i="3" a="1"/>
  <c r="J435" i="3" s="1"/>
  <c r="I435" i="3" s="1"/>
  <c r="J436" i="3" a="1"/>
  <c r="J436" i="3" s="1"/>
  <c r="I436" i="3" s="1"/>
  <c r="J437" i="3" a="1"/>
  <c r="J437" i="3" s="1"/>
  <c r="I437" i="3" s="1"/>
  <c r="J438" i="3" a="1"/>
  <c r="J438" i="3" s="1"/>
  <c r="I438" i="3" s="1"/>
  <c r="J439" i="3" a="1"/>
  <c r="J439" i="3" s="1"/>
  <c r="I439" i="3" s="1"/>
  <c r="J440" i="3" a="1"/>
  <c r="J440" i="3" s="1"/>
  <c r="I440" i="3" s="1"/>
  <c r="J441" i="3" a="1"/>
  <c r="J441" i="3" s="1"/>
  <c r="I441" i="3" s="1"/>
  <c r="J442" i="3" a="1"/>
  <c r="J442" i="3" s="1"/>
  <c r="I442" i="3" s="1"/>
  <c r="J443" i="3" a="1"/>
  <c r="J443" i="3" s="1"/>
  <c r="I443" i="3" s="1"/>
  <c r="J444" i="3" a="1"/>
  <c r="J444" i="3" s="1"/>
  <c r="I444" i="3" s="1"/>
  <c r="J445" i="3" a="1"/>
  <c r="J445" i="3" s="1"/>
  <c r="I445" i="3" s="1"/>
  <c r="J446" i="3" a="1"/>
  <c r="J446" i="3" s="1"/>
  <c r="I446" i="3" s="1"/>
  <c r="J447" i="3" a="1"/>
  <c r="J447" i="3" s="1"/>
  <c r="I447" i="3" s="1"/>
  <c r="J448" i="3" a="1"/>
  <c r="J448" i="3" s="1"/>
  <c r="I448" i="3" s="1"/>
  <c r="J449" i="3" a="1"/>
  <c r="J449" i="3" s="1"/>
  <c r="I449" i="3" s="1"/>
  <c r="J450" i="3" a="1"/>
  <c r="J450" i="3" s="1"/>
  <c r="I450" i="3" s="1"/>
  <c r="J451" i="3" a="1"/>
  <c r="J451" i="3" s="1"/>
  <c r="I451" i="3" s="1"/>
  <c r="J452" i="3" a="1"/>
  <c r="J452" i="3" s="1"/>
  <c r="I452" i="3" s="1"/>
  <c r="J453" i="3" a="1"/>
  <c r="J453" i="3" s="1"/>
  <c r="I453" i="3" s="1"/>
  <c r="J454" i="3" a="1"/>
  <c r="J454" i="3" s="1"/>
  <c r="I454" i="3" s="1"/>
  <c r="J455" i="3" a="1"/>
  <c r="J455" i="3" s="1"/>
  <c r="I455" i="3" s="1"/>
  <c r="J456" i="3" a="1"/>
  <c r="J456" i="3" s="1"/>
  <c r="I456" i="3" s="1"/>
  <c r="J457" i="3" a="1"/>
  <c r="J457" i="3" s="1"/>
  <c r="I457" i="3" s="1"/>
  <c r="J458" i="3" a="1"/>
  <c r="J458" i="3" s="1"/>
  <c r="I458" i="3" s="1"/>
  <c r="J459" i="3" a="1"/>
  <c r="J459" i="3" s="1"/>
  <c r="I459" i="3" s="1"/>
  <c r="J460" i="3" a="1"/>
  <c r="J460" i="3" s="1"/>
  <c r="I460" i="3" s="1"/>
  <c r="J461" i="3" a="1"/>
  <c r="J461" i="3" s="1"/>
  <c r="I461" i="3" s="1"/>
  <c r="J462" i="3" a="1"/>
  <c r="J462" i="3" s="1"/>
  <c r="I462" i="3" s="1"/>
  <c r="J463" i="3" a="1"/>
  <c r="J463" i="3" s="1"/>
  <c r="I463" i="3" s="1"/>
  <c r="J464" i="3" a="1"/>
  <c r="J464" i="3" s="1"/>
  <c r="I464" i="3" s="1"/>
  <c r="J465" i="3" a="1"/>
  <c r="J465" i="3" s="1"/>
  <c r="I465" i="3" s="1"/>
  <c r="J466" i="3" a="1"/>
  <c r="J466" i="3" s="1"/>
  <c r="I466" i="3" s="1"/>
  <c r="J467" i="3" a="1"/>
  <c r="J467" i="3" s="1"/>
  <c r="I467" i="3" s="1"/>
  <c r="J468" i="3" a="1"/>
  <c r="J468" i="3" s="1"/>
  <c r="I468" i="3" s="1"/>
  <c r="J469" i="3" a="1"/>
  <c r="J469" i="3" s="1"/>
  <c r="I469" i="3" s="1"/>
  <c r="J470" i="3" a="1"/>
  <c r="J470" i="3" s="1"/>
  <c r="I470" i="3" s="1"/>
  <c r="J471" i="3" a="1"/>
  <c r="J471" i="3" s="1"/>
  <c r="I471" i="3" s="1"/>
  <c r="J472" i="3" a="1"/>
  <c r="J472" i="3" s="1"/>
  <c r="I472" i="3" s="1"/>
  <c r="J473" i="3" a="1"/>
  <c r="J473" i="3" s="1"/>
  <c r="I473" i="3" s="1"/>
  <c r="J474" i="3" a="1"/>
  <c r="J474" i="3" s="1"/>
  <c r="I474" i="3" s="1"/>
  <c r="J475" i="3" a="1"/>
  <c r="J475" i="3" s="1"/>
  <c r="I475" i="3" s="1"/>
  <c r="J476" i="3" a="1"/>
  <c r="J476" i="3" s="1"/>
  <c r="I476" i="3" s="1"/>
  <c r="J477" i="3" a="1"/>
  <c r="J477" i="3" s="1"/>
  <c r="I477" i="3" s="1"/>
  <c r="J478" i="3" a="1"/>
  <c r="J478" i="3" s="1"/>
  <c r="I478" i="3" s="1"/>
  <c r="J479" i="3" a="1"/>
  <c r="J479" i="3" s="1"/>
  <c r="I479" i="3" s="1"/>
  <c r="J480" i="3" a="1"/>
  <c r="J480" i="3" s="1"/>
  <c r="I480" i="3" s="1"/>
  <c r="J481" i="3" a="1"/>
  <c r="J481" i="3" s="1"/>
  <c r="I481" i="3" s="1"/>
  <c r="J482" i="3" a="1"/>
  <c r="J482" i="3" s="1"/>
  <c r="I482" i="3" s="1"/>
  <c r="J483" i="3" a="1"/>
  <c r="J483" i="3" s="1"/>
  <c r="I483" i="3" s="1"/>
  <c r="J484" i="3" a="1"/>
  <c r="J484" i="3" s="1"/>
  <c r="I484" i="3" s="1"/>
  <c r="J485" i="3" a="1"/>
  <c r="J485" i="3" s="1"/>
  <c r="I485" i="3" s="1"/>
  <c r="J486" i="3" a="1"/>
  <c r="J486" i="3" s="1"/>
  <c r="I486" i="3" s="1"/>
  <c r="J487" i="3" a="1"/>
  <c r="J487" i="3" s="1"/>
  <c r="I487" i="3" s="1"/>
  <c r="J488" i="3" a="1"/>
  <c r="J488" i="3" s="1"/>
  <c r="I488" i="3" s="1"/>
  <c r="J489" i="3" a="1"/>
  <c r="J489" i="3" s="1"/>
  <c r="I489" i="3" s="1"/>
  <c r="J490" i="3" a="1"/>
  <c r="J490" i="3" s="1"/>
  <c r="I490" i="3" s="1"/>
  <c r="J491" i="3" a="1"/>
  <c r="J491" i="3" s="1"/>
  <c r="I491" i="3" s="1"/>
  <c r="J492" i="3" a="1"/>
  <c r="J492" i="3" s="1"/>
  <c r="I492" i="3" s="1"/>
  <c r="J493" i="3" a="1"/>
  <c r="J493" i="3" s="1"/>
  <c r="I493" i="3" s="1"/>
  <c r="J494" i="3" a="1"/>
  <c r="J494" i="3" s="1"/>
  <c r="I494" i="3" s="1"/>
  <c r="J495" i="3" a="1"/>
  <c r="J495" i="3" s="1"/>
  <c r="I495" i="3" s="1"/>
  <c r="J496" i="3" a="1"/>
  <c r="J496" i="3" s="1"/>
  <c r="I496" i="3" s="1"/>
  <c r="J497" i="3" a="1"/>
  <c r="J497" i="3" s="1"/>
  <c r="I497" i="3" s="1"/>
  <c r="J498" i="3" a="1"/>
  <c r="J498" i="3" s="1"/>
  <c r="I498" i="3" s="1"/>
  <c r="J499" i="3" a="1"/>
  <c r="J499" i="3" s="1"/>
  <c r="I499" i="3" s="1"/>
  <c r="J500" i="3" a="1"/>
  <c r="J500" i="3" s="1"/>
  <c r="I500" i="3" s="1"/>
  <c r="J501" i="3" a="1"/>
  <c r="J501" i="3" s="1"/>
  <c r="I501" i="3" s="1"/>
  <c r="J502" i="3" a="1"/>
  <c r="J502" i="3" s="1"/>
  <c r="I502" i="3" s="1"/>
  <c r="J503" i="3" a="1"/>
  <c r="J503" i="3" s="1"/>
  <c r="I503" i="3" s="1"/>
  <c r="J504" i="3" a="1"/>
  <c r="J504" i="3" s="1"/>
  <c r="I504" i="3" s="1"/>
  <c r="J505" i="3" a="1"/>
  <c r="J505" i="3" s="1"/>
  <c r="I505" i="3" s="1"/>
  <c r="J506" i="3" a="1"/>
  <c r="J506" i="3" s="1"/>
  <c r="I506" i="3" s="1"/>
  <c r="J507" i="3" a="1"/>
  <c r="J507" i="3" s="1"/>
  <c r="I507" i="3" s="1"/>
  <c r="J508" i="3" a="1"/>
  <c r="J508" i="3" s="1"/>
  <c r="I508" i="3" s="1"/>
  <c r="J509" i="3" a="1"/>
  <c r="J509" i="3" s="1"/>
  <c r="I509" i="3" s="1"/>
  <c r="J510" i="3" a="1"/>
  <c r="J510" i="3" s="1"/>
  <c r="I510" i="3" s="1"/>
  <c r="J511" i="3" a="1"/>
  <c r="J511" i="3" s="1"/>
  <c r="I511" i="3" s="1"/>
  <c r="J512" i="3" a="1"/>
  <c r="J512" i="3" s="1"/>
  <c r="I512" i="3" s="1"/>
  <c r="J513" i="3" a="1"/>
  <c r="J513" i="3" s="1"/>
  <c r="I513" i="3" s="1"/>
  <c r="J514" i="3" a="1"/>
  <c r="J514" i="3" s="1"/>
  <c r="I514" i="3" s="1"/>
  <c r="J515" i="3" a="1"/>
  <c r="J515" i="3" s="1"/>
  <c r="I515" i="3" s="1"/>
  <c r="J516" i="3" a="1"/>
  <c r="J516" i="3" s="1"/>
  <c r="I516" i="3" s="1"/>
  <c r="J517" i="3" a="1"/>
  <c r="J517" i="3" s="1"/>
  <c r="I517" i="3" s="1"/>
  <c r="J518" i="3" a="1"/>
  <c r="J518" i="3" s="1"/>
  <c r="I518" i="3" s="1"/>
  <c r="J519" i="3" a="1"/>
  <c r="J519" i="3" s="1"/>
  <c r="I519" i="3" s="1"/>
  <c r="J520" i="3" a="1"/>
  <c r="J520" i="3" s="1"/>
  <c r="I520" i="3" s="1"/>
  <c r="J521" i="3" a="1"/>
  <c r="J521" i="3" s="1"/>
  <c r="I521" i="3" s="1"/>
  <c r="J522" i="3" a="1"/>
  <c r="J522" i="3" s="1"/>
  <c r="I522" i="3" s="1"/>
  <c r="J523" i="3" a="1"/>
  <c r="J523" i="3" s="1"/>
  <c r="I523" i="3" s="1"/>
  <c r="J524" i="3" a="1"/>
  <c r="J524" i="3" s="1"/>
  <c r="I524" i="3" s="1"/>
  <c r="J525" i="3" a="1"/>
  <c r="J525" i="3" s="1"/>
  <c r="I525" i="3" s="1"/>
  <c r="J526" i="3" a="1"/>
  <c r="J526" i="3" s="1"/>
  <c r="I526" i="3" s="1"/>
  <c r="J527" i="3" a="1"/>
  <c r="J527" i="3" s="1"/>
  <c r="I527" i="3" s="1"/>
  <c r="J528" i="3" a="1"/>
  <c r="J528" i="3" s="1"/>
  <c r="I528" i="3" s="1"/>
  <c r="J529" i="3" a="1"/>
  <c r="J529" i="3" s="1"/>
  <c r="I529" i="3" s="1"/>
  <c r="J530" i="3" a="1"/>
  <c r="J530" i="3" s="1"/>
  <c r="I530" i="3" s="1"/>
  <c r="J531" i="3" a="1"/>
  <c r="J531" i="3" s="1"/>
  <c r="I531" i="3" s="1"/>
  <c r="J532" i="3" a="1"/>
  <c r="J532" i="3" s="1"/>
  <c r="I532" i="3" s="1"/>
  <c r="J533" i="3" a="1"/>
  <c r="J533" i="3" s="1"/>
  <c r="I533" i="3" s="1"/>
  <c r="J534" i="3" a="1"/>
  <c r="J534" i="3" s="1"/>
  <c r="I534" i="3" s="1"/>
  <c r="J535" i="3" a="1"/>
  <c r="J535" i="3" s="1"/>
  <c r="I535" i="3" s="1"/>
  <c r="J536" i="3" a="1"/>
  <c r="J536" i="3" s="1"/>
  <c r="I536" i="3" s="1"/>
  <c r="J537" i="3" a="1"/>
  <c r="J537" i="3" s="1"/>
  <c r="I537" i="3" s="1"/>
  <c r="J538" i="3" a="1"/>
  <c r="J538" i="3" s="1"/>
  <c r="I538" i="3" s="1"/>
  <c r="J539" i="3" a="1"/>
  <c r="J539" i="3" s="1"/>
  <c r="I539" i="3" s="1"/>
  <c r="J540" i="3" a="1"/>
  <c r="J540" i="3" s="1"/>
  <c r="I540" i="3" s="1"/>
  <c r="J541" i="3" a="1"/>
  <c r="J541" i="3" s="1"/>
  <c r="I541" i="3" s="1"/>
  <c r="J542" i="3" a="1"/>
  <c r="J542" i="3" s="1"/>
  <c r="I542" i="3" s="1"/>
  <c r="J543" i="3" a="1"/>
  <c r="J543" i="3" s="1"/>
  <c r="I543" i="3" s="1"/>
  <c r="J544" i="3" a="1"/>
  <c r="J544" i="3" s="1"/>
  <c r="I544" i="3" s="1"/>
  <c r="J545" i="3" a="1"/>
  <c r="J545" i="3" s="1"/>
  <c r="I545" i="3" s="1"/>
  <c r="J546" i="3" a="1"/>
  <c r="J546" i="3" s="1"/>
  <c r="I546" i="3" s="1"/>
  <c r="J547" i="3" a="1"/>
  <c r="J547" i="3" s="1"/>
  <c r="I547" i="3" s="1"/>
  <c r="J548" i="3" a="1"/>
  <c r="J548" i="3" s="1"/>
  <c r="I548" i="3" s="1"/>
  <c r="J549" i="3" a="1"/>
  <c r="J549" i="3" s="1"/>
  <c r="I549" i="3" s="1"/>
  <c r="J550" i="3" a="1"/>
  <c r="J550" i="3" s="1"/>
  <c r="I550" i="3" s="1"/>
  <c r="J551" i="3" a="1"/>
  <c r="J551" i="3" s="1"/>
  <c r="I551" i="3" s="1"/>
  <c r="J552" i="3" a="1"/>
  <c r="J552" i="3" s="1"/>
  <c r="I552" i="3" s="1"/>
  <c r="J553" i="3" a="1"/>
  <c r="J553" i="3" s="1"/>
  <c r="I553" i="3" s="1"/>
  <c r="J554" i="3" a="1"/>
  <c r="J554" i="3" s="1"/>
  <c r="I554" i="3" s="1"/>
  <c r="J555" i="3" a="1"/>
  <c r="J555" i="3" s="1"/>
  <c r="I555" i="3" s="1"/>
  <c r="J556" i="3" a="1"/>
  <c r="J556" i="3" s="1"/>
  <c r="I556" i="3" s="1"/>
  <c r="J557" i="3" a="1"/>
  <c r="J557" i="3" s="1"/>
  <c r="I557" i="3" s="1"/>
  <c r="J558" i="3" a="1"/>
  <c r="J558" i="3" s="1"/>
  <c r="I558" i="3" s="1"/>
  <c r="J559" i="3" a="1"/>
  <c r="J559" i="3" s="1"/>
  <c r="I559" i="3" s="1"/>
  <c r="J560" i="3" a="1"/>
  <c r="J560" i="3" s="1"/>
  <c r="I560" i="3" s="1"/>
  <c r="J561" i="3" a="1"/>
  <c r="J561" i="3" s="1"/>
  <c r="I561" i="3" s="1"/>
  <c r="J562" i="3" a="1"/>
  <c r="J562" i="3" s="1"/>
  <c r="I562" i="3" s="1"/>
  <c r="J563" i="3" a="1"/>
  <c r="J563" i="3" s="1"/>
  <c r="I563" i="3" s="1"/>
  <c r="J564" i="3" a="1"/>
  <c r="J564" i="3" s="1"/>
  <c r="I564" i="3" s="1"/>
  <c r="J565" i="3" a="1"/>
  <c r="J565" i="3" s="1"/>
  <c r="I565" i="3" s="1"/>
  <c r="J566" i="3" a="1"/>
  <c r="J566" i="3" s="1"/>
  <c r="I566" i="3" s="1"/>
  <c r="J567" i="3" a="1"/>
  <c r="J567" i="3" s="1"/>
  <c r="I567" i="3" s="1"/>
  <c r="J568" i="3" a="1"/>
  <c r="J568" i="3" s="1"/>
  <c r="I568" i="3" s="1"/>
  <c r="J569" i="3" a="1"/>
  <c r="J569" i="3" s="1"/>
  <c r="I569" i="3" s="1"/>
  <c r="J570" i="3" a="1"/>
  <c r="J570" i="3" s="1"/>
  <c r="I570" i="3" s="1"/>
  <c r="J571" i="3" a="1"/>
  <c r="J571" i="3" s="1"/>
  <c r="I571" i="3" s="1"/>
  <c r="J572" i="3" a="1"/>
  <c r="J572" i="3" s="1"/>
  <c r="I572" i="3" s="1"/>
  <c r="J573" i="3" a="1"/>
  <c r="J573" i="3" s="1"/>
  <c r="I573" i="3" s="1"/>
  <c r="J574" i="3" a="1"/>
  <c r="J574" i="3" s="1"/>
  <c r="I574" i="3" s="1"/>
  <c r="J575" i="3" a="1"/>
  <c r="J575" i="3" s="1"/>
  <c r="I575" i="3" s="1"/>
  <c r="J576" i="3" a="1"/>
  <c r="J576" i="3" s="1"/>
  <c r="I576" i="3" s="1"/>
  <c r="J577" i="3" a="1"/>
  <c r="J577" i="3" s="1"/>
  <c r="I577" i="3" s="1"/>
  <c r="J578" i="3" a="1"/>
  <c r="J578" i="3" s="1"/>
  <c r="I578" i="3" s="1"/>
  <c r="J579" i="3" a="1"/>
  <c r="J579" i="3" s="1"/>
  <c r="I579" i="3" s="1"/>
  <c r="J580" i="3" a="1"/>
  <c r="J580" i="3" s="1"/>
  <c r="I580" i="3" s="1"/>
  <c r="J581" i="3" a="1"/>
  <c r="J581" i="3" s="1"/>
  <c r="I581" i="3" s="1"/>
  <c r="J582" i="3" a="1"/>
  <c r="J582" i="3" s="1"/>
  <c r="I582" i="3" s="1"/>
  <c r="J583" i="3" a="1"/>
  <c r="J583" i="3" s="1"/>
  <c r="I583" i="3" s="1"/>
  <c r="J584" i="3" a="1"/>
  <c r="J584" i="3" s="1"/>
  <c r="I584" i="3" s="1"/>
  <c r="J585" i="3" a="1"/>
  <c r="J585" i="3" s="1"/>
  <c r="I585" i="3" s="1"/>
  <c r="J586" i="3" a="1"/>
  <c r="J586" i="3" s="1"/>
  <c r="I586" i="3" s="1"/>
  <c r="J587" i="3" a="1"/>
  <c r="J587" i="3" s="1"/>
  <c r="I587" i="3" s="1"/>
  <c r="J588" i="3" a="1"/>
  <c r="J588" i="3" s="1"/>
  <c r="I588" i="3" s="1"/>
  <c r="J589" i="3" a="1"/>
  <c r="J589" i="3" s="1"/>
  <c r="I589" i="3" s="1"/>
  <c r="J590" i="3" a="1"/>
  <c r="J590" i="3" s="1"/>
  <c r="I590" i="3" s="1"/>
  <c r="J591" i="3" a="1"/>
  <c r="J591" i="3" s="1"/>
  <c r="I591" i="3" s="1"/>
  <c r="J592" i="3" a="1"/>
  <c r="J592" i="3" s="1"/>
  <c r="I592" i="3" s="1"/>
  <c r="J593" i="3" a="1"/>
  <c r="J593" i="3" s="1"/>
  <c r="I593" i="3" s="1"/>
  <c r="J594" i="3" a="1"/>
  <c r="J594" i="3" s="1"/>
  <c r="I594" i="3" s="1"/>
  <c r="J595" i="3" a="1"/>
  <c r="J595" i="3" s="1"/>
  <c r="I595" i="3" s="1"/>
  <c r="J596" i="3" a="1"/>
  <c r="J596" i="3" s="1"/>
  <c r="I596" i="3" s="1"/>
  <c r="J597" i="3" a="1"/>
  <c r="J597" i="3" s="1"/>
  <c r="I597" i="3" s="1"/>
  <c r="J598" i="3" a="1"/>
  <c r="J598" i="3" s="1"/>
  <c r="I598" i="3" s="1"/>
  <c r="J599" i="3" a="1"/>
  <c r="J599" i="3" s="1"/>
  <c r="I599" i="3" s="1"/>
  <c r="J600" i="3" a="1"/>
  <c r="J600" i="3" s="1"/>
  <c r="I600" i="3" s="1"/>
  <c r="J601" i="3" a="1"/>
  <c r="J601" i="3" s="1"/>
  <c r="I601" i="3" s="1"/>
  <c r="J602" i="3" a="1"/>
  <c r="J602" i="3" s="1"/>
  <c r="I602" i="3" s="1"/>
  <c r="J603" i="3" a="1"/>
  <c r="J603" i="3" s="1"/>
  <c r="I603" i="3" s="1"/>
  <c r="J604" i="3" a="1"/>
  <c r="J604" i="3" s="1"/>
  <c r="I604" i="3" s="1"/>
  <c r="J605" i="3" a="1"/>
  <c r="J605" i="3" s="1"/>
  <c r="I605" i="3" s="1"/>
  <c r="J606" i="3" a="1"/>
  <c r="J606" i="3" s="1"/>
  <c r="I606" i="3" s="1"/>
  <c r="J607" i="3" a="1"/>
  <c r="J607" i="3" s="1"/>
  <c r="I607" i="3" s="1"/>
  <c r="J608" i="3" a="1"/>
  <c r="J608" i="3" s="1"/>
  <c r="I608" i="3" s="1"/>
  <c r="J609" i="3" a="1"/>
  <c r="J609" i="3" s="1"/>
  <c r="I609" i="3" s="1"/>
  <c r="J610" i="3" a="1"/>
  <c r="J610" i="3" s="1"/>
  <c r="I610" i="3" s="1"/>
  <c r="J611" i="3" a="1"/>
  <c r="J611" i="3" s="1"/>
  <c r="I611" i="3" s="1"/>
  <c r="J612" i="3" a="1"/>
  <c r="J612" i="3" s="1"/>
  <c r="I612" i="3" s="1"/>
  <c r="J613" i="3" a="1"/>
  <c r="J613" i="3" s="1"/>
  <c r="I613" i="3" s="1"/>
  <c r="J614" i="3" a="1"/>
  <c r="J614" i="3" s="1"/>
  <c r="I614" i="3" s="1"/>
  <c r="J615" i="3" a="1"/>
  <c r="J615" i="3" s="1"/>
  <c r="I615" i="3" s="1"/>
  <c r="J616" i="3" a="1"/>
  <c r="J616" i="3" s="1"/>
  <c r="I616" i="3" s="1"/>
  <c r="J617" i="3" a="1"/>
  <c r="J617" i="3" s="1"/>
  <c r="I617" i="3" s="1"/>
  <c r="J618" i="3" a="1"/>
  <c r="J618" i="3" s="1"/>
  <c r="I618" i="3" s="1"/>
  <c r="J619" i="3" a="1"/>
  <c r="J619" i="3" s="1"/>
  <c r="I619" i="3" s="1"/>
  <c r="J620" i="3" a="1"/>
  <c r="J620" i="3" s="1"/>
  <c r="I620" i="3" s="1"/>
  <c r="J621" i="3" a="1"/>
  <c r="J621" i="3" s="1"/>
  <c r="I621" i="3" s="1"/>
  <c r="J622" i="3" a="1"/>
  <c r="J622" i="3" s="1"/>
  <c r="I622" i="3" s="1"/>
  <c r="J623" i="3" a="1"/>
  <c r="J623" i="3" s="1"/>
  <c r="I623" i="3" s="1"/>
  <c r="J624" i="3" a="1"/>
  <c r="J624" i="3" s="1"/>
  <c r="I624" i="3" s="1"/>
  <c r="J625" i="3" a="1"/>
  <c r="J625" i="3" s="1"/>
  <c r="I625" i="3" s="1"/>
  <c r="J626" i="3" a="1"/>
  <c r="J626" i="3" s="1"/>
  <c r="I626" i="3" s="1"/>
  <c r="J627" i="3" a="1"/>
  <c r="J627" i="3" s="1"/>
  <c r="I627" i="3" s="1"/>
  <c r="J628" i="3" a="1"/>
  <c r="J628" i="3" s="1"/>
  <c r="I628" i="3" s="1"/>
  <c r="J629" i="3" a="1"/>
  <c r="J629" i="3" s="1"/>
  <c r="I629" i="3" s="1"/>
  <c r="J630" i="3" a="1"/>
  <c r="J630" i="3" s="1"/>
  <c r="I630" i="3" s="1"/>
  <c r="J631" i="3" a="1"/>
  <c r="J631" i="3" s="1"/>
  <c r="I631" i="3" s="1"/>
  <c r="J632" i="3" a="1"/>
  <c r="J632" i="3" s="1"/>
  <c r="I632" i="3" s="1"/>
  <c r="J633" i="3" a="1"/>
  <c r="J633" i="3" s="1"/>
  <c r="I633" i="3" s="1"/>
  <c r="J634" i="3" a="1"/>
  <c r="J634" i="3" s="1"/>
  <c r="I634" i="3" s="1"/>
  <c r="J635" i="3" a="1"/>
  <c r="J635" i="3" s="1"/>
  <c r="I635" i="3" s="1"/>
  <c r="J636" i="3" a="1"/>
  <c r="J636" i="3" s="1"/>
  <c r="I636" i="3" s="1"/>
  <c r="J637" i="3" a="1"/>
  <c r="J637" i="3" s="1"/>
  <c r="I637" i="3" s="1"/>
  <c r="J638" i="3" a="1"/>
  <c r="J638" i="3" s="1"/>
  <c r="I638" i="3" s="1"/>
  <c r="J639" i="3" a="1"/>
  <c r="J639" i="3" s="1"/>
  <c r="I639" i="3" s="1"/>
  <c r="J640" i="3" a="1"/>
  <c r="J640" i="3" s="1"/>
  <c r="I640" i="3" s="1"/>
  <c r="J641" i="3" a="1"/>
  <c r="J641" i="3" s="1"/>
  <c r="I641" i="3" s="1"/>
  <c r="J642" i="3" a="1"/>
  <c r="J642" i="3" s="1"/>
  <c r="I642" i="3" s="1"/>
  <c r="J643" i="3" a="1"/>
  <c r="J643" i="3" s="1"/>
  <c r="I643" i="3" s="1"/>
  <c r="J644" i="3" a="1"/>
  <c r="J644" i="3" s="1"/>
  <c r="I644" i="3" s="1"/>
  <c r="J645" i="3" a="1"/>
  <c r="J645" i="3" s="1"/>
  <c r="I645" i="3" s="1"/>
  <c r="J646" i="3" a="1"/>
  <c r="J646" i="3" s="1"/>
  <c r="I646" i="3" s="1"/>
  <c r="J647" i="3" a="1"/>
  <c r="J647" i="3" s="1"/>
  <c r="I647" i="3" s="1"/>
  <c r="J648" i="3" a="1"/>
  <c r="J648" i="3" s="1"/>
  <c r="I648" i="3" s="1"/>
  <c r="J649" i="3" a="1"/>
  <c r="J649" i="3" s="1"/>
  <c r="I649" i="3" s="1"/>
  <c r="J650" i="3" a="1"/>
  <c r="J650" i="3" s="1"/>
  <c r="I650" i="3" s="1"/>
  <c r="J651" i="3" a="1"/>
  <c r="J651" i="3" s="1"/>
  <c r="I651" i="3" s="1"/>
  <c r="J652" i="3" a="1"/>
  <c r="J652" i="3" s="1"/>
  <c r="I652" i="3" s="1"/>
  <c r="J653" i="3" a="1"/>
  <c r="J653" i="3" s="1"/>
  <c r="I653" i="3" s="1"/>
  <c r="J654" i="3" a="1"/>
  <c r="J654" i="3" s="1"/>
  <c r="I654" i="3" s="1"/>
  <c r="J655" i="3" a="1"/>
  <c r="J655" i="3" s="1"/>
  <c r="I655" i="3" s="1"/>
  <c r="J656" i="3" a="1"/>
  <c r="J656" i="3" s="1"/>
  <c r="I656" i="3" s="1"/>
  <c r="J657" i="3" a="1"/>
  <c r="J657" i="3" s="1"/>
  <c r="I657" i="3" s="1"/>
  <c r="J658" i="3" a="1"/>
  <c r="J658" i="3" s="1"/>
  <c r="I658" i="3" s="1"/>
  <c r="J659" i="3" a="1"/>
  <c r="J659" i="3" s="1"/>
  <c r="I659" i="3" s="1"/>
  <c r="J660" i="3" a="1"/>
  <c r="J660" i="3" s="1"/>
  <c r="I660" i="3" s="1"/>
  <c r="J661" i="3" a="1"/>
  <c r="J661" i="3" s="1"/>
  <c r="I661" i="3" s="1"/>
  <c r="J662" i="3" a="1"/>
  <c r="J662" i="3" s="1"/>
  <c r="I662" i="3" s="1"/>
  <c r="J663" i="3" a="1"/>
  <c r="J663" i="3" s="1"/>
  <c r="I663" i="3" s="1"/>
  <c r="J664" i="3" a="1"/>
  <c r="J664" i="3" s="1"/>
  <c r="I664" i="3" s="1"/>
  <c r="J665" i="3" a="1"/>
  <c r="J665" i="3" s="1"/>
  <c r="I665" i="3" s="1"/>
  <c r="J666" i="3" a="1"/>
  <c r="J666" i="3" s="1"/>
  <c r="I666" i="3" s="1"/>
  <c r="J667" i="3" a="1"/>
  <c r="J667" i="3" s="1"/>
  <c r="I667" i="3" s="1"/>
  <c r="J668" i="3" a="1"/>
  <c r="J668" i="3" s="1"/>
  <c r="I668" i="3" s="1"/>
  <c r="J669" i="3" a="1"/>
  <c r="J669" i="3" s="1"/>
  <c r="I669" i="3" s="1"/>
  <c r="J670" i="3" a="1"/>
  <c r="J670" i="3" s="1"/>
  <c r="I670" i="3" s="1"/>
  <c r="J671" i="3" a="1"/>
  <c r="J671" i="3" s="1"/>
  <c r="I671" i="3" s="1"/>
  <c r="J672" i="3" a="1"/>
  <c r="J672" i="3" s="1"/>
  <c r="I672" i="3" s="1"/>
  <c r="J673" i="3" a="1"/>
  <c r="J673" i="3" s="1"/>
  <c r="I673" i="3" s="1"/>
  <c r="J674" i="3" a="1"/>
  <c r="J674" i="3" s="1"/>
  <c r="I674" i="3" s="1"/>
  <c r="J675" i="3" a="1"/>
  <c r="J675" i="3" s="1"/>
  <c r="I675" i="3" s="1"/>
  <c r="J676" i="3" a="1"/>
  <c r="J676" i="3" s="1"/>
  <c r="I676" i="3" s="1"/>
  <c r="J677" i="3" a="1"/>
  <c r="J677" i="3" s="1"/>
  <c r="I677" i="3" s="1"/>
  <c r="J678" i="3" a="1"/>
  <c r="J678" i="3" s="1"/>
  <c r="I678" i="3" s="1"/>
  <c r="J679" i="3" a="1"/>
  <c r="J679" i="3" s="1"/>
  <c r="I679" i="3" s="1"/>
  <c r="J680" i="3" a="1"/>
  <c r="J680" i="3" s="1"/>
  <c r="I680" i="3" s="1"/>
  <c r="J681" i="3" a="1"/>
  <c r="J681" i="3" s="1"/>
  <c r="I681" i="3" s="1"/>
  <c r="J682" i="3" a="1"/>
  <c r="J682" i="3" s="1"/>
  <c r="I682" i="3" s="1"/>
  <c r="J683" i="3" a="1"/>
  <c r="J683" i="3" s="1"/>
  <c r="I683" i="3" s="1"/>
  <c r="J684" i="3" a="1"/>
  <c r="J684" i="3" s="1"/>
  <c r="I684" i="3" s="1"/>
  <c r="J685" i="3" a="1"/>
  <c r="J685" i="3" s="1"/>
  <c r="I685" i="3" s="1"/>
  <c r="J686" i="3" a="1"/>
  <c r="J686" i="3" s="1"/>
  <c r="I686" i="3" s="1"/>
  <c r="J687" i="3" a="1"/>
  <c r="J687" i="3" s="1"/>
  <c r="I687" i="3" s="1"/>
  <c r="J688" i="3" a="1"/>
  <c r="J688" i="3" s="1"/>
  <c r="I688" i="3" s="1"/>
  <c r="J689" i="3" a="1"/>
  <c r="J689" i="3" s="1"/>
  <c r="I689" i="3" s="1"/>
  <c r="J690" i="3" a="1"/>
  <c r="J690" i="3" s="1"/>
  <c r="I690" i="3" s="1"/>
  <c r="J691" i="3" a="1"/>
  <c r="J691" i="3" s="1"/>
  <c r="I691" i="3" s="1"/>
  <c r="J692" i="3" a="1"/>
  <c r="J692" i="3" s="1"/>
  <c r="I692" i="3" s="1"/>
  <c r="J693" i="3" a="1"/>
  <c r="J693" i="3" s="1"/>
  <c r="I693" i="3" s="1"/>
  <c r="J694" i="3" a="1"/>
  <c r="J694" i="3" s="1"/>
  <c r="I694" i="3" s="1"/>
  <c r="J695" i="3" a="1"/>
  <c r="J695" i="3" s="1"/>
  <c r="I695" i="3" s="1"/>
  <c r="J696" i="3" a="1"/>
  <c r="J696" i="3" s="1"/>
  <c r="I696" i="3" s="1"/>
  <c r="J697" i="3" a="1"/>
  <c r="J697" i="3" s="1"/>
  <c r="I697" i="3" s="1"/>
  <c r="J698" i="3" a="1"/>
  <c r="J698" i="3" s="1"/>
  <c r="I698" i="3" s="1"/>
  <c r="J699" i="3" a="1"/>
  <c r="J699" i="3" s="1"/>
  <c r="I699" i="3" s="1"/>
  <c r="J700" i="3" a="1"/>
  <c r="J700" i="3" s="1"/>
  <c r="I700" i="3" s="1"/>
  <c r="J701" i="3" a="1"/>
  <c r="J701" i="3" s="1"/>
  <c r="I701" i="3" s="1"/>
  <c r="J702" i="3" a="1"/>
  <c r="J702" i="3" s="1"/>
  <c r="I702" i="3" s="1"/>
  <c r="J703" i="3" a="1"/>
  <c r="J703" i="3" s="1"/>
  <c r="I703" i="3" s="1"/>
  <c r="J704" i="3" a="1"/>
  <c r="J704" i="3" s="1"/>
  <c r="I704" i="3" s="1"/>
  <c r="J705" i="3" a="1"/>
  <c r="J705" i="3" s="1"/>
  <c r="I705" i="3" s="1"/>
  <c r="J706" i="3" a="1"/>
  <c r="J706" i="3" s="1"/>
  <c r="I706" i="3" s="1"/>
  <c r="J707" i="3" a="1"/>
  <c r="J707" i="3" s="1"/>
  <c r="I707" i="3" s="1"/>
  <c r="J708" i="3" a="1"/>
  <c r="J708" i="3" s="1"/>
  <c r="I708" i="3" s="1"/>
  <c r="J709" i="3" a="1"/>
  <c r="J709" i="3" s="1"/>
  <c r="I709" i="3" s="1"/>
  <c r="J710" i="3" a="1"/>
  <c r="J710" i="3" s="1"/>
  <c r="I710" i="3" s="1"/>
  <c r="J711" i="3" a="1"/>
  <c r="J711" i="3" s="1"/>
  <c r="I711" i="3" s="1"/>
  <c r="J712" i="3" a="1"/>
  <c r="J712" i="3" s="1"/>
  <c r="I712" i="3" s="1"/>
  <c r="J713" i="3" a="1"/>
  <c r="J713" i="3" s="1"/>
  <c r="I713" i="3" s="1"/>
  <c r="J714" i="3" a="1"/>
  <c r="J714" i="3" s="1"/>
  <c r="I714" i="3" s="1"/>
  <c r="J715" i="3" a="1"/>
  <c r="J715" i="3" s="1"/>
  <c r="I715" i="3" s="1"/>
  <c r="J716" i="3" a="1"/>
  <c r="J716" i="3" s="1"/>
  <c r="I716" i="3" s="1"/>
  <c r="J717" i="3" a="1"/>
  <c r="J717" i="3" s="1"/>
  <c r="I717" i="3" s="1"/>
  <c r="J718" i="3" a="1"/>
  <c r="J718" i="3" s="1"/>
  <c r="I718" i="3" s="1"/>
  <c r="J719" i="3" a="1"/>
  <c r="J719" i="3" s="1"/>
  <c r="I719" i="3" s="1"/>
  <c r="J720" i="3" a="1"/>
  <c r="J720" i="3" s="1"/>
  <c r="I720" i="3" s="1"/>
  <c r="J721" i="3" a="1"/>
  <c r="J721" i="3" s="1"/>
  <c r="I721" i="3" s="1"/>
  <c r="J722" i="3" a="1"/>
  <c r="J722" i="3" s="1"/>
  <c r="I722" i="3" s="1"/>
  <c r="J723" i="3" a="1"/>
  <c r="J723" i="3" s="1"/>
  <c r="I723" i="3" s="1"/>
  <c r="J724" i="3" a="1"/>
  <c r="J724" i="3" s="1"/>
  <c r="I724" i="3" s="1"/>
  <c r="J725" i="3" a="1"/>
  <c r="J725" i="3" s="1"/>
  <c r="I725" i="3" s="1"/>
  <c r="J726" i="3" a="1"/>
  <c r="J726" i="3" s="1"/>
  <c r="I726" i="3" s="1"/>
  <c r="J727" i="3" a="1"/>
  <c r="J727" i="3" s="1"/>
  <c r="I727" i="3" s="1"/>
  <c r="J728" i="3" a="1"/>
  <c r="J728" i="3" s="1"/>
  <c r="I728" i="3" s="1"/>
  <c r="J729" i="3" a="1"/>
  <c r="J729" i="3" s="1"/>
  <c r="I729" i="3" s="1"/>
  <c r="J730" i="3" a="1"/>
  <c r="J730" i="3" s="1"/>
  <c r="I730" i="3" s="1"/>
  <c r="J731" i="3" a="1"/>
  <c r="J731" i="3" s="1"/>
  <c r="I731" i="3" s="1"/>
  <c r="J732" i="3" a="1"/>
  <c r="J732" i="3" s="1"/>
  <c r="I732" i="3" s="1"/>
  <c r="J733" i="3" a="1"/>
  <c r="J733" i="3" s="1"/>
  <c r="I733" i="3" s="1"/>
  <c r="J734" i="3" a="1"/>
  <c r="J734" i="3" s="1"/>
  <c r="I734" i="3" s="1"/>
  <c r="J735" i="3" a="1"/>
  <c r="J735" i="3" s="1"/>
  <c r="I735" i="3" s="1"/>
  <c r="J736" i="3" a="1"/>
  <c r="J736" i="3" s="1"/>
  <c r="I736" i="3" s="1"/>
  <c r="J737" i="3" a="1"/>
  <c r="J737" i="3" s="1"/>
  <c r="I737" i="3" s="1"/>
  <c r="J738" i="3" a="1"/>
  <c r="J738" i="3" s="1"/>
  <c r="I738" i="3" s="1"/>
  <c r="J739" i="3" a="1"/>
  <c r="J739" i="3" s="1"/>
  <c r="I739" i="3" s="1"/>
  <c r="J740" i="3" a="1"/>
  <c r="J740" i="3" s="1"/>
  <c r="I740" i="3" s="1"/>
  <c r="J741" i="3" a="1"/>
  <c r="J741" i="3" s="1"/>
  <c r="I741" i="3" s="1"/>
  <c r="J742" i="3" a="1"/>
  <c r="J742" i="3" s="1"/>
  <c r="I742" i="3" s="1"/>
  <c r="J743" i="3" a="1"/>
  <c r="J743" i="3" s="1"/>
  <c r="I743" i="3" s="1"/>
  <c r="J744" i="3" a="1"/>
  <c r="J744" i="3" s="1"/>
  <c r="I744" i="3" s="1"/>
  <c r="J745" i="3" a="1"/>
  <c r="J745" i="3" s="1"/>
  <c r="I745" i="3" s="1"/>
  <c r="J746" i="3" a="1"/>
  <c r="J746" i="3" s="1"/>
  <c r="I746" i="3" s="1"/>
  <c r="J747" i="3" a="1"/>
  <c r="J747" i="3" s="1"/>
  <c r="I747" i="3" s="1"/>
  <c r="J748" i="3" a="1"/>
  <c r="J748" i="3" s="1"/>
  <c r="I748" i="3" s="1"/>
  <c r="J749" i="3" a="1"/>
  <c r="J749" i="3" s="1"/>
  <c r="I749" i="3" s="1"/>
  <c r="J750" i="3" a="1"/>
  <c r="J750" i="3" s="1"/>
  <c r="I750" i="3" s="1"/>
  <c r="J751" i="3" a="1"/>
  <c r="J751" i="3" s="1"/>
  <c r="I751" i="3" s="1"/>
  <c r="J752" i="3" a="1"/>
  <c r="J752" i="3" s="1"/>
  <c r="I752" i="3" s="1"/>
  <c r="J753" i="3" a="1"/>
  <c r="J753" i="3" s="1"/>
  <c r="I753" i="3" s="1"/>
  <c r="J754" i="3" a="1"/>
  <c r="J754" i="3" s="1"/>
  <c r="I754" i="3" s="1"/>
  <c r="J755" i="3" a="1"/>
  <c r="J755" i="3" s="1"/>
  <c r="I755" i="3" s="1"/>
  <c r="J756" i="3" a="1"/>
  <c r="J756" i="3" s="1"/>
  <c r="I756" i="3" s="1"/>
  <c r="J757" i="3" a="1"/>
  <c r="J757" i="3" s="1"/>
  <c r="I757" i="3" s="1"/>
  <c r="J758" i="3" a="1"/>
  <c r="J758" i="3" s="1"/>
  <c r="I758" i="3" s="1"/>
  <c r="J759" i="3" a="1"/>
  <c r="J759" i="3" s="1"/>
  <c r="I759" i="3" s="1"/>
  <c r="J760" i="3" a="1"/>
  <c r="J760" i="3" s="1"/>
  <c r="I760" i="3" s="1"/>
  <c r="J761" i="3" a="1"/>
  <c r="J761" i="3" s="1"/>
  <c r="I761" i="3" s="1"/>
  <c r="J762" i="3" a="1"/>
  <c r="J762" i="3" s="1"/>
  <c r="I762" i="3" s="1"/>
  <c r="J763" i="3" a="1"/>
  <c r="J763" i="3" s="1"/>
  <c r="I763" i="3" s="1"/>
  <c r="J764" i="3" a="1"/>
  <c r="J764" i="3" s="1"/>
  <c r="I764" i="3" s="1"/>
  <c r="J765" i="3" a="1"/>
  <c r="J765" i="3" s="1"/>
  <c r="I765" i="3" s="1"/>
  <c r="J766" i="3" a="1"/>
  <c r="J766" i="3" s="1"/>
  <c r="I766" i="3" s="1"/>
  <c r="J767" i="3" a="1"/>
  <c r="J767" i="3" s="1"/>
  <c r="I767" i="3" s="1"/>
  <c r="J768" i="3" a="1"/>
  <c r="J768" i="3" s="1"/>
  <c r="I768" i="3" s="1"/>
  <c r="J769" i="3" a="1"/>
  <c r="J769" i="3" s="1"/>
  <c r="I769" i="3" s="1"/>
  <c r="J770" i="3" a="1"/>
  <c r="J770" i="3" s="1"/>
  <c r="I770" i="3" s="1"/>
  <c r="J771" i="3" a="1"/>
  <c r="J771" i="3" s="1"/>
  <c r="I771" i="3" s="1"/>
  <c r="J772" i="3" a="1"/>
  <c r="J772" i="3" s="1"/>
  <c r="I772" i="3" s="1"/>
  <c r="J773" i="3" a="1"/>
  <c r="J773" i="3" s="1"/>
  <c r="I773" i="3" s="1"/>
  <c r="J774" i="3" a="1"/>
  <c r="J774" i="3" s="1"/>
  <c r="I774" i="3" s="1"/>
  <c r="J775" i="3" a="1"/>
  <c r="J775" i="3" s="1"/>
  <c r="I775" i="3" s="1"/>
  <c r="J776" i="3" a="1"/>
  <c r="J776" i="3" s="1"/>
  <c r="I776" i="3" s="1"/>
  <c r="J777" i="3" a="1"/>
  <c r="J777" i="3" s="1"/>
  <c r="I777" i="3" s="1"/>
  <c r="J778" i="3" a="1"/>
  <c r="J778" i="3" s="1"/>
  <c r="I778" i="3" s="1"/>
  <c r="J779" i="3" a="1"/>
  <c r="J779" i="3" s="1"/>
  <c r="I779" i="3" s="1"/>
  <c r="J780" i="3" a="1"/>
  <c r="J780" i="3" s="1"/>
  <c r="I780" i="3" s="1"/>
  <c r="J781" i="3" a="1"/>
  <c r="J781" i="3" s="1"/>
  <c r="I781" i="3" s="1"/>
  <c r="J782" i="3" a="1"/>
  <c r="J782" i="3" s="1"/>
  <c r="I782" i="3" s="1"/>
  <c r="J783" i="3" a="1"/>
  <c r="J783" i="3" s="1"/>
  <c r="I783" i="3" s="1"/>
  <c r="J784" i="3" a="1"/>
  <c r="J784" i="3" s="1"/>
  <c r="I784" i="3" s="1"/>
  <c r="J785" i="3" a="1"/>
  <c r="J785" i="3" s="1"/>
  <c r="I785" i="3" s="1"/>
  <c r="J786" i="3" a="1"/>
  <c r="J786" i="3" s="1"/>
  <c r="I786" i="3" s="1"/>
  <c r="J787" i="3" a="1"/>
  <c r="J787" i="3" s="1"/>
  <c r="I787" i="3" s="1"/>
  <c r="J788" i="3" a="1"/>
  <c r="J788" i="3" s="1"/>
  <c r="I788" i="3" s="1"/>
  <c r="J789" i="3" a="1"/>
  <c r="J789" i="3" s="1"/>
  <c r="I789" i="3" s="1"/>
  <c r="J790" i="3" a="1"/>
  <c r="J790" i="3" s="1"/>
  <c r="I790" i="3" s="1"/>
  <c r="J791" i="3" a="1"/>
  <c r="J791" i="3" s="1"/>
  <c r="I791" i="3" s="1"/>
  <c r="J792" i="3" a="1"/>
  <c r="J792" i="3" s="1"/>
  <c r="I792" i="3" s="1"/>
  <c r="J793" i="3" a="1"/>
  <c r="J793" i="3" s="1"/>
  <c r="I793" i="3" s="1"/>
  <c r="J794" i="3" a="1"/>
  <c r="J794" i="3" s="1"/>
  <c r="I794" i="3" s="1"/>
  <c r="J795" i="3" a="1"/>
  <c r="J795" i="3" s="1"/>
  <c r="I795" i="3" s="1"/>
  <c r="J796" i="3" a="1"/>
  <c r="J796" i="3" s="1"/>
  <c r="I796" i="3" s="1"/>
  <c r="J797" i="3" a="1"/>
  <c r="J797" i="3" s="1"/>
  <c r="I797" i="3" s="1"/>
  <c r="J798" i="3" a="1"/>
  <c r="J798" i="3" s="1"/>
  <c r="I798" i="3" s="1"/>
  <c r="J799" i="3" a="1"/>
  <c r="J799" i="3" s="1"/>
  <c r="I799" i="3" s="1"/>
  <c r="J800" i="3" a="1"/>
  <c r="J800" i="3" s="1"/>
  <c r="I800" i="3" s="1"/>
  <c r="J801" i="3" a="1"/>
  <c r="J801" i="3" s="1"/>
  <c r="I801" i="3" s="1"/>
  <c r="J802" i="3" a="1"/>
  <c r="J802" i="3" s="1"/>
  <c r="I802" i="3" s="1"/>
  <c r="J803" i="3" a="1"/>
  <c r="J803" i="3" s="1"/>
  <c r="I803" i="3" s="1"/>
  <c r="J804" i="3" a="1"/>
  <c r="J804" i="3" s="1"/>
  <c r="I804" i="3" s="1"/>
  <c r="J805" i="3" a="1"/>
  <c r="J805" i="3" s="1"/>
  <c r="I805" i="3" s="1"/>
  <c r="J806" i="3" a="1"/>
  <c r="J806" i="3" s="1"/>
  <c r="I806" i="3" s="1"/>
  <c r="J807" i="3" a="1"/>
  <c r="J807" i="3" s="1"/>
  <c r="I807" i="3" s="1"/>
  <c r="J808" i="3" a="1"/>
  <c r="J808" i="3" s="1"/>
  <c r="I808" i="3" s="1"/>
  <c r="J809" i="3" a="1"/>
  <c r="J809" i="3" s="1"/>
  <c r="I809" i="3" s="1"/>
  <c r="J810" i="3" a="1"/>
  <c r="J810" i="3" s="1"/>
  <c r="I810" i="3" s="1"/>
  <c r="J811" i="3" a="1"/>
  <c r="J811" i="3" s="1"/>
  <c r="I811" i="3" s="1"/>
  <c r="J812" i="3" a="1"/>
  <c r="J812" i="3" s="1"/>
  <c r="I812" i="3" s="1"/>
  <c r="J813" i="3" a="1"/>
  <c r="J813" i="3" s="1"/>
  <c r="I813" i="3" s="1"/>
  <c r="J814" i="3" a="1"/>
  <c r="J814" i="3" s="1"/>
  <c r="I814" i="3" s="1"/>
  <c r="J815" i="3" a="1"/>
  <c r="J815" i="3" s="1"/>
  <c r="I815" i="3" s="1"/>
  <c r="J816" i="3" a="1"/>
  <c r="J816" i="3" s="1"/>
  <c r="I816" i="3" s="1"/>
  <c r="J817" i="3" a="1"/>
  <c r="J817" i="3" s="1"/>
  <c r="I817" i="3" s="1"/>
  <c r="J818" i="3" a="1"/>
  <c r="J818" i="3" s="1"/>
  <c r="I818" i="3" s="1"/>
  <c r="J819" i="3" a="1"/>
  <c r="J819" i="3" s="1"/>
  <c r="I819" i="3" s="1"/>
  <c r="J820" i="3" a="1"/>
  <c r="J820" i="3" s="1"/>
  <c r="I820" i="3" s="1"/>
  <c r="J821" i="3" a="1"/>
  <c r="J821" i="3" s="1"/>
  <c r="I821" i="3" s="1"/>
  <c r="J822" i="3" a="1"/>
  <c r="J822" i="3" s="1"/>
  <c r="I822" i="3" s="1"/>
  <c r="J823" i="3" a="1"/>
  <c r="J823" i="3" s="1"/>
  <c r="I823" i="3" s="1"/>
  <c r="J824" i="3" a="1"/>
  <c r="J824" i="3" s="1"/>
  <c r="I824" i="3" s="1"/>
  <c r="J825" i="3" a="1"/>
  <c r="J825" i="3" s="1"/>
  <c r="I825" i="3" s="1"/>
  <c r="J826" i="3" a="1"/>
  <c r="J826" i="3" s="1"/>
  <c r="I826" i="3" s="1"/>
  <c r="J827" i="3" a="1"/>
  <c r="J827" i="3" s="1"/>
  <c r="I827" i="3" s="1"/>
  <c r="J828" i="3" a="1"/>
  <c r="J828" i="3" s="1"/>
  <c r="I828" i="3" s="1"/>
  <c r="J829" i="3" a="1"/>
  <c r="J829" i="3" s="1"/>
  <c r="I829" i="3" s="1"/>
  <c r="J830" i="3" a="1"/>
  <c r="J830" i="3" s="1"/>
  <c r="I830" i="3" s="1"/>
  <c r="J831" i="3" a="1"/>
  <c r="J831" i="3" s="1"/>
  <c r="I831" i="3" s="1"/>
  <c r="J832" i="3" a="1"/>
  <c r="J832" i="3" s="1"/>
  <c r="I832" i="3" s="1"/>
  <c r="J833" i="3" a="1"/>
  <c r="J833" i="3" s="1"/>
  <c r="I833" i="3" s="1"/>
  <c r="J834" i="3" a="1"/>
  <c r="J834" i="3" s="1"/>
  <c r="I834" i="3" s="1"/>
  <c r="J835" i="3" a="1"/>
  <c r="J835" i="3" s="1"/>
  <c r="I835" i="3" s="1"/>
  <c r="J836" i="3" a="1"/>
  <c r="J836" i="3" s="1"/>
  <c r="I836" i="3" s="1"/>
  <c r="J837" i="3" a="1"/>
  <c r="J837" i="3" s="1"/>
  <c r="I837" i="3" s="1"/>
  <c r="J838" i="3" a="1"/>
  <c r="J838" i="3" s="1"/>
  <c r="I838" i="3" s="1"/>
  <c r="J839" i="3" a="1"/>
  <c r="J839" i="3" s="1"/>
  <c r="I839" i="3" s="1"/>
  <c r="J840" i="3" a="1"/>
  <c r="J840" i="3" s="1"/>
  <c r="I840" i="3" s="1"/>
  <c r="J841" i="3" a="1"/>
  <c r="J841" i="3" s="1"/>
  <c r="I841" i="3" s="1"/>
  <c r="J842" i="3" a="1"/>
  <c r="J842" i="3" s="1"/>
  <c r="I842" i="3" s="1"/>
  <c r="J843" i="3" a="1"/>
  <c r="J843" i="3" s="1"/>
  <c r="I843" i="3" s="1"/>
  <c r="J844" i="3" a="1"/>
  <c r="J844" i="3" s="1"/>
  <c r="I844" i="3" s="1"/>
  <c r="J845" i="3" a="1"/>
  <c r="J845" i="3" s="1"/>
  <c r="I845" i="3" s="1"/>
  <c r="J846" i="3" a="1"/>
  <c r="J846" i="3" s="1"/>
  <c r="I846" i="3" s="1"/>
  <c r="J847" i="3" a="1"/>
  <c r="J847" i="3" s="1"/>
  <c r="I847" i="3" s="1"/>
  <c r="J848" i="3" a="1"/>
  <c r="J848" i="3" s="1"/>
  <c r="I848" i="3" s="1"/>
  <c r="J849" i="3" a="1"/>
  <c r="J849" i="3" s="1"/>
  <c r="I849" i="3" s="1"/>
  <c r="J850" i="3" a="1"/>
  <c r="J850" i="3" s="1"/>
  <c r="I850" i="3" s="1"/>
  <c r="J851" i="3" a="1"/>
  <c r="J851" i="3" s="1"/>
  <c r="I851" i="3" s="1"/>
  <c r="J852" i="3" a="1"/>
  <c r="J852" i="3" s="1"/>
  <c r="I852" i="3" s="1"/>
  <c r="J853" i="3" a="1"/>
  <c r="J853" i="3" s="1"/>
  <c r="I853" i="3" s="1"/>
  <c r="J854" i="3" a="1"/>
  <c r="J854" i="3" s="1"/>
  <c r="I854" i="3" s="1"/>
  <c r="J855" i="3" a="1"/>
  <c r="J855" i="3" s="1"/>
  <c r="I855" i="3" s="1"/>
  <c r="J856" i="3" a="1"/>
  <c r="J856" i="3" s="1"/>
  <c r="I856" i="3" s="1"/>
  <c r="J857" i="3" a="1"/>
  <c r="J857" i="3" s="1"/>
  <c r="I857" i="3" s="1"/>
  <c r="J858" i="3" a="1"/>
  <c r="J858" i="3" s="1"/>
  <c r="I858" i="3" s="1"/>
  <c r="J859" i="3" a="1"/>
  <c r="J859" i="3" s="1"/>
  <c r="I859" i="3" s="1"/>
  <c r="J860" i="3" a="1"/>
  <c r="J860" i="3" s="1"/>
  <c r="I860" i="3" s="1"/>
  <c r="J861" i="3" a="1"/>
  <c r="J861" i="3" s="1"/>
  <c r="I861" i="3" s="1"/>
  <c r="J862" i="3" a="1"/>
  <c r="J862" i="3" s="1"/>
  <c r="I862" i="3" s="1"/>
  <c r="J863" i="3" a="1"/>
  <c r="J863" i="3" s="1"/>
  <c r="I863" i="3" s="1"/>
  <c r="J864" i="3" a="1"/>
  <c r="J864" i="3" s="1"/>
  <c r="I864" i="3" s="1"/>
  <c r="J865" i="3" a="1"/>
  <c r="J865" i="3" s="1"/>
  <c r="I865" i="3" s="1"/>
  <c r="J866" i="3" a="1"/>
  <c r="J866" i="3" s="1"/>
  <c r="I866" i="3" s="1"/>
  <c r="J867" i="3" a="1"/>
  <c r="J867" i="3" s="1"/>
  <c r="I867" i="3" s="1"/>
  <c r="J868" i="3" a="1"/>
  <c r="J868" i="3" s="1"/>
  <c r="I868" i="3" s="1"/>
  <c r="J869" i="3" a="1"/>
  <c r="J869" i="3" s="1"/>
  <c r="I869" i="3" s="1"/>
  <c r="J870" i="3" a="1"/>
  <c r="J870" i="3" s="1"/>
  <c r="I870" i="3" s="1"/>
  <c r="J871" i="3" a="1"/>
  <c r="J871" i="3" s="1"/>
  <c r="I871" i="3" s="1"/>
  <c r="J872" i="3" a="1"/>
  <c r="J872" i="3" s="1"/>
  <c r="I872" i="3" s="1"/>
  <c r="J873" i="3" a="1"/>
  <c r="J873" i="3" s="1"/>
  <c r="I873" i="3" s="1"/>
  <c r="J874" i="3" a="1"/>
  <c r="J874" i="3" s="1"/>
  <c r="I874" i="3" s="1"/>
  <c r="J875" i="3" a="1"/>
  <c r="J875" i="3" s="1"/>
  <c r="I875" i="3" s="1"/>
  <c r="J876" i="3" a="1"/>
  <c r="J876" i="3" s="1"/>
  <c r="I876" i="3" s="1"/>
  <c r="J877" i="3" a="1"/>
  <c r="J877" i="3" s="1"/>
  <c r="I877" i="3" s="1"/>
  <c r="J878" i="3" a="1"/>
  <c r="J878" i="3" s="1"/>
  <c r="I878" i="3" s="1"/>
  <c r="J879" i="3" a="1"/>
  <c r="J879" i="3" s="1"/>
  <c r="I879" i="3" s="1"/>
  <c r="J880" i="3" a="1"/>
  <c r="J880" i="3" s="1"/>
  <c r="I880" i="3" s="1"/>
  <c r="J881" i="3" a="1"/>
  <c r="J881" i="3" s="1"/>
  <c r="I881" i="3" s="1"/>
  <c r="J882" i="3" a="1"/>
  <c r="J882" i="3" s="1"/>
  <c r="I882" i="3" s="1"/>
  <c r="J883" i="3" a="1"/>
  <c r="J883" i="3" s="1"/>
  <c r="I883" i="3" s="1"/>
  <c r="J884" i="3" a="1"/>
  <c r="J884" i="3" s="1"/>
  <c r="I884" i="3" s="1"/>
  <c r="J885" i="3" a="1"/>
  <c r="J885" i="3" s="1"/>
  <c r="I885" i="3" s="1"/>
  <c r="J886" i="3" a="1"/>
  <c r="J886" i="3" s="1"/>
  <c r="I886" i="3" s="1"/>
  <c r="J887" i="3" a="1"/>
  <c r="J887" i="3" s="1"/>
  <c r="I887" i="3" s="1"/>
  <c r="J888" i="3" a="1"/>
  <c r="J888" i="3" s="1"/>
  <c r="I888" i="3" s="1"/>
  <c r="J889" i="3" a="1"/>
  <c r="J889" i="3" s="1"/>
  <c r="I889" i="3" s="1"/>
  <c r="J890" i="3" a="1"/>
  <c r="J890" i="3" s="1"/>
  <c r="I890" i="3" s="1"/>
  <c r="J891" i="3" a="1"/>
  <c r="J891" i="3" s="1"/>
  <c r="I891" i="3" s="1"/>
  <c r="J892" i="3" a="1"/>
  <c r="J892" i="3" s="1"/>
  <c r="I892" i="3" s="1"/>
  <c r="J893" i="3" a="1"/>
  <c r="J893" i="3" s="1"/>
  <c r="I893" i="3" s="1"/>
  <c r="J894" i="3" a="1"/>
  <c r="J894" i="3" s="1"/>
  <c r="I894" i="3" s="1"/>
  <c r="J895" i="3" a="1"/>
  <c r="J895" i="3" s="1"/>
  <c r="I895" i="3" s="1"/>
  <c r="J896" i="3" a="1"/>
  <c r="J896" i="3" s="1"/>
  <c r="I896" i="3" s="1"/>
  <c r="J897" i="3" a="1"/>
  <c r="J897" i="3" s="1"/>
  <c r="I897" i="3" s="1"/>
  <c r="J898" i="3" a="1"/>
  <c r="J898" i="3" s="1"/>
  <c r="I898" i="3" s="1"/>
  <c r="J899" i="3" a="1"/>
  <c r="J899" i="3" s="1"/>
  <c r="I899" i="3" s="1"/>
  <c r="J900" i="3" a="1"/>
  <c r="J900" i="3" s="1"/>
  <c r="I900" i="3" s="1"/>
  <c r="J901" i="3" a="1"/>
  <c r="J901" i="3" s="1"/>
  <c r="I901" i="3" s="1"/>
  <c r="J902" i="3" a="1"/>
  <c r="J902" i="3" s="1"/>
  <c r="I902" i="3" s="1"/>
  <c r="J903" i="3" a="1"/>
  <c r="J903" i="3" s="1"/>
  <c r="I903" i="3" s="1"/>
  <c r="J904" i="3" a="1"/>
  <c r="J904" i="3" s="1"/>
  <c r="I904" i="3" s="1"/>
  <c r="J905" i="3" a="1"/>
  <c r="J905" i="3" s="1"/>
  <c r="I905" i="3" s="1"/>
  <c r="J906" i="3" a="1"/>
  <c r="J906" i="3" s="1"/>
  <c r="I906" i="3" s="1"/>
  <c r="J907" i="3" a="1"/>
  <c r="J907" i="3" s="1"/>
  <c r="I907" i="3" s="1"/>
  <c r="J908" i="3" a="1"/>
  <c r="J908" i="3" s="1"/>
  <c r="I908" i="3" s="1"/>
  <c r="J909" i="3" a="1"/>
  <c r="J909" i="3" s="1"/>
  <c r="I909" i="3" s="1"/>
  <c r="J910" i="3" a="1"/>
  <c r="J910" i="3" s="1"/>
  <c r="I910" i="3" s="1"/>
  <c r="J911" i="3" a="1"/>
  <c r="J911" i="3" s="1"/>
  <c r="I911" i="3" s="1"/>
  <c r="J912" i="3" a="1"/>
  <c r="J912" i="3" s="1"/>
  <c r="I912" i="3" s="1"/>
  <c r="J913" i="3" a="1"/>
  <c r="J913" i="3" s="1"/>
  <c r="I913" i="3" s="1"/>
  <c r="J914" i="3" a="1"/>
  <c r="J914" i="3" s="1"/>
  <c r="I914" i="3" s="1"/>
  <c r="J915" i="3" a="1"/>
  <c r="J915" i="3" s="1"/>
  <c r="I915" i="3" s="1"/>
  <c r="J916" i="3" a="1"/>
  <c r="J916" i="3" s="1"/>
  <c r="I916" i="3" s="1"/>
  <c r="J917" i="3" a="1"/>
  <c r="J917" i="3" s="1"/>
  <c r="I917" i="3" s="1"/>
  <c r="J918" i="3" a="1"/>
  <c r="J918" i="3" s="1"/>
  <c r="I918" i="3" s="1"/>
  <c r="J919" i="3" a="1"/>
  <c r="J919" i="3" s="1"/>
  <c r="I919" i="3" s="1"/>
  <c r="I921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J20" i="3" l="1" a="1"/>
  <c r="J20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I20" i="3" l="1"/>
  <c r="C9" i="4"/>
  <c r="C8" i="4"/>
  <c r="C7" i="4"/>
  <c r="C5" i="4"/>
  <c r="C6" i="4"/>
  <c r="C4" i="4"/>
  <c r="H11" i="3" l="1"/>
  <c r="I920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C6" i="6" l="1"/>
  <c r="F2" i="2"/>
  <c r="E2" i="2"/>
  <c r="D2" i="2"/>
  <c r="C2" i="2"/>
  <c r="I922" i="3" l="1"/>
  <c r="H12" i="3" s="1"/>
  <c r="G8" i="6" l="1"/>
  <c r="C11" i="4" l="1"/>
  <c r="A16" i="4"/>
</calcChain>
</file>

<file path=xl/sharedStrings.xml><?xml version="1.0" encoding="utf-8"?>
<sst xmlns="http://schemas.openxmlformats.org/spreadsheetml/2006/main" count="15201" uniqueCount="8986">
  <si>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</si>
  <si>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</si>
  <si>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</si>
  <si>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</si>
  <si>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</si>
  <si>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</si>
  <si>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</si>
  <si>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</si>
  <si>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</si>
  <si>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</si>
  <si>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</si>
  <si>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</si>
  <si>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</si>
  <si>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</si>
  <si>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</si>
  <si>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</si>
  <si>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</si>
  <si>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</si>
  <si>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</si>
  <si>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</si>
  <si>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</si>
  <si>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</si>
  <si>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</si>
  <si>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</si>
  <si>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</si>
  <si>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</si>
  <si>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</si>
  <si>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</si>
  <si>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</si>
  <si>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</si>
  <si>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</si>
  <si>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</si>
  <si>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</si>
  <si>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</si>
  <si>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</si>
  <si>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</si>
  <si>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</si>
  <si>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</si>
  <si>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</si>
  <si>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總計件數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</si>
  <si>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</si>
  <si>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</si>
  <si>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</si>
  <si>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</si>
  <si>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</si>
  <si>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</si>
  <si>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</si>
  <si>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</si>
  <si>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</si>
  <si>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</si>
  <si>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 xml:space="preserve">取件公司名稱 </t>
    <phoneticPr fontId="2" type="noConversion"/>
  </si>
  <si>
    <t xml:space="preserve">取件聯絡人 </t>
    <phoneticPr fontId="2" type="noConversion"/>
  </si>
  <si>
    <t>*取件地址
(※請填入您貨件所在地點，以利外務至此地取貨 )</t>
    <phoneticPr fontId="2" type="noConversion"/>
  </si>
  <si>
    <t>*預計取件日期與時間點</t>
    <phoneticPr fontId="2" type="noConversion"/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</si>
  <si>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</si>
  <si>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</si>
  <si>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</si>
  <si>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</si>
  <si>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>總計金額(含稅)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</si>
  <si>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</si>
  <si>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</si>
  <si>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</si>
  <si>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</si>
  <si>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</si>
  <si>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</si>
  <si>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</si>
  <si>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</si>
  <si>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</si>
  <si>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</si>
  <si>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</si>
  <si>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</si>
  <si>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</si>
  <si>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</si>
  <si>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</si>
  <si>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</si>
  <si>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</si>
  <si>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</si>
  <si>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</si>
  <si>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</si>
  <si>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</si>
  <si>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</si>
  <si>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</si>
  <si>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</si>
  <si>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</si>
  <si>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</si>
  <si>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</si>
  <si>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</si>
  <si>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</si>
  <si>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</si>
  <si>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</si>
  <si>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</si>
  <si>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</si>
  <si>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</si>
  <si>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</si>
  <si>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</si>
  <si>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</si>
  <si>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</si>
  <si>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</si>
  <si>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</si>
  <si>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</si>
  <si>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</si>
  <si>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</si>
  <si>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</si>
  <si>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</si>
  <si>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</si>
  <si>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</si>
  <si>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</si>
  <si>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</si>
  <si>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</si>
  <si>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</si>
  <si>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</si>
  <si>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</si>
  <si>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</si>
  <si>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</si>
  <si>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</si>
  <si>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</si>
  <si>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</si>
  <si>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</si>
  <si>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</si>
  <si>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</si>
  <si>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</si>
  <si>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</si>
  <si>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</si>
  <si>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</si>
  <si>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</si>
  <si>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圖例：上方為出貨資訊，下方為到貨資訊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</si>
  <si>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</si>
  <si>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</si>
  <si>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</si>
  <si>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</si>
  <si>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</si>
  <si>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</si>
  <si>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</si>
  <si>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</si>
  <si>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</si>
  <si>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</si>
  <si>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</si>
  <si>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</si>
  <si>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</si>
  <si>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</si>
  <si>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</si>
  <si>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</si>
  <si>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</si>
  <si>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</si>
  <si>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</si>
  <si>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</si>
  <si>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</si>
  <si>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 xml:space="preserve">取件聯絡電話(#分機) </t>
    <phoneticPr fontId="2" type="noConversion"/>
  </si>
  <si>
    <t>取件聯絡手機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</si>
  <si>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</si>
  <si>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</si>
  <si>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</si>
  <si>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</si>
  <si>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</si>
  <si>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</si>
  <si>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</si>
  <si>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</si>
  <si>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</si>
  <si>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</si>
  <si>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</si>
  <si>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</si>
  <si>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</si>
  <si>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</si>
  <si>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</si>
  <si>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</si>
  <si>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</si>
  <si>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</si>
  <si>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</si>
  <si>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</si>
  <si>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</si>
  <si>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</si>
  <si>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</si>
  <si>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</si>
  <si>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</si>
  <si>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</si>
  <si>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</si>
  <si>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</si>
  <si>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</si>
  <si>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</si>
  <si>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</si>
  <si>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</si>
  <si>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</si>
  <si>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</si>
  <si>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</si>
  <si>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</si>
  <si>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</si>
  <si>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</si>
  <si>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</si>
  <si>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</si>
  <si>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</si>
  <si>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</si>
  <si>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</si>
  <si>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</si>
  <si>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</si>
  <si>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</si>
  <si>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</si>
  <si>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</si>
  <si>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</si>
  <si>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</si>
  <si>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</si>
  <si>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</si>
  <si>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</si>
  <si>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</si>
  <si>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</si>
  <si>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</si>
  <si>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</si>
  <si>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</si>
  <si>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</si>
  <si>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</si>
  <si>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</si>
  <si>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</si>
  <si>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</si>
  <si>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</si>
  <si>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</si>
  <si>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</si>
  <si>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</si>
  <si>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</si>
  <si>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</si>
  <si>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</si>
  <si>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</si>
  <si>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</si>
  <si>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</si>
  <si>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</si>
  <si>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</si>
  <si>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</si>
  <si>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</si>
  <si>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</si>
  <si>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</si>
  <si>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</si>
  <si>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</si>
  <si>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</si>
  <si>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</si>
  <si>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</si>
  <si>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</si>
  <si>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</si>
  <si>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</si>
  <si>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</si>
  <si>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</si>
  <si>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</si>
  <si>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</si>
  <si>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</si>
  <si>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</si>
  <si>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</si>
  <si>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</si>
  <si>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</si>
  <si>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</si>
  <si>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</si>
  <si>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</si>
  <si>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</si>
  <si>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</si>
  <si>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</si>
  <si>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</si>
  <si>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</si>
  <si>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</si>
  <si>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</si>
  <si>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</si>
  <si>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</si>
  <si>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</si>
  <si>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</si>
  <si>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</si>
  <si>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</si>
  <si>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</si>
  <si>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</si>
  <si>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</si>
  <si>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</si>
  <si>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</si>
  <si>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</si>
  <si>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</si>
  <si>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</si>
  <si>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</si>
  <si>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</si>
  <si>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</si>
  <si>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</si>
  <si>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</si>
  <si>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</si>
  <si>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</si>
  <si>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</si>
  <si>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</si>
  <si>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</si>
  <si>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</si>
  <si>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</si>
  <si>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</si>
  <si>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</si>
  <si>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</si>
  <si>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</si>
  <si>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</si>
  <si>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</si>
  <si>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</si>
  <si>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</si>
  <si>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</si>
  <si>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</si>
  <si>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</si>
  <si>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</si>
  <si>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</si>
  <si>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</si>
  <si>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</si>
  <si>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</si>
  <si>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</si>
  <si>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</si>
  <si>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</si>
  <si>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</si>
  <si>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</si>
  <si>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</si>
  <si>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</si>
  <si>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</si>
  <si>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</si>
  <si>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</si>
  <si>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</si>
  <si>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</si>
  <si>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</si>
  <si>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</si>
  <si>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</si>
  <si>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</si>
  <si>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</si>
  <si>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</si>
  <si>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</si>
  <si>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</si>
  <si>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</si>
  <si>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</si>
  <si>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</si>
  <si>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</si>
  <si>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</si>
  <si>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</si>
  <si>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</si>
  <si>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</si>
  <si>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</si>
  <si>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</si>
  <si>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</si>
  <si>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</si>
  <si>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</si>
  <si>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</si>
  <si>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</si>
  <si>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</si>
  <si>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</si>
  <si>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</si>
  <si>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</si>
  <si>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</si>
  <si>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</si>
  <si>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</si>
  <si>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</si>
  <si>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</si>
  <si>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</si>
  <si>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</si>
  <si>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</si>
  <si>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</si>
  <si>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</si>
  <si>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</si>
  <si>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</si>
  <si>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</si>
  <si>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</si>
  <si>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</si>
  <si>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</si>
  <si>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</si>
  <si>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</si>
  <si>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</si>
  <si>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</si>
  <si>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</si>
  <si>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</si>
  <si>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</si>
  <si>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</si>
  <si>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</si>
  <si>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</si>
  <si>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</si>
  <si>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</si>
  <si>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</si>
  <si>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</si>
  <si>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</si>
  <si>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</si>
  <si>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</si>
  <si>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</si>
  <si>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</si>
  <si>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</si>
  <si>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</si>
  <si>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</si>
  <si>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</si>
  <si>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</si>
  <si>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</si>
  <si>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</si>
  <si>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</si>
  <si>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</si>
  <si>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</si>
  <si>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</si>
  <si>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</si>
  <si>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</si>
  <si>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</si>
  <si>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</si>
  <si>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</si>
  <si>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</si>
  <si>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</si>
  <si>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</si>
  <si>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</si>
  <si>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</si>
  <si>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</si>
  <si>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</si>
  <si>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</si>
  <si>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</si>
  <si>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</si>
  <si>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</si>
  <si>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</si>
  <si>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</si>
  <si>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</si>
  <si>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</si>
  <si>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</si>
  <si>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</si>
  <si>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</si>
  <si>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</si>
  <si>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</si>
  <si>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</si>
  <si>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</si>
  <si>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</si>
  <si>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</si>
  <si>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</si>
  <si>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</si>
  <si>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</si>
  <si>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</si>
  <si>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</si>
  <si>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</si>
  <si>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</si>
  <si>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</si>
  <si>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</si>
  <si>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</si>
  <si>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</si>
  <si>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</si>
  <si>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</si>
  <si>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</si>
  <si>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</si>
  <si>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</si>
  <si>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</si>
  <si>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</si>
  <si>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</si>
  <si>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</si>
  <si>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</si>
  <si>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</si>
  <si>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</si>
  <si>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</si>
  <si>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</si>
  <si>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</si>
  <si>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</si>
  <si>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</si>
  <si>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</si>
  <si>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</si>
  <si>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</si>
  <si>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</si>
  <si>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</si>
  <si>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</si>
  <si>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</si>
  <si>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</si>
  <si>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</si>
  <si>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</si>
  <si>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</si>
  <si>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</si>
  <si>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</si>
  <si>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</si>
  <si>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</si>
  <si>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</si>
  <si>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</si>
  <si>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</si>
  <si>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</si>
  <si>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</si>
  <si>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</si>
  <si>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</si>
  <si>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</si>
  <si>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</si>
  <si>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</si>
  <si>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</si>
  <si>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</si>
  <si>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</si>
  <si>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</si>
  <si>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</si>
  <si>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</si>
  <si>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</si>
  <si>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</si>
  <si>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</si>
  <si>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</si>
  <si>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</si>
  <si>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</si>
  <si>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</si>
  <si>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</si>
  <si>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</si>
  <si>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</si>
  <si>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</si>
  <si>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</si>
  <si>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</si>
  <si>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</si>
  <si>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</si>
  <si>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</si>
  <si>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</si>
  <si>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</si>
  <si>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</si>
  <si>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</si>
  <si>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</si>
  <si>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</si>
  <si>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</si>
  <si>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</si>
  <si>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</si>
  <si>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</si>
  <si>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</si>
  <si>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</si>
  <si>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</si>
  <si>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</si>
  <si>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</si>
  <si>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</si>
  <si>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</si>
  <si>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</si>
  <si>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</si>
  <si>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</si>
  <si>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</si>
  <si>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</si>
  <si>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</si>
  <si>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</si>
  <si>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</si>
  <si>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</si>
  <si>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</si>
  <si>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</si>
  <si>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</si>
  <si>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</si>
  <si>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</si>
  <si>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</si>
  <si>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</si>
  <si>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</si>
  <si>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</si>
  <si>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</si>
  <si>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</si>
  <si>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</si>
  <si>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</si>
  <si>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</si>
  <si>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</si>
  <si>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</si>
  <si>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</si>
  <si>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</si>
  <si>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</si>
  <si>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</si>
  <si>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</si>
  <si>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</si>
  <si>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</si>
  <si>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</si>
  <si>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</si>
  <si>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</si>
  <si>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</si>
  <si>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</si>
  <si>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</si>
  <si>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</si>
  <si>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</si>
  <si>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</si>
  <si>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</si>
  <si>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</si>
  <si>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</si>
  <si>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</si>
  <si>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</si>
  <si>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</si>
  <si>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</si>
  <si>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</si>
  <si>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</si>
  <si>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</si>
  <si>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</si>
  <si>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</si>
  <si>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</si>
  <si>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</si>
  <si>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</si>
  <si>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</si>
  <si>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</si>
  <si>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</si>
  <si>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</si>
  <si>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</si>
  <si>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</si>
  <si>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</si>
  <si>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</si>
  <si>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</si>
  <si>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</si>
  <si>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</si>
  <si>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</si>
  <si>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</si>
  <si>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</si>
  <si>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</si>
  <si>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</si>
  <si>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</si>
  <si>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</si>
  <si>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</si>
  <si>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</si>
  <si>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</si>
  <si>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</si>
  <si>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</si>
  <si>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</si>
  <si>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</si>
  <si>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</si>
  <si>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</si>
  <si>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</si>
  <si>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</si>
  <si>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</si>
  <si>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</si>
  <si>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</si>
  <si>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</si>
  <si>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</si>
  <si>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</si>
  <si>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</si>
  <si>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</si>
  <si>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</si>
  <si>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</si>
  <si>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</si>
  <si>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</si>
  <si>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</si>
  <si>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</si>
  <si>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</si>
  <si>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</si>
  <si>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</si>
  <si>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</si>
  <si>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</si>
  <si>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</si>
  <si>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</si>
  <si>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</si>
  <si>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</si>
  <si>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</si>
  <si>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</si>
  <si>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</si>
  <si>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</si>
  <si>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</si>
  <si>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</si>
  <si>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</si>
  <si>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</si>
  <si>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</si>
  <si>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</si>
  <si>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</si>
  <si>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</si>
  <si>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</si>
  <si>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</si>
  <si>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</si>
  <si>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</si>
  <si>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</si>
  <si>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</si>
  <si>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</si>
  <si>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</si>
  <si>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</si>
  <si>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</si>
  <si>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</si>
  <si>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</si>
  <si>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</si>
  <si>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</si>
  <si>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</si>
  <si>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</si>
  <si>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</si>
  <si>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</si>
  <si>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</si>
  <si>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</si>
  <si>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</si>
  <si>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</si>
  <si>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</si>
  <si>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</si>
  <si>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</si>
  <si>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</si>
  <si>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</si>
  <si>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</si>
  <si>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</si>
  <si>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</si>
  <si>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</si>
  <si>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</si>
  <si>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</si>
  <si>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</si>
  <si>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</si>
  <si>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</si>
  <si>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</si>
  <si>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</si>
  <si>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</si>
  <si>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</si>
  <si>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</si>
  <si>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</si>
  <si>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</si>
  <si>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</si>
  <si>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</si>
  <si>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</si>
  <si>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</si>
  <si>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</si>
  <si>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</si>
  <si>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</si>
  <si>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</si>
  <si>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</si>
  <si>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</si>
  <si>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</si>
  <si>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</si>
  <si>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</si>
  <si>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</si>
  <si>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</si>
  <si>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</si>
  <si>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</si>
  <si>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</si>
  <si>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</si>
  <si>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</si>
  <si>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</si>
  <si>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</si>
  <si>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</si>
  <si>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</si>
  <si>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</si>
  <si>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</si>
  <si>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</si>
  <si>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</si>
  <si>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</si>
  <si>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</si>
  <si>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</si>
  <si>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</si>
  <si>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</si>
  <si>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</si>
  <si>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</si>
  <si>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</si>
  <si>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</si>
  <si>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</si>
  <si>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</si>
  <si>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</si>
  <si>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</si>
  <si>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</si>
  <si>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</si>
  <si>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</si>
  <si>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</si>
  <si>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</si>
  <si>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</si>
  <si>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</si>
  <si>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</si>
  <si>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</si>
  <si>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</si>
  <si>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</si>
  <si>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</si>
  <si>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</si>
  <si>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</si>
  <si>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</si>
  <si>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</si>
  <si>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</si>
  <si>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</si>
  <si>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</si>
  <si>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</si>
  <si>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</si>
  <si>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</si>
  <si>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</si>
  <si>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</si>
  <si>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</si>
  <si>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</si>
  <si>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</si>
  <si>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</si>
  <si>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</si>
  <si>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</si>
  <si>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</si>
  <si>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</si>
  <si>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</si>
  <si>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</si>
  <si>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</si>
  <si>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</si>
  <si>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</si>
  <si>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</si>
  <si>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</si>
  <si>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</si>
  <si>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</si>
  <si>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</si>
  <si>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</si>
  <si>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</si>
  <si>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</si>
  <si>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</si>
  <si>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</si>
  <si>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</si>
  <si>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</si>
  <si>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</si>
  <si>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</si>
  <si>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</si>
  <si>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</si>
  <si>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</si>
  <si>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</si>
  <si>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</si>
  <si>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</si>
  <si>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</si>
  <si>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</si>
  <si>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</si>
  <si>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</si>
  <si>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</si>
  <si>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</si>
  <si>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</si>
  <si>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</si>
  <si>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</si>
  <si>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</si>
  <si>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</si>
  <si>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</si>
  <si>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</si>
  <si>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</si>
  <si>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</si>
  <si>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</si>
  <si>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</si>
  <si>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</si>
  <si>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</si>
  <si>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</si>
  <si>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</si>
  <si>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</si>
  <si>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</si>
  <si>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</si>
  <si>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</si>
  <si>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</si>
  <si>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</si>
  <si>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</si>
  <si>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</si>
  <si>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</si>
  <si>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</si>
  <si>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</si>
  <si>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</si>
  <si>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</si>
  <si>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</si>
  <si>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</si>
  <si>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</si>
  <si>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</si>
  <si>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</si>
  <si>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</si>
  <si>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</si>
  <si>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</si>
  <si>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</si>
  <si>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</si>
  <si>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</si>
  <si>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</si>
  <si>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</si>
  <si>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</si>
  <si>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</si>
  <si>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</si>
  <si>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</si>
  <si>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</si>
  <si>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</si>
  <si>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</si>
  <si>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</si>
  <si>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</si>
  <si>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</si>
  <si>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</si>
  <si>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</si>
  <si>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</si>
  <si>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</si>
  <si>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</si>
  <si>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</si>
  <si>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</si>
  <si>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</si>
  <si>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</si>
  <si>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</si>
  <si>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</si>
  <si>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</si>
  <si>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</si>
  <si>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</si>
  <si>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</si>
  <si>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</si>
  <si>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</si>
  <si>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</si>
  <si>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</si>
  <si>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</si>
  <si>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</si>
  <si>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</si>
  <si>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</si>
  <si>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</si>
  <si>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</si>
  <si>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</si>
  <si>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</si>
  <si>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</si>
  <si>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</si>
  <si>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</si>
  <si>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</si>
  <si>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</si>
  <si>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</si>
  <si>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</si>
  <si>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</si>
  <si>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</si>
  <si>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</si>
  <si>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</si>
  <si>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</si>
  <si>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</si>
  <si>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</si>
  <si>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</si>
  <si>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</si>
  <si>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</si>
  <si>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</si>
  <si>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</si>
  <si>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</si>
  <si>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</si>
  <si>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</si>
  <si>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</si>
  <si>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</si>
  <si>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</si>
  <si>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</si>
  <si>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</si>
  <si>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</si>
  <si>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</si>
  <si>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</si>
  <si>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</si>
  <si>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</si>
  <si>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</si>
  <si>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</si>
  <si>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</si>
  <si>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</si>
  <si>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</si>
  <si>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</si>
  <si>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</si>
  <si>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</si>
  <si>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</si>
  <si>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</si>
  <si>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</si>
  <si>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</si>
  <si>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</si>
  <si>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</si>
  <si>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</si>
  <si>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</si>
  <si>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</si>
  <si>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</si>
  <si>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</si>
  <si>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</si>
  <si>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</si>
  <si>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</si>
  <si>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</si>
  <si>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</si>
  <si>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</si>
  <si>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</si>
  <si>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</si>
  <si>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</si>
  <si>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</si>
  <si>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</si>
  <si>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</si>
  <si>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</si>
  <si>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</si>
  <si>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</si>
  <si>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</si>
  <si>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</si>
  <si>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</si>
  <si>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</si>
  <si>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</si>
  <si>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</si>
  <si>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</si>
  <si>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</si>
  <si>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</si>
  <si>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</si>
  <si>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</si>
  <si>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</si>
  <si>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</si>
  <si>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</si>
  <si>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</si>
  <si>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</si>
  <si>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</si>
  <si>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</si>
  <si>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</si>
  <si>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</si>
  <si>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</si>
  <si>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</si>
  <si>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</si>
  <si>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</si>
  <si>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</si>
  <si>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</si>
  <si>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</si>
  <si>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</si>
  <si>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</si>
  <si>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</si>
  <si>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</si>
  <si>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</si>
  <si>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</si>
  <si>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</si>
  <si>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</si>
  <si>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</si>
  <si>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</si>
  <si>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</si>
  <si>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</si>
  <si>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</si>
  <si>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</si>
  <si>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</si>
  <si>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</si>
  <si>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</si>
  <si>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</si>
  <si>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</si>
  <si>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</si>
  <si>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</si>
  <si>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</si>
  <si>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</si>
  <si>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</si>
  <si>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</si>
  <si>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</si>
  <si>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</si>
  <si>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</si>
  <si>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</si>
  <si>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</si>
  <si>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</si>
  <si>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</si>
  <si>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</si>
  <si>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</si>
  <si>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</si>
  <si>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</si>
  <si>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</si>
  <si>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</si>
  <si>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</si>
  <si>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</si>
  <si>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</si>
  <si>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</si>
  <si>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</si>
  <si>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</si>
  <si>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</si>
  <si>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</si>
  <si>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</si>
  <si>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</si>
  <si>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</si>
  <si>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</si>
  <si>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</si>
  <si>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</si>
  <si>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</si>
  <si>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</si>
  <si>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</si>
  <si>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</si>
  <si>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</si>
  <si>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</si>
  <si>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</si>
  <si>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</si>
  <si>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</si>
  <si>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</si>
  <si>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</si>
  <si>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</si>
  <si>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</si>
  <si>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</si>
  <si>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</si>
  <si>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</si>
  <si>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</si>
  <si>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</si>
  <si>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</si>
  <si>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</si>
  <si>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</si>
  <si>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</si>
  <si>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</si>
  <si>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</si>
  <si>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</si>
  <si>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</si>
  <si>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</si>
  <si>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</si>
  <si>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</si>
  <si>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</si>
  <si>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</si>
  <si>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</si>
  <si>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</si>
  <si>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</si>
  <si>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</si>
  <si>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</si>
  <si>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</si>
  <si>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</si>
  <si>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</si>
  <si>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</si>
  <si>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</si>
  <si>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</si>
  <si>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</si>
  <si>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</si>
  <si>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</si>
  <si>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</si>
  <si>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</si>
  <si>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</si>
  <si>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</si>
  <si>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</si>
  <si>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</si>
  <si>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</si>
  <si>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</si>
  <si>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</si>
  <si>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</si>
  <si>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</si>
  <si>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</si>
  <si>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</si>
  <si>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</si>
  <si>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</si>
  <si>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</si>
  <si>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</si>
  <si>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</si>
  <si>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</si>
  <si>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</si>
  <si>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</si>
  <si>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</si>
  <si>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</si>
  <si>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</si>
  <si>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</si>
  <si>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</si>
  <si>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</si>
  <si>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</si>
  <si>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</si>
  <si>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</si>
  <si>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</si>
  <si>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</si>
  <si>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</si>
  <si>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</si>
  <si>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</si>
  <si>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</si>
  <si>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</si>
  <si>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</si>
  <si>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</si>
  <si>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</si>
  <si>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</si>
  <si>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</si>
  <si>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</si>
  <si>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</si>
  <si>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</si>
  <si>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</si>
  <si>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</si>
  <si>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</si>
  <si>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</si>
  <si>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</si>
  <si>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</si>
  <si>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</si>
  <si>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</si>
  <si>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</si>
  <si>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</si>
  <si>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</si>
  <si>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</si>
  <si>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</si>
  <si>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</si>
  <si>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</si>
  <si>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</si>
  <si>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</si>
  <si>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</si>
  <si>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</si>
  <si>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</si>
  <si>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</si>
  <si>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</si>
  <si>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</si>
  <si>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</si>
  <si>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</si>
  <si>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</si>
  <si>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</si>
  <si>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</si>
  <si>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</si>
  <si>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</si>
  <si>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</si>
  <si>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</si>
  <si>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</si>
  <si>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</si>
  <si>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</si>
  <si>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</si>
  <si>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</si>
  <si>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</si>
  <si>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</si>
  <si>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</si>
  <si>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</si>
  <si>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</si>
  <si>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</si>
  <si>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</si>
  <si>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</si>
  <si>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</si>
  <si>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</si>
  <si>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</si>
  <si>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</si>
  <si>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</si>
  <si>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</si>
  <si>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</si>
  <si>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</si>
  <si>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</si>
  <si>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</si>
  <si>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</si>
  <si>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</si>
  <si>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</si>
  <si>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</si>
  <si>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</si>
  <si>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</si>
  <si>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</si>
  <si>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</si>
  <si>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</si>
  <si>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</si>
  <si>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</si>
  <si>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</si>
  <si>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</si>
  <si>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</si>
  <si>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</si>
  <si>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</si>
  <si>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</si>
  <si>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</si>
  <si>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</si>
  <si>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</si>
  <si>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</si>
  <si>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</si>
  <si>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</si>
  <si>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</si>
  <si>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</si>
  <si>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</si>
  <si>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</si>
  <si>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</si>
  <si>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</si>
  <si>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</si>
  <si>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</si>
  <si>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</si>
  <si>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</si>
  <si>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</si>
  <si>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</si>
  <si>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</si>
  <si>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</si>
  <si>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</si>
  <si>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</si>
  <si>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</si>
  <si>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</si>
  <si>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</si>
  <si>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</si>
  <si>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</si>
  <si>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</si>
  <si>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</si>
  <si>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</si>
  <si>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</si>
  <si>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</si>
  <si>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</si>
  <si>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</si>
  <si>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</si>
  <si>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</si>
  <si>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</si>
  <si>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</si>
  <si>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</si>
  <si>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</si>
  <si>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</si>
  <si>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</si>
  <si>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</si>
  <si>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</si>
  <si>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</si>
  <si>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</si>
  <si>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</si>
  <si>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</si>
  <si>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</si>
  <si>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</si>
  <si>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</si>
  <si>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</si>
  <si>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</si>
  <si>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</si>
  <si>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</si>
  <si>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</si>
  <si>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</si>
  <si>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</si>
  <si>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</si>
  <si>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</si>
  <si>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</si>
  <si>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</si>
  <si>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</si>
  <si>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</si>
  <si>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</si>
  <si>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</si>
  <si>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</si>
  <si>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</si>
  <si>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</si>
  <si>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</si>
  <si>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</si>
  <si>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</si>
  <si>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</si>
  <si>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</si>
  <si>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</si>
  <si>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</si>
  <si>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</si>
  <si>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</si>
  <si>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</si>
  <si>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</si>
  <si>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</si>
  <si>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</si>
  <si>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</si>
  <si>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</si>
  <si>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</si>
  <si>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</si>
  <si>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</si>
  <si>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</si>
  <si>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</si>
  <si>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</si>
  <si>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</si>
  <si>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</si>
  <si>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</si>
  <si>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</si>
  <si>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</si>
  <si>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</si>
  <si>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</si>
  <si>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</si>
  <si>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</si>
  <si>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</si>
  <si>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</si>
  <si>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</si>
  <si>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</si>
  <si>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</si>
  <si>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</si>
  <si>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</si>
  <si>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</si>
  <si>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</si>
  <si>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</si>
  <si>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</si>
  <si>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</si>
  <si>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</si>
  <si>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</si>
  <si>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</si>
  <si>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</si>
  <si>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</si>
  <si>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</si>
  <si>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</si>
  <si>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</si>
  <si>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</si>
  <si>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</si>
  <si>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</si>
  <si>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</si>
  <si>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</si>
  <si>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</si>
  <si>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</si>
  <si>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</si>
  <si>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</si>
  <si>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</si>
  <si>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</si>
  <si>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</si>
  <si>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</si>
  <si>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</si>
  <si>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</si>
  <si>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</si>
  <si>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</si>
  <si>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</si>
  <si>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</si>
  <si>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</si>
  <si>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</si>
  <si>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</si>
  <si>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</si>
  <si>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</si>
  <si>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</si>
  <si>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</si>
  <si>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</si>
  <si>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</si>
  <si>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</si>
  <si>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</si>
  <si>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</si>
  <si>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</si>
  <si>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</si>
  <si>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</si>
  <si>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</si>
  <si>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</si>
  <si>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</si>
  <si>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</si>
  <si>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</si>
  <si>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</si>
  <si>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</si>
  <si>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</si>
  <si>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</si>
  <si>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</si>
  <si>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</si>
  <si>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</si>
  <si>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</si>
  <si>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</si>
  <si>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</si>
  <si>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</si>
  <si>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</si>
  <si>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</si>
  <si>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</si>
  <si>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</si>
  <si>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</si>
  <si>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</si>
  <si>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</si>
  <si>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</si>
  <si>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</si>
  <si>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</si>
  <si>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</si>
  <si>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</si>
  <si>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</si>
  <si>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</si>
  <si>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</si>
  <si>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</si>
  <si>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</si>
  <si>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</si>
  <si>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</si>
  <si>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</si>
  <si>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</si>
  <si>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</si>
  <si>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</si>
  <si>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</si>
  <si>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</si>
  <si>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</si>
  <si>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</si>
  <si>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</si>
  <si>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</si>
  <si>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</si>
  <si>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</si>
  <si>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</si>
  <si>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</si>
  <si>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</si>
  <si>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</si>
  <si>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</si>
  <si>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</si>
  <si>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</si>
  <si>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</si>
  <si>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</si>
  <si>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</si>
  <si>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</si>
  <si>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</si>
  <si>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</si>
  <si>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</si>
  <si>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</si>
  <si>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</si>
  <si>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</si>
  <si>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</si>
  <si>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</si>
  <si>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</si>
  <si>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</si>
  <si>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</si>
  <si>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</si>
  <si>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</si>
  <si>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</si>
  <si>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</si>
  <si>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</si>
  <si>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</si>
  <si>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</si>
  <si>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</si>
  <si>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</si>
  <si>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</si>
  <si>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</si>
  <si>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</si>
  <si>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</si>
  <si>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</si>
  <si>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</si>
  <si>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</si>
  <si>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</si>
  <si>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</si>
  <si>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</si>
  <si>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</si>
  <si>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</si>
  <si>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</si>
  <si>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</si>
  <si>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</si>
  <si>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</si>
  <si>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</si>
  <si>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</si>
  <si>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</si>
  <si>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</si>
  <si>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</si>
  <si>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</si>
  <si>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</si>
  <si>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</si>
  <si>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</si>
  <si>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</si>
  <si>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</si>
  <si>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</si>
  <si>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</si>
  <si>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</si>
  <si>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</si>
  <si>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</si>
  <si>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</si>
  <si>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</si>
  <si>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</si>
  <si>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</si>
  <si>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</si>
  <si>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</si>
  <si>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</si>
  <si>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</si>
  <si>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</si>
  <si>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</si>
  <si>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</si>
  <si>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</si>
  <si>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</si>
  <si>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</si>
  <si>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</si>
  <si>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</si>
  <si>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</si>
  <si>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</si>
  <si>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</si>
  <si>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</si>
  <si>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</si>
  <si>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</si>
  <si>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</si>
  <si>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</si>
  <si>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</si>
  <si>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</si>
  <si>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</si>
  <si>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</si>
  <si>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</si>
  <si>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</si>
  <si>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</si>
  <si>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</si>
  <si>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</si>
  <si>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</si>
  <si>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</si>
  <si>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</si>
  <si>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</si>
  <si>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</si>
  <si>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</si>
  <si>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</si>
  <si>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</si>
  <si>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</si>
  <si>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</si>
  <si>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</si>
  <si>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</si>
  <si>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</si>
  <si>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</si>
  <si>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</si>
  <si>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</si>
  <si>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</si>
  <si>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</si>
  <si>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</si>
  <si>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</si>
  <si>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</si>
  <si>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</si>
  <si>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</si>
  <si>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</si>
  <si>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</si>
  <si>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</si>
  <si>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</si>
  <si>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</si>
  <si>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</si>
  <si>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</si>
  <si>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</si>
  <si>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</si>
  <si>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</si>
  <si>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</si>
  <si>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</si>
  <si>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</si>
  <si>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</si>
  <si>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</si>
  <si>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</si>
  <si>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</si>
  <si>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</si>
  <si>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</si>
  <si>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</si>
  <si>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</si>
  <si>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</si>
  <si>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</si>
  <si>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</si>
  <si>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</si>
  <si>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</si>
  <si>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</si>
  <si>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</si>
  <si>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</si>
  <si>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</si>
  <si>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</si>
  <si>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</si>
  <si>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</si>
  <si>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</si>
  <si>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</si>
  <si>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</si>
  <si>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</si>
  <si>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</si>
  <si>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</si>
  <si>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</si>
  <si>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</si>
  <si>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</si>
  <si>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</si>
  <si>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</si>
  <si>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</si>
  <si>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</si>
  <si>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</si>
  <si>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</si>
  <si>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</si>
  <si>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</si>
  <si>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</si>
  <si>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</si>
  <si>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</si>
  <si>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</si>
  <si>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</si>
  <si>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</si>
  <si>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</si>
  <si>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</si>
  <si>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</si>
  <si>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</si>
  <si>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</si>
  <si>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</si>
  <si>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</si>
  <si>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</si>
  <si>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</si>
  <si>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</si>
  <si>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</si>
  <si>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</si>
  <si>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</si>
  <si>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</si>
  <si>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</si>
  <si>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</si>
  <si>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</si>
  <si>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</si>
  <si>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</si>
  <si>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</si>
  <si>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</si>
  <si>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</si>
  <si>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</si>
  <si>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</si>
  <si>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</si>
  <si>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</si>
  <si>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</si>
  <si>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</si>
  <si>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</si>
  <si>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</si>
  <si>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</si>
  <si>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</si>
  <si>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</si>
  <si>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</si>
  <si>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</si>
  <si>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</si>
  <si>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</si>
  <si>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</si>
  <si>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</si>
  <si>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</si>
  <si>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</si>
  <si>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</si>
  <si>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</si>
  <si>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</si>
  <si>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</si>
  <si>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</si>
  <si>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</si>
  <si>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</si>
  <si>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</si>
  <si>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</si>
  <si>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</si>
  <si>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</si>
  <si>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</si>
  <si>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</si>
  <si>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</si>
  <si>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</si>
  <si>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</si>
  <si>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</si>
  <si>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</si>
  <si>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</si>
  <si>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</si>
  <si>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</si>
  <si>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</si>
  <si>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</si>
  <si>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</si>
  <si>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</si>
  <si>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</si>
  <si>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</si>
  <si>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</si>
  <si>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</si>
  <si>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</si>
  <si>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</si>
  <si>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</si>
  <si>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</si>
  <si>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</si>
  <si>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</si>
  <si>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</si>
  <si>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</si>
  <si>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</si>
  <si>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</si>
  <si>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</si>
  <si>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</si>
  <si>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</si>
  <si>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</si>
  <si>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</si>
  <si>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</si>
  <si>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</si>
  <si>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</si>
  <si>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</si>
  <si>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</si>
  <si>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</si>
  <si>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</si>
  <si>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</si>
  <si>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</si>
  <si>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</si>
  <si>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</si>
  <si>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</si>
  <si>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</si>
  <si>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</si>
  <si>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</si>
  <si>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</si>
  <si>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</si>
  <si>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</si>
  <si>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</si>
  <si>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</si>
  <si>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</si>
  <si>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</si>
  <si>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</si>
  <si>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</si>
  <si>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</si>
  <si>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</si>
  <si>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</si>
  <si>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</si>
  <si>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</si>
  <si>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</si>
  <si>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</si>
  <si>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</si>
  <si>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</si>
  <si>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</si>
  <si>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</si>
  <si>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</si>
  <si>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</si>
  <si>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</si>
  <si>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</si>
  <si>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</si>
  <si>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</si>
  <si>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</si>
  <si>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</si>
  <si>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</si>
  <si>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</si>
  <si>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</si>
  <si>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</si>
  <si>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</si>
  <si>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</si>
  <si>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</si>
  <si>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</si>
  <si>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</si>
  <si>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</si>
  <si>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</si>
  <si>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</si>
  <si>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</si>
  <si>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</si>
  <si>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</si>
  <si>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</si>
  <si>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</si>
  <si>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</si>
  <si>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</si>
  <si>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</si>
  <si>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</si>
  <si>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</si>
  <si>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</si>
  <si>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</si>
  <si>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</si>
  <si>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</si>
  <si>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</si>
  <si>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</si>
  <si>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</si>
  <si>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</si>
  <si>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</si>
  <si>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</si>
  <si>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</si>
  <si>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</si>
  <si>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</si>
  <si>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</si>
  <si>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</si>
  <si>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</si>
  <si>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</si>
  <si>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</si>
  <si>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</si>
  <si>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</si>
  <si>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</si>
  <si>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</si>
  <si>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</si>
  <si>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</si>
  <si>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</si>
  <si>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</si>
  <si>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</si>
  <si>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</si>
  <si>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</si>
  <si>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</si>
  <si>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</si>
  <si>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</si>
  <si>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</si>
  <si>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</si>
  <si>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</si>
  <si>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</si>
  <si>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</si>
  <si>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</si>
  <si>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</si>
  <si>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</si>
  <si>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</si>
  <si>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</si>
  <si>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</si>
  <si>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</si>
  <si>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</si>
  <si>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</si>
  <si>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</si>
  <si>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</si>
  <si>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</si>
  <si>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</si>
  <si>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</si>
  <si>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</si>
  <si>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</si>
  <si>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</si>
  <si>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</si>
  <si>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</si>
  <si>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</si>
  <si>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</si>
  <si>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</si>
  <si>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</si>
  <si>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</si>
  <si>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</si>
  <si>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</si>
  <si>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</si>
  <si>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</si>
  <si>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</si>
  <si>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</si>
  <si>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</si>
  <si>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</si>
  <si>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</si>
  <si>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</si>
  <si>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</si>
  <si>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</si>
  <si>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</si>
  <si>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</si>
  <si>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</si>
  <si>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</si>
  <si>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</si>
  <si>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</si>
  <si>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</si>
  <si>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</si>
  <si>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</si>
  <si>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</si>
  <si>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</si>
  <si>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</si>
  <si>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</si>
  <si>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</si>
  <si>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</si>
  <si>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</si>
  <si>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</si>
  <si>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</si>
  <si>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</si>
  <si>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</si>
  <si>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</si>
  <si>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</si>
  <si>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</si>
  <si>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</si>
  <si>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</si>
  <si>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</si>
  <si>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</si>
  <si>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</si>
  <si>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</si>
  <si>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</si>
  <si>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</si>
  <si>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</si>
  <si>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</si>
  <si>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</si>
  <si>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</si>
  <si>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</si>
  <si>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</si>
  <si>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</si>
  <si>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</si>
  <si>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</si>
  <si>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</si>
  <si>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</si>
  <si>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</si>
  <si>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</si>
  <si>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</si>
  <si>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</si>
  <si>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</si>
  <si>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</si>
  <si>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</si>
  <si>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</si>
  <si>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</si>
  <si>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</si>
  <si>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</si>
  <si>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</si>
  <si>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</si>
  <si>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</si>
  <si>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</si>
  <si>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</si>
  <si>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</si>
  <si>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</si>
  <si>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</si>
  <si>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</si>
  <si>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</si>
  <si>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</si>
  <si>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</si>
  <si>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</si>
  <si>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</si>
  <si>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</si>
  <si>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</si>
  <si>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</si>
  <si>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</si>
  <si>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</si>
  <si>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</si>
  <si>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</si>
  <si>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</si>
  <si>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</si>
  <si>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</si>
  <si>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</si>
  <si>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</si>
  <si>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</si>
  <si>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</si>
  <si>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</si>
  <si>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</si>
  <si>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</si>
  <si>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</si>
  <si>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</si>
  <si>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</si>
  <si>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</si>
  <si>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</si>
  <si>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</si>
  <si>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</si>
  <si>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</si>
  <si>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</si>
  <si>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</si>
  <si>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</si>
  <si>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</si>
  <si>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</si>
  <si>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</si>
  <si>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</si>
  <si>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</si>
  <si>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</si>
  <si>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</si>
  <si>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</si>
  <si>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</si>
  <si>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</si>
  <si>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</si>
  <si>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</si>
  <si>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</si>
  <si>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</si>
  <si>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</si>
  <si>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</si>
  <si>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</si>
  <si>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</si>
  <si>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</si>
  <si>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</si>
  <si>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</si>
  <si>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</si>
  <si>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</si>
  <si>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</si>
  <si>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</si>
  <si>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</si>
  <si>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</si>
  <si>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</si>
  <si>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</si>
  <si>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</si>
  <si>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</si>
  <si>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</si>
  <si>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</si>
  <si>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</si>
  <si>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</si>
  <si>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</si>
  <si>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</si>
  <si>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</si>
  <si>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</si>
  <si>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</si>
  <si>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</si>
  <si>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</si>
  <si>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</si>
  <si>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</si>
  <si>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</si>
  <si>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</si>
  <si>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</si>
  <si>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</si>
  <si>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</si>
  <si>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</si>
  <si>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</si>
  <si>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</si>
  <si>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</si>
  <si>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</si>
  <si>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</si>
  <si>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</si>
  <si>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</si>
  <si>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</si>
  <si>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</si>
  <si>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</si>
  <si>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</si>
  <si>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</si>
  <si>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</si>
  <si>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</si>
  <si>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</si>
  <si>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</si>
  <si>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</si>
  <si>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</si>
  <si>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</si>
  <si>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</si>
  <si>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</si>
  <si>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</si>
  <si>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</si>
  <si>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</si>
  <si>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</si>
  <si>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</si>
  <si>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</si>
  <si>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</si>
  <si>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</si>
  <si>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</si>
  <si>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</si>
  <si>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</si>
  <si>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</si>
  <si>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</si>
  <si>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</si>
  <si>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</si>
  <si>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</si>
  <si>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</si>
  <si>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</si>
  <si>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</si>
  <si>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</si>
  <si>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</si>
  <si>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</si>
  <si>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</si>
  <si>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</si>
  <si>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</si>
  <si>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</si>
  <si>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</si>
  <si>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</si>
  <si>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</si>
  <si>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</si>
  <si>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</si>
  <si>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</si>
  <si>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</si>
  <si>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</si>
  <si>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</si>
  <si>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</si>
  <si>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</si>
  <si>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</si>
  <si>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</si>
  <si>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</si>
  <si>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</si>
  <si>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</si>
  <si>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</si>
  <si>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</si>
  <si>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</si>
  <si>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</si>
  <si>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</si>
  <si>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</si>
  <si>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</si>
  <si>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</si>
  <si>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</si>
  <si>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</si>
  <si>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</si>
  <si>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</si>
  <si>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</si>
  <si>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</si>
  <si>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</si>
  <si>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</si>
  <si>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</si>
  <si>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</si>
  <si>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</si>
  <si>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</si>
  <si>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</si>
  <si>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</si>
  <si>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</si>
  <si>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</si>
  <si>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</si>
  <si>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</si>
  <si>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</si>
  <si>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</si>
  <si>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</si>
  <si>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</si>
  <si>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</si>
  <si>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</si>
  <si>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</si>
  <si>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</si>
  <si>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</si>
  <si>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</si>
  <si>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</si>
  <si>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</si>
  <si>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</si>
  <si>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</si>
  <si>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</si>
  <si>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</si>
  <si>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</si>
  <si>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</si>
  <si>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</si>
  <si>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</si>
  <si>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</si>
  <si>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</si>
  <si>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</si>
  <si>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</si>
  <si>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</si>
  <si>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</si>
  <si>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</si>
  <si>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</si>
  <si>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</si>
  <si>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</si>
  <si>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</si>
  <si>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</si>
  <si>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</si>
  <si>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</si>
  <si>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</si>
  <si>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</si>
  <si>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</si>
  <si>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</si>
  <si>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</si>
  <si>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</si>
  <si>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</si>
  <si>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</si>
  <si>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</si>
  <si>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</si>
  <si>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</si>
  <si>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</si>
  <si>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</si>
  <si>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</si>
  <si>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</si>
  <si>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</si>
  <si>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</si>
  <si>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</si>
  <si>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</si>
  <si>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</si>
  <si>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</si>
  <si>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</si>
  <si>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</si>
  <si>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</si>
  <si>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</si>
  <si>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</si>
  <si>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</si>
  <si>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</si>
  <si>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</si>
  <si>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</si>
  <si>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</si>
  <si>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</si>
  <si>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</si>
  <si>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</si>
  <si>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</si>
  <si>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</si>
  <si>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</si>
  <si>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</si>
  <si>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</si>
  <si>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</si>
  <si>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</si>
  <si>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</si>
  <si>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</si>
  <si>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</si>
  <si>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</si>
  <si>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</si>
  <si>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</si>
  <si>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</si>
  <si>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</si>
  <si>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</si>
  <si>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</si>
  <si>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</si>
  <si>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</si>
  <si>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</si>
  <si>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</si>
  <si>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</si>
  <si>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</si>
  <si>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</si>
  <si>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</si>
  <si>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</si>
  <si>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</si>
  <si>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</si>
  <si>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</si>
  <si>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</si>
  <si>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</si>
  <si>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</si>
  <si>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</si>
  <si>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</si>
  <si>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</si>
  <si>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</si>
  <si>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</si>
  <si>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</si>
  <si>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</si>
  <si>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</si>
  <si>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</si>
  <si>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</si>
  <si>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</si>
  <si>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</si>
  <si>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</si>
  <si>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</si>
  <si>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</si>
  <si>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</si>
  <si>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</si>
  <si>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</si>
  <si>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</si>
  <si>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</si>
  <si>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</si>
  <si>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</si>
  <si>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</si>
  <si>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</si>
  <si>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</si>
  <si>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</si>
  <si>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</si>
  <si>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</si>
  <si>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</si>
  <si>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</si>
  <si>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</si>
  <si>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</si>
  <si>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</si>
  <si>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</si>
  <si>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</si>
  <si>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</si>
  <si>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</si>
  <si>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</si>
  <si>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</si>
  <si>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</si>
  <si>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</si>
  <si>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</si>
  <si>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</si>
  <si>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</si>
  <si>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</si>
  <si>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</si>
  <si>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</si>
  <si>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</si>
  <si>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</si>
  <si>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</si>
  <si>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</si>
  <si>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</si>
  <si>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</si>
  <si>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</si>
  <si>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</si>
  <si>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</si>
  <si>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</si>
  <si>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</si>
  <si>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</si>
  <si>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</si>
  <si>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</si>
  <si>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</si>
  <si>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</si>
  <si>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</si>
  <si>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</si>
  <si>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</si>
  <si>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</si>
  <si>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</si>
  <si>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</si>
  <si>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</si>
  <si>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</si>
  <si>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</si>
  <si>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</si>
  <si>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</si>
  <si>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</si>
  <si>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</si>
  <si>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</si>
  <si>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</si>
  <si>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</si>
  <si>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</si>
  <si>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</si>
  <si>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</si>
  <si>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</si>
  <si>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</si>
  <si>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</si>
  <si>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</si>
  <si>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</si>
  <si>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</si>
  <si>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</si>
  <si>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</si>
  <si>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</si>
  <si>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</si>
  <si>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</si>
  <si>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</si>
  <si>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</si>
  <si>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</si>
  <si>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</si>
  <si>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</si>
  <si>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</si>
  <si>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</si>
  <si>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</si>
  <si>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</si>
  <si>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</si>
  <si>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</si>
  <si>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</si>
  <si>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</si>
  <si>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</si>
  <si>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</si>
  <si>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</si>
  <si>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</si>
  <si>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</si>
  <si>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</si>
  <si>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</si>
  <si>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</si>
  <si>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</si>
  <si>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</si>
  <si>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</si>
  <si>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</si>
  <si>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</si>
  <si>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</si>
  <si>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</si>
  <si>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</si>
  <si>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</si>
  <si>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</si>
  <si>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</si>
  <si>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</si>
  <si>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</si>
  <si>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</si>
  <si>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</si>
  <si>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</si>
  <si>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</si>
  <si>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</si>
  <si>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</si>
  <si>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</si>
  <si>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</si>
  <si>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</si>
  <si>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</si>
  <si>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</si>
  <si>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</si>
  <si>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</si>
  <si>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</si>
  <si>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</si>
  <si>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</si>
  <si>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</si>
  <si>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</si>
  <si>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</si>
  <si>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</si>
  <si>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</si>
  <si>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</si>
  <si>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</si>
  <si>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</si>
  <si>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</si>
  <si>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</si>
  <si>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</si>
  <si>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</si>
  <si>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</si>
  <si>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</si>
  <si>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</si>
  <si>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</si>
  <si>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</si>
  <si>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</si>
  <si>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</si>
  <si>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</si>
  <si>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</si>
  <si>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</si>
  <si>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</si>
  <si>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</si>
  <si>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</si>
  <si>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</si>
  <si>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</si>
  <si>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</si>
  <si>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</si>
  <si>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</si>
  <si>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</si>
  <si>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</si>
  <si>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</si>
  <si>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</si>
  <si>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</si>
  <si>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</si>
  <si>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</si>
  <si>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</si>
  <si>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</si>
  <si>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</si>
  <si>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</si>
  <si>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</si>
  <si>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</si>
  <si>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</si>
  <si>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</si>
  <si>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</si>
  <si>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</si>
  <si>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</si>
  <si>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</si>
  <si>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</si>
  <si>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</si>
  <si>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</si>
  <si>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</si>
  <si>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</si>
  <si>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</si>
  <si>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</si>
  <si>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</si>
  <si>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</si>
  <si>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</si>
  <si>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</si>
  <si>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</si>
  <si>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</si>
  <si>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</si>
  <si>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</si>
  <si>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</si>
  <si>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</si>
  <si>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</si>
  <si>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</si>
  <si>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</si>
  <si>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</si>
  <si>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</si>
  <si>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</si>
  <si>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</si>
  <si>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</si>
  <si>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</si>
  <si>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</si>
  <si>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</si>
  <si>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</si>
  <si>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</si>
  <si>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</si>
  <si>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</si>
  <si>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</si>
  <si>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</si>
  <si>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</si>
  <si>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</si>
  <si>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</si>
  <si>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</si>
  <si>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</si>
  <si>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</si>
  <si>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</si>
  <si>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</si>
  <si>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</si>
  <si>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</si>
  <si>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</si>
  <si>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</si>
  <si>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</si>
  <si>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</si>
  <si>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</si>
  <si>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</si>
  <si>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</si>
  <si>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</si>
  <si>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</si>
  <si>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</si>
  <si>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</si>
  <si>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</si>
  <si>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</si>
  <si>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</si>
  <si>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</si>
  <si>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</si>
  <si>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</si>
  <si>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</si>
  <si>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</si>
  <si>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</si>
  <si>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</si>
  <si>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</si>
  <si>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</si>
  <si>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</si>
  <si>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</si>
  <si>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</si>
  <si>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</si>
  <si>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</si>
  <si>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</si>
  <si>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</si>
  <si>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</si>
  <si>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</si>
  <si>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</si>
  <si>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</si>
  <si>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</si>
  <si>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</si>
  <si>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</si>
  <si>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</si>
  <si>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</si>
  <si>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</si>
  <si>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</si>
  <si>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</si>
  <si>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</si>
  <si>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</si>
  <si>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</si>
  <si>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</si>
  <si>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</si>
  <si>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</si>
  <si>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</si>
  <si>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</si>
  <si>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</si>
  <si>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</si>
  <si>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</si>
  <si>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</si>
  <si>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</si>
  <si>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</si>
  <si>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</si>
  <si>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</si>
  <si>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</si>
  <si>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</si>
  <si>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</si>
  <si>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</si>
  <si>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</si>
  <si>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</si>
  <si>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</si>
  <si>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</si>
  <si>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</si>
  <si>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</si>
  <si>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</si>
  <si>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</si>
  <si>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</si>
  <si>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</si>
  <si>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</si>
  <si>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</si>
  <si>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</si>
  <si>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</si>
  <si>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</si>
  <si>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</si>
  <si>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</si>
  <si>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</si>
  <si>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</si>
  <si>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</si>
  <si>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</si>
  <si>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</si>
  <si>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</si>
  <si>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</si>
  <si>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</si>
  <si>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</si>
  <si>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</si>
  <si>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</si>
  <si>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</si>
  <si>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</si>
  <si>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</si>
  <si>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</si>
  <si>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</si>
  <si>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</si>
  <si>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</si>
  <si>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</si>
  <si>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</si>
  <si>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</si>
  <si>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</si>
  <si>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</si>
  <si>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</si>
  <si>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</si>
  <si>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</si>
  <si>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</si>
  <si>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</si>
  <si>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</si>
  <si>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</si>
  <si>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</si>
  <si>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</si>
  <si>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</si>
  <si>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</si>
  <si>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</si>
  <si>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</si>
  <si>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</si>
  <si>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</si>
  <si>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</si>
  <si>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</si>
  <si>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</si>
  <si>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</si>
  <si>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</si>
  <si>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</si>
  <si>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</si>
  <si>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</si>
  <si>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</si>
  <si>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</si>
  <si>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</si>
  <si>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</si>
  <si>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</si>
  <si>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</si>
  <si>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</si>
  <si>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</si>
  <si>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</si>
  <si>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</si>
  <si>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</si>
  <si>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</si>
  <si>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</si>
  <si>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</si>
  <si>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</si>
  <si>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</si>
  <si>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</si>
  <si>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</si>
  <si>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</si>
  <si>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</si>
  <si>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</si>
  <si>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</si>
  <si>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</si>
  <si>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</si>
  <si>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</si>
  <si>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</si>
  <si>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</si>
  <si>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</si>
  <si>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</si>
  <si>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</si>
  <si>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</si>
  <si>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</si>
  <si>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</si>
  <si>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</si>
  <si>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</si>
  <si>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</si>
  <si>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</si>
  <si>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</si>
  <si>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</si>
  <si>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</si>
  <si>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</si>
  <si>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</si>
  <si>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</si>
  <si>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</si>
  <si>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</si>
  <si>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</si>
  <si>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</si>
  <si>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</si>
  <si>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</si>
  <si>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</si>
  <si>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</si>
  <si>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</si>
  <si>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</si>
  <si>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</si>
  <si>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</si>
  <si>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</si>
  <si>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</si>
  <si>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</si>
  <si>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</si>
  <si>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</si>
  <si>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</si>
  <si>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</si>
  <si>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</si>
  <si>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</si>
  <si>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</si>
  <si>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</si>
  <si>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</si>
  <si>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</si>
  <si>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</si>
  <si>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</si>
  <si>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</si>
  <si>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</si>
  <si>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</si>
  <si>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</si>
  <si>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</si>
  <si>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</si>
  <si>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</si>
  <si>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</si>
  <si>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</si>
  <si>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</si>
  <si>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</si>
  <si>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</si>
  <si>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</si>
  <si>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</si>
  <si>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</si>
  <si>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</si>
  <si>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</si>
  <si>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</si>
  <si>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</si>
  <si>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</si>
  <si>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</si>
  <si>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</si>
  <si>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</si>
  <si>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</si>
  <si>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</si>
  <si>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</si>
  <si>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</si>
  <si>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</si>
  <si>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</si>
  <si>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</si>
  <si>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</si>
  <si>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</si>
  <si>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</si>
  <si>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</si>
  <si>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</si>
  <si>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</si>
  <si>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</si>
  <si>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</si>
  <si>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</si>
  <si>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</si>
  <si>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</si>
  <si>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</si>
  <si>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</si>
  <si>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</si>
  <si>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</si>
  <si>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</si>
  <si>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</si>
  <si>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</si>
  <si>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</si>
  <si>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</si>
  <si>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</si>
  <si>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</si>
  <si>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</si>
  <si>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</si>
  <si>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</si>
  <si>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</si>
  <si>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</si>
  <si>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</si>
  <si>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</si>
  <si>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</si>
  <si>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</si>
  <si>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</si>
  <si>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</si>
  <si>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</si>
  <si>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</si>
  <si>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</si>
  <si>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</si>
  <si>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</si>
  <si>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</si>
  <si>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</si>
  <si>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</si>
  <si>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</si>
  <si>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</si>
  <si>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</si>
  <si>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</si>
  <si>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</si>
  <si>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</si>
  <si>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</si>
  <si>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</si>
  <si>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</si>
  <si>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</si>
  <si>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</si>
  <si>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</si>
  <si>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</si>
  <si>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</si>
  <si>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</si>
  <si>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</si>
  <si>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</si>
  <si>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</si>
  <si>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</si>
  <si>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</si>
  <si>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</si>
  <si>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</si>
  <si>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</si>
  <si>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</si>
  <si>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</si>
  <si>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</si>
  <si>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</si>
  <si>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</si>
  <si>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</si>
  <si>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</si>
  <si>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</si>
  <si>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</si>
  <si>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</si>
  <si>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</si>
  <si>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</si>
  <si>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</si>
  <si>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</si>
  <si>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</si>
  <si>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</si>
  <si>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</si>
  <si>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</si>
  <si>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</si>
  <si>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</si>
  <si>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</si>
  <si>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</si>
  <si>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</si>
  <si>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</si>
  <si>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</si>
  <si>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</si>
  <si>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</si>
  <si>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</si>
  <si>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</si>
  <si>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</si>
  <si>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</si>
  <si>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</si>
  <si>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</si>
  <si>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</si>
  <si>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</si>
  <si>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</si>
  <si>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</si>
  <si>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</si>
  <si>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</si>
  <si>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</si>
  <si>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</si>
  <si>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</si>
  <si>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</si>
  <si>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</si>
  <si>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</si>
  <si>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</si>
  <si>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</si>
  <si>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</si>
  <si>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</si>
  <si>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</si>
  <si>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</si>
  <si>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</si>
  <si>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</si>
  <si>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</si>
  <si>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</si>
  <si>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</si>
  <si>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</si>
  <si>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</si>
  <si>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</si>
  <si>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</si>
  <si>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</si>
  <si>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</si>
  <si>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</si>
  <si>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</si>
  <si>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</si>
  <si>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</si>
  <si>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</si>
  <si>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</si>
  <si>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</si>
  <si>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</si>
  <si>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</si>
  <si>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</si>
  <si>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</si>
  <si>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</si>
  <si>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</si>
  <si>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</si>
  <si>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</si>
  <si>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</si>
  <si>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</si>
  <si>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</si>
  <si>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</si>
  <si>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</si>
  <si>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</si>
  <si>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</si>
  <si>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</si>
  <si>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</si>
  <si>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</si>
  <si>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</si>
  <si>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</si>
  <si>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</si>
  <si>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</si>
  <si>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</si>
  <si>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</si>
  <si>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</si>
  <si>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</si>
  <si>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</si>
  <si>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</si>
  <si>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</si>
  <si>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</si>
  <si>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</si>
  <si>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</si>
  <si>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</si>
  <si>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</si>
  <si>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</si>
  <si>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</si>
  <si>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</si>
  <si>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</si>
  <si>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</si>
  <si>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</si>
  <si>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</si>
  <si>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</si>
  <si>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</si>
  <si>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</si>
  <si>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</si>
  <si>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</si>
  <si>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</si>
  <si>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</si>
  <si>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</si>
  <si>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</si>
  <si>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</si>
  <si>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</si>
  <si>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</si>
  <si>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</si>
  <si>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</si>
  <si>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</si>
  <si>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</si>
  <si>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</si>
  <si>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</si>
  <si>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</si>
  <si>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</si>
  <si>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</si>
  <si>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</si>
  <si>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</si>
  <si>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</si>
  <si>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</si>
  <si>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</si>
  <si>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</si>
  <si>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</si>
  <si>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</si>
  <si>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</si>
  <si>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</si>
  <si>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</si>
  <si>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</si>
  <si>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</si>
  <si>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</si>
  <si>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</si>
  <si>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</si>
  <si>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</si>
  <si>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</si>
  <si>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</si>
  <si>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</si>
  <si>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</si>
  <si>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</si>
  <si>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</si>
  <si>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</si>
  <si>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</si>
  <si>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</si>
  <si>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</si>
  <si>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</si>
  <si>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</si>
  <si>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</si>
  <si>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</si>
  <si>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</si>
  <si>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</si>
  <si>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</si>
  <si>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</si>
  <si>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</si>
  <si>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</si>
  <si>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</si>
  <si>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</si>
  <si>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</si>
  <si>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</si>
  <si>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</si>
  <si>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</si>
  <si>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</si>
  <si>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</si>
  <si>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</si>
  <si>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</si>
  <si>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</si>
  <si>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</si>
  <si>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</si>
  <si>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</si>
  <si>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</si>
  <si>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</si>
  <si>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</si>
  <si>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</si>
  <si>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</si>
  <si>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</si>
  <si>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</si>
  <si>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</si>
  <si>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</si>
  <si>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</si>
  <si>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</si>
  <si>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</si>
  <si>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</si>
  <si>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</si>
  <si>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</si>
  <si>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</si>
  <si>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</si>
  <si>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</si>
  <si>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</si>
  <si>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</si>
  <si>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</si>
  <si>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</si>
  <si>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</si>
  <si>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</si>
  <si>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</si>
  <si>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</si>
  <si>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</si>
  <si>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</si>
  <si>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</si>
  <si>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</si>
  <si>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</si>
  <si>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</si>
  <si>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</si>
  <si>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</si>
  <si>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</si>
  <si>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</si>
  <si>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</si>
  <si>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</si>
  <si>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</si>
  <si>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</si>
  <si>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</si>
  <si>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</si>
  <si>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</si>
  <si>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</si>
  <si>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</si>
  <si>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</si>
  <si>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</si>
  <si>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</si>
  <si>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</si>
  <si>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</si>
  <si>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</si>
  <si>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</si>
  <si>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</si>
  <si>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</si>
  <si>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</si>
  <si>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</si>
  <si>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</si>
  <si>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</si>
  <si>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</si>
  <si>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</si>
  <si>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</si>
  <si>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</si>
  <si>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</si>
  <si>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</si>
  <si>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</si>
  <si>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</si>
  <si>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</si>
  <si>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</si>
  <si>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</si>
  <si>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</si>
  <si>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</si>
  <si>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</si>
  <si>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</si>
  <si>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</si>
  <si>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</si>
  <si>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</si>
  <si>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</si>
  <si>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</si>
  <si>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</si>
  <si>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</si>
  <si>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</si>
  <si>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</si>
  <si>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</si>
  <si>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</si>
  <si>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</si>
  <si>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</si>
  <si>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</si>
  <si>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</si>
  <si>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</si>
  <si>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</si>
  <si>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</si>
  <si>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</si>
  <si>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</si>
  <si>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</si>
  <si>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</si>
  <si>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</si>
  <si>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</si>
  <si>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</si>
  <si>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</si>
  <si>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</si>
  <si>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</si>
  <si>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</si>
  <si>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</si>
  <si>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</si>
  <si>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</si>
  <si>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</si>
  <si>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</si>
  <si>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</si>
  <si>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</si>
  <si>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</si>
  <si>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</si>
  <si>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</si>
  <si>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</si>
  <si>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</si>
  <si>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</si>
  <si>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</si>
  <si>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</si>
  <si>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</si>
  <si>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</si>
  <si>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</si>
  <si>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</si>
  <si>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</si>
  <si>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</si>
  <si>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</si>
  <si>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</si>
  <si>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</si>
  <si>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</si>
  <si>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</si>
  <si>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</si>
  <si>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</si>
  <si>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</si>
  <si>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</si>
  <si>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</si>
  <si>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</si>
  <si>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</si>
  <si>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</si>
  <si>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</si>
  <si>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</si>
  <si>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</si>
  <si>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</si>
  <si>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</si>
  <si>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</si>
  <si>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</si>
  <si>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</si>
  <si>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</si>
  <si>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</si>
  <si>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</si>
  <si>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</si>
  <si>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</si>
  <si>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</si>
  <si>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</si>
  <si>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</si>
  <si>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</si>
  <si>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</si>
  <si>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</si>
  <si>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</si>
  <si>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</si>
  <si>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</si>
  <si>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</si>
  <si>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</si>
  <si>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</si>
  <si>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</si>
  <si>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</si>
  <si>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</si>
  <si>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</si>
  <si>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</si>
  <si>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</si>
  <si>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</si>
  <si>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</si>
  <si>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</si>
  <si>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</si>
  <si>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</si>
  <si>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</si>
  <si>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</si>
  <si>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</si>
  <si>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</si>
  <si>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</si>
  <si>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</si>
  <si>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</si>
  <si>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</si>
  <si>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</si>
  <si>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</si>
  <si>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</si>
  <si>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</si>
  <si>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</si>
  <si>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</si>
  <si>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</si>
  <si>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</si>
  <si>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</si>
  <si>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</si>
  <si>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</si>
  <si>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</si>
  <si>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</si>
  <si>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</si>
  <si>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</si>
  <si>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</si>
  <si>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</si>
  <si>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</si>
  <si>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</si>
  <si>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</si>
  <si>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</si>
  <si>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</si>
  <si>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</si>
  <si>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</si>
  <si>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</si>
  <si>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</si>
  <si>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</si>
  <si>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</si>
  <si>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</si>
  <si>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</si>
  <si>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</si>
  <si>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</si>
  <si>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</si>
  <si>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</si>
  <si>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</si>
  <si>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</si>
  <si>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</si>
  <si>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</si>
  <si>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</si>
  <si>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</si>
  <si>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</si>
  <si>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</si>
  <si>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</si>
  <si>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</si>
  <si>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</si>
  <si>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</si>
  <si>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</si>
  <si>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</si>
  <si>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</si>
  <si>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</si>
  <si>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</si>
  <si>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</si>
  <si>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</si>
  <si>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</si>
  <si>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</si>
  <si>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</si>
  <si>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</si>
  <si>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</si>
  <si>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</si>
  <si>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</si>
  <si>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</si>
  <si>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</si>
  <si>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</si>
  <si>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</si>
  <si>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</si>
  <si>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</si>
  <si>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</si>
  <si>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</si>
  <si>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</si>
  <si>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</si>
  <si>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</si>
  <si>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</si>
  <si>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</si>
  <si>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</si>
  <si>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</si>
  <si>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</si>
  <si>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</si>
  <si>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</si>
  <si>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</si>
  <si>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</si>
  <si>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</si>
  <si>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</si>
  <si>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</si>
  <si>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</si>
  <si>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</si>
  <si>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</si>
  <si>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</si>
  <si>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</si>
  <si>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</si>
  <si>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</si>
  <si>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</si>
  <si>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</si>
  <si>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</si>
  <si>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</si>
  <si>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</si>
  <si>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</si>
  <si>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</si>
  <si>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</si>
  <si>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</si>
  <si>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</si>
  <si>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</si>
  <si>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</si>
  <si>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</si>
  <si>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</si>
  <si>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</si>
  <si>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</si>
  <si>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</si>
  <si>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</si>
  <si>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</si>
  <si>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</si>
  <si>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</si>
  <si>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</si>
  <si>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</si>
  <si>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</si>
  <si>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</si>
  <si>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</si>
  <si>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</si>
  <si>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</si>
  <si>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</si>
  <si>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</si>
  <si>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</si>
  <si>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</si>
  <si>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</si>
  <si>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</si>
  <si>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</si>
  <si>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</si>
  <si>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</si>
  <si>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</si>
  <si>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</si>
  <si>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</si>
  <si>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</si>
  <si>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</si>
  <si>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</si>
  <si>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</si>
  <si>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</si>
  <si>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</si>
  <si>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</si>
  <si>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</si>
  <si>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</si>
  <si>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</si>
  <si>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</si>
  <si>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</si>
  <si>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</si>
  <si>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</si>
  <si>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</si>
  <si>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</si>
  <si>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</si>
  <si>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</si>
  <si>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</si>
  <si>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</si>
  <si>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</si>
  <si>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</si>
  <si>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</si>
  <si>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</si>
  <si>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</si>
  <si>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</si>
  <si>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</si>
  <si>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</si>
  <si>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</si>
  <si>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</si>
  <si>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</si>
  <si>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</si>
  <si>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</si>
  <si>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</si>
  <si>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</si>
  <si>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</si>
  <si>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</si>
  <si>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</si>
  <si>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</si>
  <si>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</si>
  <si>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</si>
  <si>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</si>
  <si>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</si>
  <si>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</si>
  <si>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</si>
  <si>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</si>
  <si>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</si>
  <si>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</si>
  <si>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</si>
  <si>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</si>
  <si>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</si>
  <si>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</si>
  <si>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</si>
  <si>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</si>
  <si>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</si>
  <si>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</si>
  <si>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</si>
  <si>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</si>
  <si>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</si>
  <si>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</si>
  <si>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</si>
  <si>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</si>
  <si>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</si>
  <si>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</si>
  <si>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</si>
  <si>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</si>
  <si>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</si>
  <si>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</si>
  <si>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</si>
  <si>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</si>
  <si>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</si>
  <si>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</si>
  <si>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</si>
  <si>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</si>
  <si>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</si>
  <si>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</si>
  <si>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</si>
  <si>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</si>
  <si>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</si>
  <si>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</si>
  <si>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</si>
  <si>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</si>
  <si>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</si>
  <si>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</si>
  <si>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</si>
  <si>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</si>
  <si>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</si>
  <si>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</si>
  <si>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</si>
  <si>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</si>
  <si>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</si>
  <si>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</si>
  <si>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</si>
  <si>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</si>
  <si>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</si>
  <si>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</si>
  <si>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</si>
  <si>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</si>
  <si>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</si>
  <si>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</si>
  <si>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</si>
  <si>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</si>
  <si>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</si>
  <si>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</si>
  <si>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</si>
  <si>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</si>
  <si>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</si>
  <si>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</si>
  <si>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</si>
  <si>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</si>
  <si>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</si>
  <si>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</si>
  <si>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</si>
  <si>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</si>
  <si>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</si>
  <si>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</si>
  <si>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</si>
  <si>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</si>
  <si>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</si>
  <si>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</si>
  <si>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</si>
  <si>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</si>
  <si>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</si>
  <si>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</si>
  <si>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</si>
  <si>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</si>
  <si>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</si>
  <si>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</si>
  <si>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</si>
  <si>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</si>
  <si>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</si>
  <si>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</si>
  <si>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</si>
  <si>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</si>
  <si>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</si>
  <si>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</si>
  <si>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</si>
  <si>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</si>
  <si>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</si>
  <si>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</si>
  <si>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</si>
  <si>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</si>
  <si>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</si>
  <si>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</si>
  <si>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</si>
  <si>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</si>
  <si>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</si>
  <si>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</si>
  <si>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</si>
  <si>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</si>
  <si>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</si>
  <si>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</si>
  <si>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</si>
  <si>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</si>
  <si>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</si>
  <si>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</si>
  <si>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</si>
  <si>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</si>
  <si>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</si>
  <si>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</si>
  <si>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</si>
  <si>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</si>
  <si>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</si>
  <si>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</si>
  <si>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</si>
  <si>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</si>
  <si>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</si>
  <si>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</si>
  <si>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</si>
  <si>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</si>
  <si>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</si>
  <si>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</si>
  <si>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</si>
  <si>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</si>
  <si>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</si>
  <si>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</si>
  <si>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</si>
  <si>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</si>
  <si>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</si>
  <si>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</si>
  <si>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</si>
  <si>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</si>
  <si>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</si>
  <si>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</si>
  <si>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</si>
  <si>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</si>
  <si>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</si>
  <si>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</si>
  <si>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</si>
  <si>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</si>
  <si>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</si>
  <si>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</si>
  <si>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</si>
  <si>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</si>
  <si>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</si>
  <si>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</si>
  <si>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</si>
  <si>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</si>
  <si>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</si>
  <si>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</si>
  <si>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</si>
  <si>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</si>
  <si>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</si>
  <si>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</si>
  <si>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</si>
  <si>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</si>
  <si>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</si>
  <si>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</si>
  <si>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</si>
  <si>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</si>
  <si>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</si>
  <si>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</si>
  <si>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</si>
  <si>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</si>
  <si>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</si>
  <si>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</si>
  <si>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</si>
  <si>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</si>
  <si>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</si>
  <si>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</si>
  <si>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</si>
  <si>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</si>
  <si>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</si>
  <si>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</si>
  <si>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</si>
  <si>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</si>
  <si>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</si>
  <si>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</si>
  <si>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</si>
  <si>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</si>
  <si>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</si>
  <si>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</si>
  <si>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</si>
  <si>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</si>
  <si>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</si>
  <si>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</si>
  <si>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</si>
  <si>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</si>
  <si>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</si>
  <si>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</si>
  <si>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</si>
  <si>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</si>
  <si>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</si>
  <si>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</si>
  <si>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</si>
  <si>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</si>
  <si>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</si>
  <si>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</si>
  <si>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</si>
  <si>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</si>
  <si>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</si>
  <si>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</si>
  <si>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</si>
  <si>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</si>
  <si>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</si>
  <si>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</si>
  <si>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</si>
  <si>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</si>
  <si>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</si>
  <si>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</si>
  <si>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</si>
  <si>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</si>
  <si>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</si>
  <si>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</si>
  <si>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</si>
  <si>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</si>
  <si>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</si>
  <si>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</si>
  <si>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</si>
  <si>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</si>
  <si>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</si>
  <si>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</si>
  <si>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</si>
  <si>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</si>
  <si>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</si>
  <si>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</si>
  <si>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</si>
  <si>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</si>
  <si>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</si>
  <si>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</si>
  <si>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</si>
  <si>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</si>
  <si>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</si>
  <si>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</si>
  <si>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</si>
  <si>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</si>
  <si>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</si>
  <si>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</si>
  <si>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</si>
  <si>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</si>
  <si>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</si>
  <si>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</si>
  <si>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</si>
  <si>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</si>
  <si>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</si>
  <si>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</si>
  <si>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</si>
  <si>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</si>
  <si>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</si>
  <si>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</si>
  <si>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</si>
  <si>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</si>
  <si>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</si>
  <si>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</si>
  <si>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</si>
  <si>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</si>
  <si>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</si>
  <si>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</si>
  <si>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</si>
  <si>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</si>
  <si>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</si>
  <si>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</si>
  <si>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</si>
  <si>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</si>
  <si>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</si>
  <si>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</si>
  <si>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</si>
  <si>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</si>
  <si>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</si>
  <si>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</si>
  <si>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</si>
  <si>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</si>
  <si>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</si>
  <si>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</si>
  <si>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</si>
  <si>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</si>
  <si>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</si>
  <si>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</si>
  <si>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</si>
  <si>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</si>
  <si>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</si>
  <si>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</si>
  <si>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</si>
  <si>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</si>
  <si>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</si>
  <si>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</si>
  <si>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</si>
  <si>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</si>
  <si>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</si>
  <si>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</si>
  <si>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</si>
  <si>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</si>
  <si>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</si>
  <si>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</si>
  <si>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</si>
  <si>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</si>
  <si>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</si>
  <si>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</si>
  <si>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</si>
  <si>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</si>
  <si>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</si>
  <si>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</si>
  <si>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</si>
  <si>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</si>
  <si>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</si>
  <si>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</si>
  <si>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</si>
  <si>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</si>
  <si>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</si>
  <si>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</si>
  <si>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</si>
  <si>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</si>
  <si>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</si>
  <si>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</si>
  <si>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</si>
  <si>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</si>
  <si>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</si>
  <si>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</si>
  <si>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</si>
  <si>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</si>
  <si>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</si>
  <si>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</si>
  <si>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</si>
  <si>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</si>
  <si>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</si>
  <si>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</si>
  <si>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</si>
  <si>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</si>
  <si>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</si>
  <si>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</si>
  <si>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</si>
  <si>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</si>
  <si>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</si>
  <si>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</si>
  <si>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</si>
  <si>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</si>
  <si>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</si>
  <si>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</si>
  <si>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</si>
  <si>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</si>
  <si>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</si>
  <si>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</si>
  <si>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</si>
  <si>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</si>
  <si>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</si>
  <si>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</si>
  <si>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</si>
  <si>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</si>
  <si>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</si>
  <si>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</si>
  <si>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</si>
  <si>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</si>
  <si>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</si>
  <si>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</si>
  <si>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</si>
  <si>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</si>
  <si>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</si>
  <si>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</si>
  <si>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</si>
  <si>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</si>
  <si>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</si>
  <si>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</si>
  <si>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</si>
  <si>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</si>
  <si>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</si>
  <si>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</si>
  <si>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</si>
  <si>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</si>
  <si>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</si>
  <si>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</si>
  <si>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</si>
  <si>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</si>
  <si>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</si>
  <si>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</si>
  <si>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</si>
  <si>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</si>
  <si>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</si>
  <si>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</si>
  <si>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</si>
  <si>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</si>
  <si>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</si>
  <si>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</si>
  <si>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</si>
  <si>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</si>
  <si>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</si>
  <si>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</si>
  <si>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</si>
  <si>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</si>
  <si>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</si>
  <si>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</si>
  <si>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</si>
  <si>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</si>
  <si>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</si>
  <si>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</si>
  <si>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</si>
  <si>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</si>
  <si>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</si>
  <si>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</si>
  <si>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</si>
  <si>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</si>
  <si>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</si>
  <si>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</si>
  <si>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</si>
  <si>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</si>
  <si>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</si>
  <si>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</si>
  <si>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</si>
  <si>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</si>
  <si>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</si>
  <si>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</si>
  <si>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</si>
  <si>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</si>
  <si>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</si>
  <si>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</si>
  <si>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</si>
  <si>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</si>
  <si>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</si>
  <si>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</si>
  <si>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</si>
  <si>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</si>
  <si>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</si>
  <si>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</si>
  <si>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</si>
  <si>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</si>
  <si>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</si>
  <si>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</si>
  <si>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</si>
  <si>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</si>
  <si>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</si>
  <si>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</si>
  <si>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</si>
  <si>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</si>
  <si>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</si>
  <si>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</si>
  <si>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</si>
  <si>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</si>
  <si>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</si>
  <si>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</si>
  <si>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</si>
  <si>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</si>
  <si>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</si>
  <si>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</si>
  <si>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</si>
  <si>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</si>
  <si>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</si>
  <si>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</si>
  <si>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</si>
  <si>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</si>
  <si>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</si>
  <si>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</si>
  <si>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</si>
  <si>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</si>
  <si>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</si>
  <si>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</si>
  <si>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</si>
  <si>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</si>
  <si>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</si>
  <si>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</si>
  <si>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</si>
  <si>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</si>
  <si>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</si>
  <si>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</si>
  <si>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</si>
  <si>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</si>
  <si>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</si>
  <si>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</si>
  <si>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</si>
  <si>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</si>
  <si>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</si>
  <si>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</si>
  <si>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</si>
  <si>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</si>
  <si>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</si>
  <si>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</si>
  <si>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</si>
  <si>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</si>
  <si>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</si>
  <si>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</si>
  <si>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</si>
  <si>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</si>
  <si>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</si>
  <si>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</si>
  <si>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</si>
  <si>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</si>
  <si>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</si>
  <si>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</si>
  <si>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</si>
  <si>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</si>
  <si>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</si>
  <si>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</si>
  <si>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</si>
  <si>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</si>
  <si>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</si>
  <si>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</si>
  <si>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</si>
  <si>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</si>
  <si>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</si>
  <si>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</si>
  <si>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</si>
  <si>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</si>
  <si>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</si>
  <si>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</si>
  <si>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</si>
  <si>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</si>
  <si>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</si>
  <si>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</si>
  <si>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</si>
  <si>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</si>
  <si>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</si>
  <si>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</si>
  <si>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</si>
  <si>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</si>
  <si>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</si>
  <si>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</si>
  <si>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</si>
  <si>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</si>
  <si>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</si>
  <si>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</si>
  <si>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</si>
  <si>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</si>
  <si>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</si>
  <si>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</si>
  <si>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</si>
  <si>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</si>
  <si>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</si>
  <si>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</si>
  <si>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</si>
  <si>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</si>
  <si>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</si>
  <si>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</si>
  <si>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</si>
  <si>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</si>
  <si>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</si>
  <si>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</si>
  <si>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</si>
  <si>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</si>
  <si>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</si>
  <si>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</si>
  <si>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</si>
  <si>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</si>
  <si>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</si>
  <si>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</si>
  <si>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</si>
  <si>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</si>
  <si>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</si>
  <si>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</si>
  <si>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</si>
  <si>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</si>
  <si>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</si>
  <si>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</si>
  <si>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</si>
  <si>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</si>
  <si>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</si>
  <si>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</si>
  <si>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</si>
  <si>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</si>
  <si>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</si>
  <si>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</si>
  <si>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</si>
  <si>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</si>
  <si>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</si>
  <si>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</si>
  <si>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</si>
  <si>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</si>
  <si>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</si>
  <si>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</si>
  <si>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</si>
  <si>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</si>
  <si>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</si>
  <si>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</si>
  <si>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</si>
  <si>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</si>
  <si>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</si>
  <si>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</si>
  <si>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</si>
  <si>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</si>
  <si>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</si>
  <si>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</si>
  <si>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</si>
  <si>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</si>
  <si>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</si>
  <si>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</si>
  <si>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</si>
  <si>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</si>
  <si>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</si>
  <si>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</si>
  <si>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</si>
  <si>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</si>
  <si>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</si>
  <si>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</si>
  <si>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</si>
  <si>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</si>
  <si>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</si>
  <si>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</si>
  <si>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</si>
  <si>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</si>
  <si>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</si>
  <si>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</si>
  <si>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</si>
  <si>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</si>
  <si>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</si>
  <si>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</si>
  <si>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</si>
  <si>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</si>
  <si>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</si>
  <si>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</si>
  <si>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</si>
  <si>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</si>
  <si>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</si>
  <si>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</si>
  <si>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</si>
  <si>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</si>
  <si>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</si>
  <si>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</si>
  <si>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</si>
  <si>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</si>
  <si>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</si>
  <si>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</si>
  <si>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</si>
  <si>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</si>
  <si>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</si>
  <si>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</si>
  <si>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</si>
  <si>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</si>
  <si>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</si>
  <si>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</si>
  <si>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</si>
  <si>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</si>
  <si>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</si>
  <si>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</si>
  <si>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</si>
  <si>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</si>
  <si>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</si>
  <si>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</si>
  <si>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</si>
  <si>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</si>
  <si>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</si>
  <si>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</si>
  <si>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</si>
  <si>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</si>
  <si>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</si>
  <si>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</si>
  <si>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</si>
  <si>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</si>
  <si>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</si>
  <si>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</si>
  <si>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</si>
  <si>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</si>
  <si>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</si>
  <si>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</si>
  <si>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</si>
  <si>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</si>
  <si>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</si>
  <si>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</si>
  <si>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</si>
  <si>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</si>
  <si>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</si>
  <si>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</si>
  <si>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</si>
  <si>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</si>
  <si>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</si>
  <si>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</si>
  <si>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</si>
  <si>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</si>
  <si>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</si>
  <si>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</si>
  <si>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</si>
  <si>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</si>
  <si>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</si>
  <si>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</si>
  <si>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</si>
  <si>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</si>
  <si>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</si>
  <si>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</si>
  <si>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</si>
  <si>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</si>
  <si>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</si>
  <si>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</si>
  <si>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</si>
  <si>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</si>
  <si>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</si>
  <si>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</si>
  <si>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</si>
  <si>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</si>
  <si>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</si>
  <si>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</si>
  <si>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</si>
  <si>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</si>
  <si>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</si>
  <si>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</si>
  <si>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</si>
  <si>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</si>
  <si>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</si>
  <si>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</si>
  <si>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</si>
  <si>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</si>
  <si>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</si>
  <si>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</si>
  <si>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</si>
  <si>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</si>
  <si>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</si>
  <si>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</si>
  <si>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</si>
  <si>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</si>
  <si>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</si>
  <si>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</si>
  <si>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</si>
  <si>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</si>
  <si>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</si>
  <si>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</si>
  <si>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</si>
  <si>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</si>
  <si>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</si>
  <si>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</si>
  <si>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</si>
  <si>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</si>
  <si>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</si>
  <si>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</si>
  <si>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</si>
  <si>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</si>
  <si>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</si>
  <si>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</si>
  <si>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</si>
  <si>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</si>
  <si>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</si>
  <si>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</si>
  <si>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</si>
  <si>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</si>
  <si>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</si>
  <si>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</si>
  <si>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</si>
  <si>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</si>
  <si>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</si>
  <si>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</si>
  <si>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</si>
  <si>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</si>
  <si>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</si>
  <si>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</si>
  <si>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</si>
  <si>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</si>
  <si>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</si>
  <si>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</si>
  <si>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</si>
  <si>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</si>
  <si>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</si>
  <si>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</si>
  <si>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</si>
  <si>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</si>
  <si>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</si>
  <si>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</si>
  <si>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</si>
  <si>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</si>
  <si>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</si>
  <si>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</si>
  <si>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</si>
  <si>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</si>
  <si>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</si>
  <si>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</si>
  <si>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</si>
  <si>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</si>
  <si>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</si>
  <si>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</si>
  <si>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</si>
  <si>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</si>
  <si>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</si>
  <si>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</si>
  <si>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</si>
  <si>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</si>
  <si>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</si>
  <si>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</si>
  <si>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</si>
  <si>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</si>
  <si>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</si>
  <si>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</si>
  <si>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</si>
  <si>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</si>
  <si>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</si>
  <si>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</si>
  <si>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</si>
  <si>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</si>
  <si>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</si>
  <si>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</si>
  <si>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</si>
  <si>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</si>
  <si>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</si>
  <si>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</si>
  <si>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</si>
  <si>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</si>
  <si>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</si>
  <si>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</si>
  <si>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</si>
  <si>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</si>
  <si>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</si>
  <si>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</si>
  <si>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</si>
  <si>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</si>
  <si>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</si>
  <si>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</si>
  <si>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</si>
  <si>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</si>
  <si>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</si>
  <si>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</si>
  <si>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</si>
  <si>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</si>
  <si>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</si>
  <si>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</si>
  <si>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</si>
  <si>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</si>
  <si>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</si>
  <si>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</si>
  <si>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</si>
  <si>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</si>
  <si>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</si>
  <si>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</si>
  <si>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</si>
  <si>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</si>
  <si>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</si>
  <si>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</si>
  <si>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</si>
  <si>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</si>
  <si>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</si>
  <si>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</si>
  <si>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</si>
  <si>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</si>
  <si>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</si>
  <si>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</si>
  <si>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</si>
  <si>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</si>
  <si>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</si>
  <si>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</si>
  <si>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</si>
  <si>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</si>
  <si>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</si>
  <si>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</si>
  <si>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</si>
  <si>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</si>
  <si>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</si>
  <si>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</si>
  <si>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</si>
  <si>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</si>
  <si>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</si>
  <si>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</si>
  <si>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</si>
  <si>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</si>
  <si>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</si>
  <si>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</si>
  <si>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</si>
  <si>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</si>
  <si>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</si>
  <si>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</si>
  <si>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</si>
  <si>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</si>
  <si>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</si>
  <si>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</si>
  <si>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</si>
  <si>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</si>
  <si>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</si>
  <si>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</si>
  <si>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</si>
  <si>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</si>
  <si>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</si>
  <si>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</si>
  <si>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</si>
  <si>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</si>
  <si>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</si>
  <si>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</si>
  <si>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</si>
  <si>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</si>
  <si>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</si>
  <si>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</si>
  <si>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</si>
  <si>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</si>
  <si>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</si>
  <si>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</si>
  <si>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</si>
  <si>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</si>
  <si>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</si>
  <si>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</si>
  <si>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</si>
  <si>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</si>
  <si>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</si>
  <si>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</si>
  <si>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</si>
  <si>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</si>
  <si>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</si>
  <si>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</si>
  <si>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</si>
  <si>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</si>
  <si>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</si>
  <si>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</si>
  <si>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</si>
  <si>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</si>
  <si>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</si>
  <si>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</si>
  <si>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</si>
  <si>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</si>
  <si>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</si>
  <si>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</si>
  <si>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</si>
  <si>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</si>
  <si>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</si>
  <si>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</si>
  <si>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</si>
  <si>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</si>
  <si>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</si>
  <si>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</si>
  <si>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</si>
  <si>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</si>
  <si>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</si>
  <si>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</si>
  <si>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</si>
  <si>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</si>
  <si>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</si>
  <si>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</si>
  <si>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</si>
  <si>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</si>
  <si>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</si>
  <si>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</si>
  <si>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</si>
  <si>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</si>
  <si>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</si>
  <si>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</si>
  <si>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</si>
  <si>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</si>
  <si>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</si>
  <si>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</si>
  <si>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</si>
  <si>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</si>
  <si>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</si>
  <si>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</si>
  <si>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</si>
  <si>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</si>
  <si>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</si>
  <si>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</si>
  <si>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</si>
  <si>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</si>
  <si>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</si>
  <si>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</si>
  <si>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</si>
  <si>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</si>
  <si>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</si>
  <si>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</si>
  <si>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</si>
  <si>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</si>
  <si>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</si>
  <si>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</si>
  <si>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</si>
  <si>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</si>
  <si>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</si>
  <si>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</si>
  <si>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</si>
  <si>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</si>
  <si>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</si>
  <si>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</si>
  <si>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</si>
  <si>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</si>
  <si>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</si>
  <si>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</si>
  <si>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</si>
  <si>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</si>
  <si>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</si>
  <si>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</si>
  <si>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</si>
  <si>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</si>
  <si>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</si>
  <si>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</si>
  <si>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</si>
  <si>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</si>
  <si>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</si>
  <si>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</si>
  <si>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</si>
  <si>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</si>
  <si>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</si>
  <si>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</si>
  <si>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</si>
  <si>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</si>
  <si>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</si>
  <si>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</si>
  <si>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</si>
  <si>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</si>
  <si>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</si>
  <si>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</si>
  <si>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</si>
  <si>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</si>
  <si>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</si>
  <si>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</si>
  <si>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</si>
  <si>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</si>
  <si>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</si>
  <si>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</si>
  <si>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</si>
  <si>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</si>
  <si>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</si>
  <si>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</si>
  <si>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</si>
  <si>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</si>
  <si>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</si>
  <si>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</si>
  <si>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</si>
  <si>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</si>
  <si>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</si>
  <si>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</si>
  <si>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</si>
  <si>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</si>
  <si>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</si>
  <si>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</si>
  <si>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</si>
  <si>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</si>
  <si>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</si>
  <si>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</si>
  <si>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</si>
  <si>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</si>
  <si>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</si>
  <si>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</si>
  <si>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</si>
  <si>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</si>
  <si>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</si>
  <si>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</si>
  <si>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</si>
  <si>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</si>
  <si>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</si>
  <si>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</si>
  <si>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</si>
  <si>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</si>
  <si>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</si>
  <si>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</si>
  <si>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</si>
  <si>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</si>
  <si>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</si>
  <si>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</si>
  <si>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</si>
  <si>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</si>
  <si>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</si>
  <si>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</si>
  <si>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</si>
  <si>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</si>
  <si>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</si>
  <si>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</si>
  <si>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</si>
  <si>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</si>
  <si>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</si>
  <si>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</si>
  <si>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</si>
  <si>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</si>
  <si>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</si>
  <si>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</si>
  <si>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</si>
  <si>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</si>
  <si>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</si>
  <si>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</si>
  <si>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</si>
  <si>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</si>
  <si>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</si>
  <si>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</si>
  <si>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</si>
  <si>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</si>
  <si>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</si>
  <si>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</si>
  <si>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</si>
  <si>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</si>
  <si>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</si>
  <si>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</si>
  <si>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</si>
  <si>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</si>
  <si>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</si>
  <si>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</si>
  <si>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</si>
  <si>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</si>
  <si>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</si>
  <si>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</si>
  <si>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</si>
  <si>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</si>
  <si>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</si>
  <si>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</si>
  <si>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</si>
  <si>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</si>
  <si>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</si>
  <si>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</si>
  <si>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</si>
  <si>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</si>
  <si>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</si>
  <si>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</si>
  <si>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</si>
  <si>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</si>
  <si>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</si>
  <si>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</si>
  <si>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</si>
  <si>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</si>
  <si>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</si>
  <si>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</si>
  <si>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</si>
  <si>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</si>
  <si>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</si>
  <si>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</si>
  <si>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</si>
  <si>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</si>
  <si>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</si>
  <si>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</si>
  <si>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</si>
  <si>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</si>
  <si>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</si>
  <si>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</si>
  <si>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</si>
  <si>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</si>
  <si>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</si>
  <si>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</si>
  <si>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</si>
  <si>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</si>
  <si>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</si>
  <si>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</si>
  <si>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</si>
  <si>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</si>
  <si>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</si>
  <si>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</si>
  <si>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</si>
  <si>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</si>
  <si>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</si>
  <si>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</si>
  <si>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</si>
  <si>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</si>
  <si>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</si>
  <si>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</si>
  <si>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</si>
  <si>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</si>
  <si>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</si>
  <si>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</si>
  <si>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</si>
  <si>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</si>
  <si>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</si>
  <si>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</si>
  <si>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</si>
  <si>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</si>
  <si>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</si>
  <si>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</si>
  <si>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</si>
  <si>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</si>
  <si>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</si>
  <si>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</si>
  <si>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</si>
  <si>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</si>
  <si>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</si>
  <si>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</si>
  <si>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</si>
  <si>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</si>
  <si>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</si>
  <si>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</si>
  <si>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</si>
  <si>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</si>
  <si>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</si>
  <si>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</si>
  <si>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</si>
  <si>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</si>
  <si>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</si>
  <si>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</si>
  <si>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</si>
  <si>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</si>
  <si>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</si>
  <si>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</si>
  <si>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</si>
  <si>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</si>
  <si>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</si>
  <si>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</si>
  <si>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</si>
  <si>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</si>
  <si>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</si>
  <si>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</si>
  <si>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</si>
  <si>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</si>
  <si>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</si>
  <si>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</si>
  <si>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</si>
  <si>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</si>
  <si>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</si>
  <si>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</si>
  <si>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</si>
  <si>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</si>
  <si>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</si>
  <si>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</si>
  <si>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</si>
  <si>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</si>
  <si>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</si>
  <si>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</si>
  <si>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</si>
  <si>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</si>
  <si>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</si>
  <si>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</si>
  <si>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</si>
  <si>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</si>
  <si>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</si>
  <si>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</si>
  <si>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</si>
  <si>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</si>
  <si>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</si>
  <si>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</si>
  <si>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</si>
  <si>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</si>
  <si>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</si>
  <si>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</si>
  <si>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</si>
  <si>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</si>
  <si>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</si>
  <si>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</si>
  <si>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</si>
  <si>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</si>
  <si>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</si>
  <si>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</si>
  <si>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</si>
  <si>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</si>
  <si>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</si>
  <si>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</si>
  <si>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</si>
  <si>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</si>
  <si>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</si>
  <si>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</si>
  <si>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</si>
  <si>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</si>
  <si>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</si>
  <si>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</si>
  <si>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</si>
  <si>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</si>
  <si>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</si>
  <si>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</si>
  <si>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</si>
  <si>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</si>
  <si>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</si>
  <si>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</si>
  <si>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</si>
  <si>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</si>
  <si>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</si>
  <si>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</si>
  <si>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</si>
  <si>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</si>
  <si>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</si>
  <si>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</si>
  <si>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</si>
  <si>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</si>
  <si>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</si>
  <si>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</si>
  <si>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</si>
  <si>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</si>
  <si>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</si>
  <si>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</si>
  <si>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</si>
  <si>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</si>
  <si>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</si>
  <si>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</si>
  <si>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</si>
  <si>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</si>
  <si>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</si>
  <si>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</si>
  <si>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</si>
  <si>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</si>
  <si>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</si>
  <si>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</si>
  <si>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</si>
  <si>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</si>
  <si>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</si>
  <si>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</si>
  <si>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</si>
  <si>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</si>
  <si>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</si>
  <si>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</si>
  <si>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</si>
  <si>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</si>
  <si>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</si>
  <si>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</si>
  <si>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</si>
  <si>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</si>
  <si>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</si>
  <si>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</si>
  <si>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</si>
  <si>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</si>
  <si>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</si>
  <si>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</si>
  <si>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</si>
  <si>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</si>
  <si>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</si>
  <si>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</si>
  <si>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</si>
  <si>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</si>
  <si>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</si>
  <si>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</si>
  <si>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</si>
  <si>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</si>
  <si>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</si>
  <si>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</si>
  <si>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</si>
  <si>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</si>
  <si>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</si>
  <si>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</si>
  <si>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</si>
  <si>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</si>
  <si>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</si>
  <si>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</si>
  <si>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</si>
  <si>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</si>
  <si>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</si>
  <si>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</si>
  <si>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</si>
  <si>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</si>
  <si>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</si>
  <si>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</si>
  <si>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</si>
  <si>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</si>
  <si>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</si>
  <si>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</si>
  <si>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</si>
  <si>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</si>
  <si>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</si>
  <si>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</si>
  <si>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</si>
  <si>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</si>
  <si>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</si>
  <si>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</si>
  <si>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</si>
  <si>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</si>
  <si>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</si>
  <si>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</si>
  <si>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</si>
  <si>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</si>
  <si>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</si>
  <si>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</si>
  <si>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</si>
  <si>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</si>
  <si>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</si>
  <si>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</si>
  <si>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</si>
  <si>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</si>
  <si>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</si>
  <si>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</si>
  <si>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</si>
  <si>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</si>
  <si>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</si>
  <si>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</si>
  <si>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</si>
  <si>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</si>
  <si>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</si>
  <si>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</si>
  <si>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</si>
  <si>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</si>
  <si>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</si>
  <si>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</si>
  <si>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</si>
  <si>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</si>
  <si>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</si>
  <si>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</si>
  <si>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</si>
  <si>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</si>
  <si>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</si>
  <si>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</si>
  <si>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</si>
  <si>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</si>
  <si>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</si>
  <si>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</si>
  <si>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</si>
  <si>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</si>
  <si>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</si>
  <si>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</si>
  <si>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</si>
  <si>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</si>
  <si>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</si>
  <si>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</si>
  <si>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</si>
  <si>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</si>
  <si>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</si>
  <si>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</si>
  <si>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</si>
  <si>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</si>
  <si>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</si>
  <si>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</si>
  <si>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</si>
  <si>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</si>
  <si>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</si>
  <si>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</si>
  <si>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</si>
  <si>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</si>
  <si>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</si>
  <si>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</si>
  <si>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</si>
  <si>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</si>
  <si>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</si>
  <si>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</si>
  <si>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</si>
  <si>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</si>
  <si>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</si>
  <si>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</si>
  <si>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</si>
  <si>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</si>
  <si>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</si>
  <si>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</si>
  <si>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</si>
  <si>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</si>
  <si>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</si>
  <si>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</si>
  <si>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</si>
  <si>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</si>
  <si>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</si>
  <si>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</si>
  <si>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</si>
  <si>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</si>
  <si>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</si>
  <si>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</si>
  <si>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</si>
  <si>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</si>
  <si>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</si>
  <si>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</si>
  <si>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</si>
  <si>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</si>
  <si>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</si>
  <si>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</si>
  <si>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</si>
  <si>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</si>
  <si>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</si>
  <si>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</si>
  <si>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</si>
  <si>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</si>
  <si>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</si>
  <si>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</si>
  <si>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</si>
  <si>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</si>
  <si>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</si>
  <si>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</si>
  <si>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</si>
  <si>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</si>
  <si>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</si>
  <si>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</si>
  <si>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</si>
  <si>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</si>
  <si>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</si>
  <si>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</si>
  <si>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</si>
  <si>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</si>
  <si>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</si>
  <si>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</si>
  <si>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</si>
  <si>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</si>
  <si>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</si>
  <si>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</si>
  <si>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</si>
  <si>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</si>
  <si>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</si>
  <si>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</si>
  <si>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</si>
  <si>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</si>
  <si>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</si>
  <si>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</si>
  <si>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</si>
  <si>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</si>
  <si>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</si>
  <si>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</si>
  <si>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</si>
  <si>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</si>
  <si>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</si>
  <si>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</si>
  <si>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</si>
  <si>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</si>
  <si>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</si>
  <si>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</si>
  <si>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</si>
  <si>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</si>
  <si>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</si>
  <si>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</si>
  <si>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</si>
  <si>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</si>
  <si>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</si>
  <si>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</si>
  <si>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</si>
  <si>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</si>
  <si>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</si>
  <si>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</si>
  <si>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</si>
  <si>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</si>
  <si>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</si>
  <si>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</si>
  <si>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</si>
  <si>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</si>
  <si>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</si>
  <si>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</si>
  <si>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</si>
  <si>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</si>
  <si>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</si>
  <si>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</si>
  <si>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</si>
  <si>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</si>
  <si>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</si>
  <si>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</si>
  <si>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</si>
  <si>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</si>
  <si>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</si>
  <si>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</si>
  <si>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</si>
  <si>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</si>
  <si>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</si>
  <si>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</si>
  <si>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</si>
  <si>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</si>
  <si>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</si>
  <si>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</si>
  <si>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</si>
  <si>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</si>
  <si>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</si>
  <si>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</si>
  <si>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</si>
  <si>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</si>
  <si>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</si>
  <si>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</si>
  <si>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</si>
  <si>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</si>
  <si>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</si>
  <si>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</si>
  <si>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</si>
  <si>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</si>
  <si>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</si>
  <si>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</si>
  <si>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</si>
  <si>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</si>
  <si>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</si>
  <si>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</si>
  <si>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</si>
  <si>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</si>
  <si>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</si>
  <si>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</si>
  <si>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</si>
  <si>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</si>
  <si>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</si>
  <si>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</si>
  <si>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</si>
  <si>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</si>
  <si>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</si>
  <si>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</si>
  <si>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</si>
  <si>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</si>
  <si>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</si>
  <si>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</si>
  <si>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</si>
  <si>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</si>
  <si>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</si>
  <si>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</si>
  <si>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</si>
  <si>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</si>
  <si>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</si>
  <si>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</si>
  <si>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</si>
  <si>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</si>
  <si>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</si>
  <si>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</si>
  <si>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</si>
  <si>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</si>
  <si>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</si>
  <si>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</si>
  <si>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</si>
  <si>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</si>
  <si>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</si>
  <si>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</si>
  <si>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</si>
  <si>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</si>
  <si>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</si>
  <si>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</si>
  <si>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</si>
  <si>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</si>
  <si>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</si>
  <si>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</si>
  <si>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</si>
  <si>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</si>
  <si>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</si>
  <si>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</si>
  <si>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</si>
  <si>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</si>
  <si>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</si>
  <si>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</si>
  <si>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</si>
  <si>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</si>
  <si>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</si>
  <si>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</si>
  <si>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</si>
  <si>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</si>
  <si>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</si>
  <si>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</si>
  <si>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</si>
  <si>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</si>
  <si>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</si>
  <si>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</si>
  <si>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</si>
  <si>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</si>
  <si>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</si>
  <si>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</si>
  <si>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</si>
  <si>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</si>
  <si>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</si>
  <si>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</si>
  <si>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</si>
  <si>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</si>
  <si>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</si>
  <si>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</si>
  <si>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</si>
  <si>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</si>
  <si>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</si>
  <si>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</si>
  <si>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</si>
  <si>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</si>
  <si>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</si>
  <si>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</si>
  <si>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</si>
  <si>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</si>
  <si>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</si>
  <si>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</si>
  <si>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</si>
  <si>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</si>
  <si>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</si>
  <si>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</si>
  <si>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</si>
  <si>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</si>
  <si>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</si>
  <si>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</si>
  <si>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</si>
  <si>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</si>
  <si>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</si>
  <si>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</si>
  <si>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</si>
  <si>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</si>
  <si>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</si>
  <si>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</si>
  <si>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</si>
  <si>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</si>
  <si>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</si>
  <si>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</si>
  <si>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</si>
  <si>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</si>
  <si>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</si>
  <si>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</si>
  <si>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</si>
  <si>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</si>
  <si>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</si>
  <si>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</si>
  <si>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</si>
  <si>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</si>
  <si>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</si>
  <si>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</si>
  <si>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</si>
  <si>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</si>
  <si>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</si>
  <si>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</si>
  <si>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</si>
  <si>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</si>
  <si>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</si>
  <si>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</si>
  <si>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</si>
  <si>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</si>
  <si>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</si>
  <si>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</si>
  <si>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</si>
  <si>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</si>
  <si>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</si>
  <si>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</si>
  <si>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</si>
  <si>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</si>
  <si>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</si>
  <si>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</si>
  <si>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</si>
  <si>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</si>
  <si>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</si>
  <si>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</si>
  <si>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</si>
  <si>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</si>
  <si>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</si>
  <si>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</si>
  <si>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</si>
  <si>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</si>
  <si>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</si>
  <si>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</si>
  <si>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</si>
  <si>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</si>
  <si>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</si>
  <si>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</si>
  <si>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</si>
  <si>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</si>
  <si>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</si>
  <si>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</si>
  <si>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</si>
  <si>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</si>
  <si>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</si>
  <si>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</si>
  <si>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</si>
  <si>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</si>
  <si>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</si>
  <si>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</si>
  <si>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</si>
  <si>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</si>
  <si>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</si>
  <si>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</si>
  <si>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</si>
  <si>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</si>
  <si>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</si>
  <si>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</si>
  <si>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</si>
  <si>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</si>
  <si>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</si>
  <si>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</si>
  <si>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</si>
  <si>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</si>
  <si>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</si>
  <si>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</si>
  <si>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</si>
  <si>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</si>
  <si>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</si>
  <si>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</si>
  <si>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</si>
  <si>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</si>
  <si>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</si>
  <si>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</si>
  <si>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</si>
  <si>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</si>
  <si>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</si>
  <si>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</si>
  <si>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</si>
  <si>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</si>
  <si>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</si>
  <si>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</si>
  <si>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</si>
  <si>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</si>
  <si>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</si>
  <si>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</si>
  <si>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</si>
  <si>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</si>
  <si>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</si>
  <si>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</si>
  <si>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</si>
  <si>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</si>
  <si>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</si>
  <si>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</si>
  <si>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</si>
  <si>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</si>
  <si>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</si>
  <si>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</si>
  <si>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</si>
  <si>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</si>
  <si>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</si>
  <si>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</si>
  <si>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</si>
  <si>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</si>
  <si>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</si>
  <si>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</si>
  <si>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</si>
  <si>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</si>
  <si>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</si>
  <si>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</si>
  <si>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</si>
  <si>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</si>
  <si>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</si>
  <si>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</si>
  <si>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</si>
  <si>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</si>
  <si>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</si>
  <si>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</si>
  <si>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</si>
  <si>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</si>
  <si>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</si>
  <si>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</si>
  <si>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</si>
  <si>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</si>
  <si>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</si>
  <si>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</si>
  <si>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</si>
  <si>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</si>
  <si>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</si>
  <si>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</si>
  <si>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</si>
  <si>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</si>
  <si>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</si>
  <si>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</si>
  <si>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</si>
  <si>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</si>
  <si>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</si>
  <si>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</si>
  <si>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</si>
  <si>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</si>
  <si>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</si>
  <si>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</si>
  <si>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</si>
  <si>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</si>
  <si>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</si>
  <si>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</si>
  <si>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</si>
  <si>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</si>
  <si>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</si>
  <si>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</si>
  <si>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</si>
  <si>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</si>
  <si>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</si>
  <si>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</si>
  <si>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</si>
  <si>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</si>
  <si>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</si>
  <si>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</si>
  <si>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</si>
  <si>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</si>
  <si>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</si>
  <si>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</si>
  <si>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</si>
  <si>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</si>
  <si>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</si>
  <si>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</si>
  <si>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</si>
  <si>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</si>
  <si>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</si>
  <si>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</si>
  <si>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</si>
  <si>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</si>
  <si>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</si>
  <si>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</si>
  <si>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</si>
  <si>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</si>
  <si>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</si>
  <si>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</si>
  <si>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</si>
  <si>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</si>
  <si>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</si>
  <si>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</si>
  <si>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</si>
  <si>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</si>
  <si>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</si>
  <si>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</si>
  <si>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</si>
  <si>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</si>
  <si>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</si>
  <si>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</si>
  <si>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</si>
  <si>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</si>
  <si>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</si>
  <si>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</si>
  <si>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</si>
  <si>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</si>
  <si>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</si>
  <si>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</si>
  <si>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</si>
  <si>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</si>
  <si>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</si>
  <si>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</si>
  <si>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</si>
  <si>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</si>
  <si>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</si>
  <si>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</si>
  <si>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</si>
  <si>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</si>
  <si>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</si>
  <si>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</si>
  <si>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</si>
  <si>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</si>
  <si>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</si>
  <si>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</si>
  <si>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</si>
  <si>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</si>
  <si>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</si>
  <si>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</si>
  <si>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</si>
  <si>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</si>
  <si>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</si>
  <si>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</si>
  <si>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</si>
  <si>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</si>
  <si>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</si>
  <si>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</si>
  <si>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</si>
  <si>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</si>
  <si>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</si>
  <si>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</si>
  <si>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</si>
  <si>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</si>
  <si>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</si>
  <si>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</si>
  <si>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</si>
  <si>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</si>
  <si>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</si>
  <si>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</si>
  <si>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</si>
  <si>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</si>
  <si>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</si>
  <si>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</si>
  <si>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</si>
  <si>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</si>
  <si>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</si>
  <si>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</si>
  <si>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</si>
  <si>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</si>
  <si>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</si>
  <si>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</si>
  <si>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</si>
  <si>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</si>
  <si>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</si>
  <si>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</si>
  <si>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</si>
  <si>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</si>
  <si>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</si>
  <si>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</si>
  <si>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</si>
  <si>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</si>
  <si>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</si>
  <si>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</si>
  <si>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</si>
  <si>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</si>
  <si>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</si>
  <si>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</si>
  <si>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</si>
  <si>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</si>
  <si>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</si>
  <si>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</si>
  <si>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</si>
  <si>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</si>
  <si>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</si>
  <si>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</si>
  <si>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</si>
  <si>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</si>
  <si>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</si>
  <si>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</si>
  <si>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</si>
  <si>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</si>
  <si>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</si>
  <si>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</si>
  <si>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</si>
  <si>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</si>
  <si>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</si>
  <si>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</si>
  <si>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</si>
  <si>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</si>
  <si>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</si>
  <si>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</si>
  <si>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</si>
  <si>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</si>
  <si>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</si>
  <si>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</si>
  <si>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</si>
  <si>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</si>
  <si>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</si>
  <si>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</si>
  <si>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</si>
  <si>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</si>
  <si>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</si>
  <si>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</si>
  <si>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</si>
  <si>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</si>
  <si>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</si>
  <si>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</si>
  <si>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</si>
  <si>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</si>
  <si>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</si>
  <si>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</si>
  <si>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</si>
  <si>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</si>
  <si>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</si>
  <si>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</si>
  <si>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</si>
  <si>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</si>
  <si>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</si>
  <si>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</si>
  <si>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</si>
  <si>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</si>
  <si>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</si>
  <si>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</si>
  <si>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</si>
  <si>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</si>
  <si>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</si>
  <si>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</si>
  <si>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</si>
  <si>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</si>
  <si>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</si>
  <si>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</si>
  <si>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</si>
  <si>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</si>
  <si>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</si>
  <si>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</si>
  <si>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</si>
  <si>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</si>
  <si>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</si>
  <si>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</si>
  <si>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</si>
  <si>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</si>
  <si>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</si>
  <si>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</si>
  <si>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</si>
  <si>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</si>
  <si>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</si>
  <si>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</si>
  <si>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</si>
  <si>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</si>
  <si>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</si>
  <si>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</si>
  <si>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</si>
  <si>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</si>
  <si>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</si>
  <si>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</si>
  <si>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</si>
  <si>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</si>
  <si>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</si>
  <si>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</si>
  <si>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</si>
  <si>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</si>
  <si>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</si>
  <si>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</si>
  <si>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</si>
  <si>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</si>
  <si>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</si>
  <si>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</si>
  <si>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</si>
  <si>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</si>
  <si>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</si>
  <si>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</si>
  <si>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</si>
  <si>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</si>
  <si>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</si>
  <si>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</si>
  <si>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</si>
  <si>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</si>
  <si>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</si>
  <si>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</si>
  <si>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</si>
  <si>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</si>
  <si>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</si>
  <si>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</si>
  <si>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</si>
  <si>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</si>
  <si>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</si>
  <si>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</si>
  <si>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</si>
  <si>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</si>
  <si>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</si>
  <si>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</si>
  <si>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</si>
  <si>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</si>
  <si>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</si>
  <si>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</si>
  <si>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</si>
  <si>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</si>
  <si>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</si>
  <si>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</si>
  <si>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</si>
  <si>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</si>
  <si>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</si>
  <si>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</si>
  <si>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</si>
  <si>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</si>
  <si>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</si>
  <si>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</si>
  <si>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</si>
  <si>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</si>
  <si>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</si>
  <si>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</si>
  <si>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</si>
  <si>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</si>
  <si>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</si>
  <si>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</si>
  <si>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</si>
  <si>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</si>
  <si>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</si>
  <si>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</si>
  <si>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</si>
  <si>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</si>
  <si>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</si>
  <si>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</si>
  <si>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</si>
  <si>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</si>
  <si>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</si>
  <si>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</si>
  <si>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</si>
  <si>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</si>
  <si>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</si>
  <si>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</si>
  <si>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</si>
  <si>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</si>
  <si>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</si>
  <si>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</si>
  <si>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</si>
  <si>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</si>
  <si>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</si>
  <si>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</si>
  <si>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</si>
  <si>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</si>
  <si>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</si>
  <si>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</si>
  <si>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</si>
  <si>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</si>
  <si>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</si>
  <si>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</si>
  <si>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</si>
  <si>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</si>
  <si>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</si>
  <si>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</si>
  <si>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</si>
  <si>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</si>
  <si>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</si>
  <si>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</si>
  <si>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</si>
  <si>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</si>
  <si>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</si>
  <si>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</si>
  <si>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</si>
  <si>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</si>
  <si>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</si>
  <si>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</si>
  <si>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</si>
  <si>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</si>
  <si>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</si>
  <si>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</si>
  <si>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</si>
  <si>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</si>
  <si>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</si>
  <si>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</si>
  <si>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</si>
  <si>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</si>
  <si>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</si>
  <si>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</si>
  <si>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</si>
  <si>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</si>
  <si>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</si>
  <si>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</si>
  <si>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</si>
  <si>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</si>
  <si>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</si>
  <si>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</si>
  <si>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</si>
  <si>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</si>
  <si>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</si>
  <si>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</si>
  <si>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</si>
  <si>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</si>
  <si>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</si>
  <si>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</si>
  <si>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</si>
  <si>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</si>
  <si>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</si>
  <si>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</si>
  <si>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</si>
  <si>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</si>
  <si>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</si>
  <si>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</si>
  <si>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</si>
  <si>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</si>
  <si>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</si>
  <si>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</si>
  <si>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</si>
  <si>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</si>
  <si>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</si>
  <si>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</si>
  <si>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</si>
  <si>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</si>
  <si>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</si>
  <si>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</si>
  <si>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</si>
  <si>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</si>
  <si>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</si>
  <si>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</si>
  <si>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</si>
  <si>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</si>
  <si>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</si>
  <si>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</si>
  <si>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</si>
  <si>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</si>
  <si>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</si>
  <si>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</si>
  <si>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</si>
  <si>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</si>
  <si>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</si>
  <si>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</si>
  <si>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</si>
  <si>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</si>
  <si>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</si>
  <si>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</si>
  <si>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</si>
  <si>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</si>
  <si>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</si>
  <si>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</si>
  <si>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</si>
  <si>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</si>
  <si>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</si>
  <si>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</si>
  <si>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</si>
  <si>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</si>
  <si>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</si>
  <si>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</si>
  <si>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</si>
  <si>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</si>
  <si>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</si>
  <si>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</si>
  <si>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</si>
  <si>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</si>
  <si>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</si>
  <si>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</si>
  <si>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</si>
  <si>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</si>
  <si>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</si>
  <si>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</si>
  <si>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</si>
  <si>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</si>
  <si>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</si>
  <si>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</si>
  <si>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</si>
  <si>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</si>
  <si>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</si>
  <si>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</si>
  <si>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</si>
  <si>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</si>
  <si>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</si>
  <si>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</si>
  <si>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</si>
  <si>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</si>
  <si>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</si>
  <si>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</si>
  <si>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</si>
  <si>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</si>
  <si>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</si>
  <si>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</si>
  <si>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</si>
  <si>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</si>
  <si>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</si>
  <si>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</si>
  <si>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</si>
  <si>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</si>
  <si>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</si>
  <si>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</si>
  <si>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</si>
  <si>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</si>
  <si>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</si>
  <si>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</si>
  <si>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</si>
  <si>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</si>
  <si>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</si>
  <si>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</si>
  <si>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</si>
  <si>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</si>
  <si>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</si>
  <si>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</si>
  <si>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</si>
  <si>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</si>
  <si>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</si>
  <si>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</si>
  <si>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</si>
  <si>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</si>
  <si>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</si>
  <si>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</si>
  <si>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</si>
  <si>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</si>
  <si>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</si>
  <si>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</si>
  <si>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</si>
  <si>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</si>
  <si>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</si>
  <si>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</si>
  <si>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</si>
  <si>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</si>
  <si>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</si>
  <si>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</si>
  <si>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</si>
  <si>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</si>
  <si>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</si>
  <si>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</si>
  <si>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</si>
  <si>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</si>
  <si>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</si>
  <si>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</si>
  <si>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</si>
  <si>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</si>
  <si>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</si>
  <si>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</si>
  <si>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</si>
  <si>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</si>
  <si>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</si>
  <si>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</si>
  <si>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</si>
  <si>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</si>
  <si>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</si>
  <si>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</si>
  <si>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</si>
  <si>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</si>
  <si>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</si>
  <si>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</si>
  <si>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</si>
  <si>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</si>
  <si>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</si>
  <si>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</si>
  <si>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</si>
  <si>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</si>
  <si>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</si>
  <si>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</si>
  <si>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</si>
  <si>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</si>
  <si>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</si>
  <si>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</si>
  <si>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</si>
  <si>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</si>
  <si>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</si>
  <si>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</si>
  <si>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</si>
  <si>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</si>
  <si>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</si>
  <si>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</si>
  <si>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</si>
  <si>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</si>
  <si>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</si>
  <si>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</si>
  <si>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</si>
  <si>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</si>
  <si>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</si>
  <si>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</si>
  <si>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</si>
  <si>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</si>
  <si>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</si>
  <si>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</si>
  <si>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</si>
  <si>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</si>
  <si>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</si>
  <si>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</si>
  <si>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</si>
  <si>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</si>
  <si>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</si>
  <si>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</si>
  <si>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</si>
  <si>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</si>
  <si>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</si>
  <si>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</si>
  <si>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</si>
  <si>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</si>
  <si>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</si>
  <si>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</si>
  <si>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</si>
  <si>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</si>
  <si>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</si>
  <si>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</si>
  <si>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</si>
  <si>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</si>
  <si>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</si>
  <si>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</si>
  <si>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</si>
  <si>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</si>
  <si>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</si>
  <si>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</si>
  <si>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</si>
  <si>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</si>
  <si>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</si>
  <si>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</si>
  <si>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</si>
  <si>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</si>
  <si>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</si>
  <si>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</si>
  <si>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</si>
  <si>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</si>
  <si>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</si>
  <si>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</si>
  <si>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</si>
  <si>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</si>
  <si>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</si>
  <si>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</si>
  <si>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</si>
  <si>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</si>
  <si>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</si>
  <si>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</si>
  <si>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</si>
  <si>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</si>
  <si>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</si>
  <si>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</si>
  <si>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</si>
  <si>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</si>
  <si>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</si>
  <si>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</si>
  <si>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</si>
  <si>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</si>
  <si>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</si>
  <si>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</si>
  <si>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</si>
  <si>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</si>
  <si>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</si>
  <si>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</si>
  <si>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</si>
  <si>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</si>
  <si>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</si>
  <si>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</si>
  <si>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</si>
  <si>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</si>
  <si>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</si>
  <si>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</si>
  <si>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</si>
  <si>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</si>
  <si>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</si>
  <si>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</si>
  <si>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</si>
  <si>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</si>
  <si>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</si>
  <si>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</si>
  <si>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</si>
  <si>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</si>
  <si>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</si>
  <si>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</si>
  <si>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</si>
  <si>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</si>
  <si>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</si>
  <si>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</si>
  <si>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</si>
  <si>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</si>
  <si>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</si>
  <si>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</si>
  <si>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</si>
  <si>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</si>
  <si>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</si>
  <si>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</si>
  <si>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</si>
  <si>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</si>
  <si>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</si>
  <si>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</si>
  <si>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</si>
  <si>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</si>
  <si>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</si>
  <si>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</si>
  <si>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</si>
  <si>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</si>
  <si>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</si>
  <si>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</si>
  <si>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</si>
  <si>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</si>
  <si>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</si>
  <si>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</si>
  <si>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</si>
  <si>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</si>
  <si>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</si>
  <si>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</si>
  <si>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</si>
  <si>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</si>
  <si>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</si>
  <si>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</si>
  <si>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</si>
  <si>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</si>
  <si>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</si>
  <si>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</si>
  <si>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</si>
  <si>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</si>
  <si>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</si>
  <si>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</si>
  <si>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</si>
  <si>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</si>
  <si>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</si>
  <si>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</si>
  <si>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</si>
  <si>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</si>
  <si>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</si>
  <si>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</si>
  <si>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</si>
  <si>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</si>
  <si>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</si>
  <si>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</si>
  <si>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</si>
  <si>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</si>
  <si>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</si>
  <si>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</si>
  <si>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</si>
  <si>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</si>
  <si>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</si>
  <si>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</si>
  <si>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</si>
  <si>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</si>
  <si>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</si>
  <si>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</si>
  <si>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</si>
  <si>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</si>
  <si>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</si>
  <si>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</si>
  <si>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</si>
  <si>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</si>
  <si>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</si>
  <si>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</si>
  <si>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</si>
  <si>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</si>
  <si>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</si>
  <si>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</si>
  <si>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</si>
  <si>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</si>
  <si>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</si>
  <si>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</si>
  <si>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</si>
  <si>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</si>
  <si>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</si>
  <si>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</si>
  <si>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</si>
  <si>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</si>
  <si>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</si>
  <si>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</si>
  <si>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</si>
  <si>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</si>
  <si>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</si>
  <si>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</si>
  <si>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</si>
  <si>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</si>
  <si>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</si>
  <si>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</si>
  <si>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</si>
  <si>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</si>
  <si>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</si>
  <si>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</si>
  <si>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</si>
  <si>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</si>
  <si>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</si>
  <si>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</si>
  <si>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</si>
  <si>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</si>
  <si>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</si>
  <si>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</si>
  <si>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</si>
  <si>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</si>
  <si>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</si>
  <si>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</si>
  <si>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</si>
  <si>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</si>
  <si>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</si>
  <si>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</si>
  <si>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</si>
  <si>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</si>
  <si>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</si>
  <si>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</si>
  <si>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</si>
  <si>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</si>
  <si>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</si>
  <si>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</si>
  <si>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</si>
  <si>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</si>
  <si>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</si>
  <si>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</si>
  <si>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</si>
  <si>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</si>
  <si>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</si>
  <si>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</si>
  <si>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</si>
  <si>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</si>
  <si>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</si>
  <si>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</si>
  <si>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</si>
  <si>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</si>
  <si>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</si>
  <si>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</si>
  <si>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</si>
  <si>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</si>
  <si>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</si>
  <si>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</si>
  <si>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</si>
  <si>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</si>
  <si>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</si>
  <si>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</si>
  <si>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</si>
  <si>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</si>
  <si>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</si>
  <si>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</si>
  <si>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</si>
  <si>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</si>
  <si>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</si>
  <si>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</si>
  <si>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</si>
  <si>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</si>
  <si>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</si>
  <si>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</si>
  <si>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</si>
  <si>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</si>
  <si>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</si>
  <si>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</si>
  <si>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</si>
  <si>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</si>
  <si>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</si>
  <si>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</si>
  <si>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</si>
  <si>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</si>
  <si>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</si>
  <si>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</si>
  <si>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</si>
  <si>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</si>
  <si>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</si>
  <si>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</si>
  <si>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</si>
  <si>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</si>
  <si>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</si>
  <si>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</si>
  <si>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</si>
  <si>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</si>
  <si>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</si>
  <si>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</si>
  <si>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</si>
  <si>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</si>
  <si>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</si>
  <si>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</si>
  <si>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</si>
  <si>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</si>
  <si>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</si>
  <si>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</si>
  <si>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</si>
  <si>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</si>
  <si>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</si>
  <si>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</si>
  <si>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</si>
  <si>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</si>
  <si>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</si>
  <si>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</si>
  <si>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</si>
  <si>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</si>
  <si>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</si>
  <si>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</si>
  <si>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</si>
  <si>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</si>
  <si>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</si>
  <si>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</si>
  <si>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</si>
  <si>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</si>
  <si>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</si>
  <si>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</si>
  <si>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</si>
  <si>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</si>
  <si>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</si>
  <si>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</si>
  <si>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</si>
  <si>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</si>
  <si>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</si>
  <si>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</si>
  <si>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</si>
  <si>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</si>
  <si>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</si>
  <si>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</si>
  <si>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</si>
  <si>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</si>
  <si>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</si>
  <si>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</si>
  <si>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</si>
  <si>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</si>
  <si>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</si>
  <si>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</si>
  <si>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</si>
  <si>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</si>
  <si>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</si>
  <si>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</si>
  <si>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</si>
  <si>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</si>
  <si>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</si>
  <si>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</si>
  <si>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</si>
  <si>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</si>
  <si>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</si>
  <si>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</si>
  <si>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</si>
  <si>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</si>
  <si>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</si>
  <si>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</si>
  <si>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</si>
  <si>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</si>
  <si>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</si>
  <si>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</si>
  <si>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</si>
  <si>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</si>
  <si>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</si>
  <si>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</si>
  <si>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</si>
  <si>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</si>
  <si>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</si>
  <si>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</si>
  <si>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</si>
  <si>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</si>
  <si>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</si>
  <si>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</si>
  <si>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</si>
  <si>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</si>
  <si>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</si>
  <si>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</si>
  <si>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</si>
  <si>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</si>
  <si>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</si>
  <si>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</si>
  <si>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</si>
  <si>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</si>
  <si>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</si>
  <si>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</si>
  <si>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</si>
  <si>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</si>
  <si>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</si>
  <si>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</si>
  <si>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</si>
  <si>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</si>
  <si>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</si>
  <si>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</si>
  <si>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</si>
  <si>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</si>
  <si>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</si>
  <si>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</si>
  <si>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</si>
  <si>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</si>
  <si>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</si>
  <si>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</si>
  <si>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</si>
  <si>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</si>
  <si>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</si>
  <si>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</si>
  <si>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</si>
  <si>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</si>
  <si>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</si>
  <si>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</si>
  <si>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</si>
  <si>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</si>
  <si>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</si>
  <si>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</si>
  <si>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</si>
  <si>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</si>
  <si>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</si>
  <si>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</si>
  <si>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</si>
  <si>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</si>
  <si>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</si>
  <si>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</si>
  <si>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</si>
  <si>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</si>
  <si>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</si>
  <si>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</si>
  <si>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</si>
  <si>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</si>
  <si>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</si>
  <si>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</si>
  <si>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</si>
  <si>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</si>
  <si>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</si>
  <si>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</si>
  <si>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</si>
  <si>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</si>
  <si>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</si>
  <si>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</si>
  <si>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</si>
  <si>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</si>
  <si>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</si>
  <si>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</si>
  <si>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</si>
  <si>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</si>
  <si>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</si>
  <si>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</si>
  <si>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</si>
  <si>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</si>
  <si>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</si>
  <si>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</si>
  <si>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</si>
  <si>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</si>
  <si>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</si>
  <si>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</si>
  <si>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</si>
  <si>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</si>
  <si>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</si>
  <si>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</si>
  <si>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</si>
  <si>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</si>
  <si>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</si>
  <si>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</si>
  <si>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</si>
  <si>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</si>
  <si>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</si>
  <si>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</si>
  <si>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</si>
  <si>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</si>
  <si>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</si>
  <si>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</si>
  <si>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</si>
  <si>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</si>
  <si>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</si>
  <si>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</si>
  <si>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</si>
  <si>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</si>
  <si>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</si>
  <si>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</si>
  <si>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</si>
  <si>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</si>
  <si>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</si>
  <si>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</si>
  <si>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</si>
  <si>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</si>
  <si>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</si>
  <si>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</si>
  <si>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</si>
  <si>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</si>
  <si>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</si>
  <si>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</si>
  <si>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</si>
  <si>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</si>
  <si>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</si>
  <si>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</si>
  <si>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</si>
  <si>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</si>
  <si>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</si>
  <si>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</si>
  <si>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</si>
  <si>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</si>
  <si>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</si>
  <si>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</si>
  <si>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</si>
  <si>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</si>
  <si>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</si>
  <si>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</si>
  <si>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</si>
  <si>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</si>
  <si>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</si>
  <si>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</si>
  <si>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</si>
  <si>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</si>
  <si>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</si>
  <si>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</si>
  <si>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</si>
  <si>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</si>
  <si>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</si>
  <si>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</si>
  <si>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</si>
  <si>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</si>
  <si>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</si>
  <si>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</si>
  <si>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</si>
  <si>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</si>
  <si>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</si>
  <si>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</si>
  <si>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</si>
  <si>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</si>
  <si>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</si>
  <si>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</si>
  <si>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</si>
  <si>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</si>
  <si>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</si>
  <si>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</si>
  <si>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</si>
  <si>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</si>
  <si>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</si>
  <si>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</si>
  <si>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</si>
  <si>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</si>
  <si>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</si>
  <si>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</si>
  <si>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</si>
  <si>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</si>
  <si>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</si>
  <si>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</si>
  <si>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</si>
  <si>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</si>
  <si>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</si>
  <si>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</si>
  <si>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</si>
  <si>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</si>
  <si>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</si>
  <si>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</si>
  <si>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</si>
  <si>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</si>
  <si>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</si>
  <si>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</si>
  <si>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</si>
  <si>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</si>
  <si>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</si>
  <si>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</si>
  <si>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</si>
  <si>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</si>
  <si>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</si>
  <si>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</si>
  <si>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</si>
  <si>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</si>
  <si>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</si>
  <si>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</si>
  <si>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</si>
  <si>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</si>
  <si>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</si>
  <si>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</si>
  <si>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</si>
  <si>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</si>
  <si>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</si>
  <si>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</si>
  <si>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</si>
  <si>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</si>
  <si>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</si>
  <si>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</si>
  <si>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</si>
  <si>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</si>
  <si>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</si>
  <si>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</si>
  <si>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</si>
  <si>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</si>
  <si>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</si>
  <si>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</si>
  <si>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</si>
  <si>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</si>
  <si>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</si>
  <si>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</si>
  <si>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</si>
  <si>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</si>
  <si>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</si>
  <si>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</si>
  <si>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</si>
  <si>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</si>
  <si>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</si>
  <si>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</si>
  <si>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</si>
  <si>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</si>
  <si>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</si>
  <si>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</si>
  <si>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</si>
  <si>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</si>
  <si>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</si>
  <si>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</si>
  <si>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</si>
  <si>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</si>
  <si>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</si>
  <si>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</si>
  <si>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</si>
  <si>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</si>
  <si>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</si>
  <si>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</si>
  <si>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</si>
  <si>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</si>
  <si>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</si>
  <si>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</si>
  <si>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</si>
  <si>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</si>
  <si>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</si>
  <si>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</si>
  <si>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</si>
  <si>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</si>
  <si>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</si>
  <si>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</si>
  <si>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</si>
  <si>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</si>
  <si>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</si>
  <si>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</si>
  <si>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</si>
  <si>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</si>
  <si>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</si>
  <si>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</si>
  <si>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</si>
  <si>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</si>
  <si>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</si>
  <si>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</si>
  <si>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</si>
  <si>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</si>
  <si>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</si>
  <si>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</si>
  <si>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</si>
  <si>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</si>
  <si>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</si>
  <si>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</si>
  <si>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</si>
  <si>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</si>
  <si>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</si>
  <si>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</si>
  <si>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</si>
  <si>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</si>
  <si>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</si>
  <si>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</si>
  <si>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</si>
  <si>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</si>
  <si>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</si>
  <si>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</si>
  <si>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</si>
  <si>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</si>
  <si>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</si>
  <si>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</si>
  <si>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</si>
  <si>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</si>
  <si>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</si>
  <si>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</si>
  <si>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</si>
  <si>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</si>
  <si>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</si>
  <si>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</si>
  <si>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</si>
  <si>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</si>
  <si>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</si>
  <si>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</si>
  <si>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</si>
  <si>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</si>
  <si>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</si>
  <si>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</si>
  <si>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</si>
  <si>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</si>
  <si>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</si>
  <si>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</si>
  <si>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</si>
  <si>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</si>
  <si>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</si>
  <si>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</si>
  <si>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</si>
  <si>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</si>
  <si>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</si>
  <si>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</si>
  <si>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</si>
  <si>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</si>
  <si>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</si>
  <si>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</si>
  <si>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</si>
  <si>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</si>
  <si>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</si>
  <si>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</si>
  <si>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</si>
  <si>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</si>
  <si>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</si>
  <si>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</si>
  <si>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</si>
  <si>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</si>
  <si>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</si>
  <si>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</si>
  <si>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</si>
  <si>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</si>
  <si>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</si>
  <si>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</si>
  <si>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</si>
  <si>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</si>
  <si>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</si>
  <si>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</si>
  <si>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</si>
  <si>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</si>
  <si>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</si>
  <si>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</si>
  <si>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</si>
  <si>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</si>
  <si>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</si>
  <si>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</si>
  <si>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</si>
  <si>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</si>
  <si>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</si>
  <si>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</si>
  <si>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</si>
  <si>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</si>
  <si>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</si>
  <si>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</si>
  <si>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</si>
  <si>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</si>
  <si>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</si>
  <si>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</si>
  <si>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</si>
  <si>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</si>
  <si>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</si>
  <si>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</si>
  <si>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</si>
  <si>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</si>
  <si>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</si>
  <si>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</si>
  <si>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</si>
  <si>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</si>
  <si>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</si>
  <si>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</si>
  <si>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</si>
  <si>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</si>
  <si>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</si>
  <si>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</si>
  <si>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</si>
  <si>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</si>
  <si>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</si>
  <si>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</si>
  <si>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</si>
  <si>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</si>
  <si>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</si>
  <si>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</si>
  <si>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</si>
  <si>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</si>
  <si>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</si>
  <si>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</si>
  <si>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</si>
  <si>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</si>
  <si>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</si>
  <si>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</si>
  <si>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</si>
  <si>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</si>
  <si>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</si>
  <si>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</si>
  <si>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</si>
  <si>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</si>
  <si>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</si>
  <si>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</si>
  <si>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</si>
  <si>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</si>
  <si>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</si>
  <si>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</si>
  <si>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</si>
  <si>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</si>
  <si>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</si>
  <si>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</si>
  <si>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</si>
  <si>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</si>
  <si>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</si>
  <si>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</si>
  <si>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</si>
  <si>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</si>
  <si>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</si>
  <si>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</si>
  <si>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</si>
  <si>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</si>
  <si>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</si>
  <si>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</si>
  <si>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</si>
  <si>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</si>
  <si>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</si>
  <si>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</si>
  <si>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</si>
  <si>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</si>
  <si>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</si>
  <si>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</si>
  <si>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</si>
  <si>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</si>
  <si>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</si>
  <si>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</si>
  <si>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</si>
  <si>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</si>
  <si>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</si>
  <si>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</si>
  <si>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</si>
  <si>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</si>
  <si>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</si>
  <si>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</si>
  <si>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</si>
  <si>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</si>
  <si>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</si>
  <si>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</si>
  <si>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</si>
  <si>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</si>
  <si>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</si>
  <si>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</si>
  <si>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</si>
  <si>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</si>
  <si>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</si>
  <si>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</si>
  <si>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</si>
  <si>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</si>
  <si>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</si>
  <si>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</si>
  <si>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</si>
  <si>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</si>
  <si>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</si>
  <si>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</si>
  <si>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</si>
  <si>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</si>
  <si>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</si>
  <si>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</si>
  <si>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</si>
  <si>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</si>
  <si>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</si>
  <si>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</si>
  <si>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</si>
  <si>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</si>
  <si>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</si>
  <si>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</si>
  <si>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</si>
  <si>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</si>
  <si>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</si>
  <si>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</si>
  <si>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</si>
  <si>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</si>
  <si>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</si>
  <si>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</si>
  <si>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</si>
  <si>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</si>
  <si>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</si>
  <si>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</si>
  <si>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</si>
  <si>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</si>
  <si>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</si>
  <si>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</si>
  <si>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</si>
  <si>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</si>
  <si>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</si>
  <si>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</si>
  <si>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</si>
  <si>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</si>
  <si>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</si>
  <si>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</si>
  <si>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</si>
  <si>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</si>
  <si>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</si>
  <si>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</si>
  <si>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</si>
  <si>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</si>
  <si>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</si>
  <si>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</si>
  <si>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</si>
  <si>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</si>
  <si>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</si>
  <si>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</si>
  <si>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</si>
  <si>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</si>
  <si>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</si>
  <si>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</si>
  <si>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</si>
  <si>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</si>
  <si>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</si>
  <si>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</si>
  <si>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</si>
  <si>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</si>
  <si>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</si>
  <si>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</si>
  <si>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</si>
  <si>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</si>
  <si>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</si>
  <si>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</si>
  <si>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</si>
  <si>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</si>
  <si>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</si>
  <si>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</si>
  <si>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</si>
  <si>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</si>
  <si>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</si>
  <si>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</si>
  <si>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</si>
  <si>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</si>
  <si>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</si>
  <si>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</si>
  <si>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</si>
  <si>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</si>
  <si>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</si>
  <si>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</si>
  <si>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</si>
  <si>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</si>
  <si>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</si>
  <si>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</si>
  <si>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</si>
  <si>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</si>
  <si>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</si>
  <si>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</si>
  <si>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</si>
  <si>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</si>
  <si>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</si>
  <si>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</si>
  <si>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</si>
  <si>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</si>
  <si>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</si>
  <si>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</si>
  <si>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</si>
  <si>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</si>
  <si>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</si>
  <si>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</si>
  <si>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</si>
  <si>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</si>
  <si>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</si>
  <si>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</si>
  <si>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</si>
  <si>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</si>
  <si>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</si>
  <si>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</si>
  <si>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</si>
  <si>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</si>
  <si>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</si>
  <si>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</si>
  <si>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</si>
  <si>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</si>
  <si>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</si>
  <si>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</si>
  <si>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</si>
  <si>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</si>
  <si>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</si>
  <si>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</si>
  <si>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</si>
  <si>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</si>
  <si>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</si>
  <si>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</si>
  <si>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</si>
  <si>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</si>
  <si>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</si>
  <si>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</si>
  <si>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</si>
  <si>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</si>
  <si>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</si>
  <si>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</si>
  <si>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</si>
  <si>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</si>
  <si>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</si>
  <si>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</si>
  <si>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</si>
  <si>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</si>
  <si>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</si>
  <si>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</si>
  <si>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</si>
  <si>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</si>
  <si>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</si>
  <si>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</si>
  <si>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</si>
  <si>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</si>
  <si>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</si>
  <si>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</si>
  <si>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</si>
  <si>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</si>
  <si>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</si>
  <si>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</si>
  <si>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</si>
  <si>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</si>
  <si>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</si>
  <si>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</si>
  <si>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</si>
  <si>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</si>
  <si>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</si>
  <si>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</si>
  <si>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</si>
  <si>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</si>
  <si>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</si>
  <si>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</si>
  <si>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</si>
  <si>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</si>
  <si>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</si>
  <si>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</si>
  <si>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</si>
  <si>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</si>
  <si>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</si>
  <si>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</si>
  <si>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</si>
  <si>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</si>
  <si>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</si>
  <si>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</si>
  <si>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</si>
  <si>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</si>
  <si>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</si>
  <si>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</si>
  <si>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</si>
  <si>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</si>
  <si>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</si>
  <si>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</si>
  <si>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</si>
  <si>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</si>
  <si>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</si>
  <si>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</si>
  <si>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</si>
  <si>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</si>
  <si>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</si>
  <si>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</si>
  <si>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</si>
  <si>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</si>
  <si>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</si>
  <si>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</si>
  <si>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</si>
  <si>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</si>
  <si>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</si>
  <si>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</si>
  <si>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</si>
  <si>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</si>
  <si>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</si>
  <si>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</si>
  <si>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</si>
  <si>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</si>
  <si>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</si>
  <si>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</si>
  <si>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</si>
  <si>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</si>
  <si>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</si>
  <si>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</si>
  <si>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</si>
  <si>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</si>
  <si>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</si>
  <si>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</si>
  <si>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</si>
  <si>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</si>
  <si>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</si>
  <si>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</si>
  <si>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</si>
  <si>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</si>
  <si>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</si>
  <si>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</si>
  <si>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</si>
  <si>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</si>
  <si>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</si>
  <si>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</si>
  <si>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</si>
  <si>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</si>
  <si>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</si>
  <si>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</si>
  <si>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</si>
  <si>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</si>
  <si>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</si>
  <si>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</si>
  <si>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</si>
  <si>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</si>
  <si>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</si>
  <si>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</si>
  <si>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</si>
  <si>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</si>
  <si>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</si>
  <si>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</si>
  <si>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</si>
  <si>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</si>
  <si>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</si>
  <si>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</si>
  <si>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</si>
  <si>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</si>
  <si>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</si>
  <si>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</si>
  <si>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</si>
  <si>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</si>
  <si>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</si>
  <si>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</si>
  <si>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</si>
  <si>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</si>
  <si>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</si>
  <si>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</si>
  <si>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</si>
  <si>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</si>
  <si>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</si>
  <si>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</si>
  <si>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</si>
  <si>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</si>
  <si>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</si>
  <si>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</si>
  <si>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</si>
  <si>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</si>
  <si>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</si>
  <si>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</si>
  <si>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</si>
  <si>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</si>
  <si>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</si>
  <si>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</si>
  <si>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</si>
  <si>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</si>
  <si>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</si>
  <si>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</si>
  <si>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</si>
  <si>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</si>
  <si>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</si>
  <si>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</si>
  <si>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</si>
  <si>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</si>
  <si>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</si>
  <si>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</si>
  <si>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</si>
  <si>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</si>
  <si>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</si>
  <si>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</si>
  <si>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</si>
  <si>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</si>
  <si>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</si>
  <si>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</si>
  <si>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</si>
  <si>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</si>
  <si>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</si>
  <si>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</si>
  <si>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</si>
  <si>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</si>
  <si>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</si>
  <si>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</si>
  <si>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</si>
  <si>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</si>
  <si>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</si>
  <si>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</si>
  <si>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</si>
  <si>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</si>
  <si>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</si>
  <si>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</si>
  <si>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</si>
  <si>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</si>
  <si>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</si>
  <si>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</si>
  <si>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</si>
  <si>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</si>
  <si>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</si>
  <si>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</si>
  <si>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</si>
  <si>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</si>
  <si>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</si>
  <si>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</si>
  <si>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</si>
  <si>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</si>
  <si>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</si>
  <si>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</si>
  <si>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</si>
  <si>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</si>
  <si>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</si>
  <si>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</si>
  <si>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</si>
  <si>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</si>
  <si>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</si>
  <si>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</si>
  <si>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</si>
  <si>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</si>
  <si>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</si>
  <si>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</si>
  <si>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</si>
  <si>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</si>
  <si>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</si>
  <si>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</si>
  <si>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</si>
  <si>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</si>
  <si>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</si>
  <si>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</si>
  <si>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</si>
  <si>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</si>
  <si>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</si>
  <si>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</si>
  <si>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</si>
  <si>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</si>
  <si>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</si>
  <si>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</si>
  <si>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</si>
  <si>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</si>
  <si>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</si>
  <si>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</si>
  <si>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</si>
  <si>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</si>
  <si>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</si>
  <si>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</si>
  <si>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</si>
  <si>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</si>
  <si>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</si>
  <si>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</si>
  <si>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</si>
  <si>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</si>
  <si>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</si>
  <si>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</si>
  <si>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</si>
  <si>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</si>
  <si>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</si>
  <si>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</si>
  <si>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</si>
  <si>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</si>
  <si>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</si>
  <si>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</si>
  <si>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</si>
  <si>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</si>
  <si>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</si>
  <si>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</si>
  <si>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</si>
  <si>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</si>
  <si>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</si>
  <si>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</si>
  <si>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</si>
  <si>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</si>
  <si>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</si>
  <si>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</si>
  <si>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</si>
  <si>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</si>
  <si>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</si>
  <si>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</si>
  <si>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</si>
  <si>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</si>
  <si>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</si>
  <si>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</si>
  <si>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</si>
  <si>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</si>
  <si>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</si>
  <si>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</si>
  <si>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</si>
  <si>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</si>
  <si>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</si>
  <si>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</si>
  <si>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</si>
  <si>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</si>
  <si>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</si>
  <si>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</si>
  <si>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</si>
  <si>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</si>
  <si>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</si>
  <si>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</si>
  <si>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</si>
  <si>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</si>
  <si>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</si>
  <si>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</si>
  <si>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</si>
  <si>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</si>
  <si>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</si>
  <si>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</si>
  <si>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</si>
  <si>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</si>
  <si>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</si>
  <si>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</si>
  <si>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</si>
  <si>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</si>
  <si>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</si>
  <si>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</si>
  <si>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</si>
  <si>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</si>
  <si>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</si>
  <si>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</si>
  <si>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</si>
  <si>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</si>
  <si>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</si>
  <si>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</si>
  <si>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</si>
  <si>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</si>
  <si>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</si>
  <si>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</si>
  <si>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</si>
  <si>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</si>
  <si>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</si>
  <si>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</si>
  <si>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</si>
  <si>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</si>
  <si>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</si>
  <si>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</si>
  <si>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</si>
  <si>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</si>
  <si>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</si>
  <si>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</si>
  <si>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</si>
  <si>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</si>
  <si>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</si>
  <si>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</si>
  <si>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</si>
  <si>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</si>
  <si>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</si>
  <si>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</si>
  <si>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</si>
  <si>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</si>
  <si>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</si>
  <si>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</si>
  <si>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</si>
  <si>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</si>
  <si>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</si>
  <si>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</si>
  <si>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</si>
  <si>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</si>
  <si>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</si>
  <si>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</si>
  <si>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</si>
  <si>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</si>
  <si>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</si>
  <si>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</si>
  <si>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</si>
  <si>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</si>
  <si>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</si>
  <si>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</si>
  <si>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</si>
  <si>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</si>
  <si>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</si>
  <si>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</si>
  <si>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</si>
  <si>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</si>
  <si>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</si>
  <si>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</si>
  <si>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</si>
  <si>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</si>
  <si>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</si>
  <si>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</si>
  <si>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</si>
  <si>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</si>
  <si>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</si>
  <si>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</si>
  <si>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</si>
  <si>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</si>
  <si>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</si>
  <si>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</si>
  <si>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</si>
  <si>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</si>
  <si>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</si>
  <si>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</si>
  <si>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</si>
  <si>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</si>
  <si>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</si>
  <si>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</si>
  <si>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</si>
  <si>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</si>
  <si>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</si>
  <si>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</si>
  <si>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</si>
  <si>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</si>
  <si>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</si>
  <si>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</si>
  <si>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</si>
  <si>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</si>
  <si>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</si>
  <si>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</si>
  <si>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</si>
  <si>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</si>
  <si>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</si>
  <si>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</si>
  <si>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</si>
  <si>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</si>
  <si>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</si>
  <si>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</si>
  <si>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</si>
  <si>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</si>
  <si>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</si>
  <si>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</si>
  <si>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</si>
  <si>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</si>
  <si>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</si>
  <si>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</si>
  <si>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</si>
  <si>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</si>
  <si>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</si>
  <si>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</si>
  <si>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</si>
  <si>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</si>
  <si>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</si>
  <si>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</si>
  <si>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</si>
  <si>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</si>
  <si>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</si>
  <si>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</si>
  <si>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</si>
  <si>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</si>
  <si>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</si>
  <si>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</si>
  <si>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</si>
  <si>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</si>
  <si>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</si>
  <si>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</si>
  <si>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</si>
  <si>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</si>
  <si>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</si>
  <si>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</si>
  <si>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</si>
  <si>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</si>
  <si>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</si>
  <si>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</si>
  <si>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</si>
  <si>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</si>
  <si>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</si>
  <si>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</si>
  <si>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</si>
  <si>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</si>
  <si>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</si>
  <si>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</si>
  <si>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</si>
  <si>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</si>
  <si>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</si>
  <si>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</si>
  <si>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</si>
  <si>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</si>
  <si>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</si>
  <si>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</si>
  <si>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</si>
  <si>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</si>
  <si>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</si>
  <si>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</si>
  <si>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</si>
  <si>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</si>
  <si>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</si>
  <si>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</si>
  <si>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</si>
  <si>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</si>
  <si>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</si>
  <si>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</si>
  <si>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</si>
  <si>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</si>
  <si>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</si>
  <si>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</si>
  <si>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</si>
  <si>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</si>
  <si>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</si>
  <si>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</si>
  <si>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</si>
  <si>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</si>
  <si>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</si>
  <si>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</si>
  <si>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</si>
  <si>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</si>
  <si>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</si>
  <si>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</si>
  <si>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</si>
  <si>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</si>
  <si>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</si>
  <si>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</si>
  <si>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</si>
  <si>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</si>
  <si>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</si>
  <si>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</si>
  <si>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</si>
  <si>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</si>
  <si>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</si>
  <si>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</si>
  <si>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</si>
  <si>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</si>
  <si>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</si>
  <si>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</si>
  <si>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</si>
  <si>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</si>
  <si>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</si>
  <si>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</si>
  <si>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</si>
  <si>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</si>
  <si>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</si>
  <si>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</si>
  <si>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</si>
  <si>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</si>
  <si>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</si>
  <si>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</si>
  <si>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</si>
  <si>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</si>
  <si>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</si>
  <si>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</si>
  <si>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</si>
  <si>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</si>
  <si>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</si>
  <si>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</si>
  <si>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</si>
  <si>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</si>
  <si>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</si>
  <si>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</si>
  <si>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</si>
  <si>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</si>
  <si>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</si>
  <si>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</si>
  <si>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</si>
  <si>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</si>
  <si>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</si>
  <si>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</si>
  <si>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</si>
  <si>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</si>
  <si>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</si>
  <si>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</si>
  <si>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</si>
  <si>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</si>
  <si>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</si>
  <si>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</si>
  <si>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</si>
  <si>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</si>
  <si>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</si>
  <si>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</si>
  <si>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</si>
  <si>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</si>
  <si>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</si>
  <si>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</si>
  <si>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</si>
  <si>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</si>
  <si>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</si>
  <si>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</si>
  <si>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</si>
  <si>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</si>
  <si>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</si>
  <si>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</si>
  <si>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</si>
  <si>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</si>
  <si>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</si>
  <si>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</si>
  <si>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</si>
  <si>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</si>
  <si>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</si>
  <si>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</si>
  <si>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</si>
  <si>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</si>
  <si>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</si>
  <si>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</si>
  <si>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</si>
  <si>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</si>
  <si>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</si>
  <si>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</si>
  <si>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</si>
  <si>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</si>
  <si>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</si>
  <si>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</si>
  <si>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</si>
  <si>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</si>
  <si>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</si>
  <si>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</si>
  <si>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</si>
  <si>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</si>
  <si>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</si>
  <si>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</si>
  <si>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</si>
  <si>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</si>
  <si>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</si>
  <si>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</si>
  <si>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</si>
  <si>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</si>
  <si>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</si>
  <si>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</si>
  <si>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</si>
  <si>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</si>
  <si>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</si>
  <si>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</si>
  <si>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</si>
  <si>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</si>
  <si>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</si>
  <si>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</si>
  <si>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</si>
  <si>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</si>
  <si>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</si>
  <si>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</si>
  <si>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</si>
  <si>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</si>
  <si>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</si>
  <si>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</si>
  <si>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</si>
  <si>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</si>
  <si>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</si>
  <si>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</si>
  <si>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</si>
  <si>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</si>
  <si>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</si>
  <si>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</si>
  <si>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</si>
  <si>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</si>
  <si>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</si>
  <si>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</si>
  <si>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</si>
  <si>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</si>
  <si>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</si>
  <si>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</si>
  <si>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</si>
  <si>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</si>
  <si>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</si>
  <si>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</si>
  <si>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</si>
  <si>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</si>
  <si>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</si>
  <si>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</si>
  <si>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</si>
  <si>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</si>
  <si>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</si>
  <si>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</si>
  <si>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</si>
  <si>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</si>
  <si>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</si>
  <si>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</si>
  <si>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</si>
  <si>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</si>
  <si>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</si>
  <si>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</si>
  <si>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</si>
  <si>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</si>
  <si>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</si>
  <si>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</si>
  <si>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</si>
  <si>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</si>
  <si>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</si>
  <si>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</si>
  <si>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</si>
  <si>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</si>
  <si>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</si>
  <si>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</si>
  <si>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</si>
  <si>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</si>
  <si>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</si>
  <si>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</si>
  <si>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</si>
  <si>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</si>
  <si>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</si>
  <si>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</si>
  <si>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</si>
  <si>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</si>
  <si>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</si>
  <si>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</si>
  <si>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</si>
  <si>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</si>
  <si>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</si>
  <si>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</si>
  <si>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</si>
  <si>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</si>
  <si>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</si>
  <si>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</si>
  <si>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</si>
  <si>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</si>
  <si>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</si>
  <si>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</si>
  <si>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</si>
  <si>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</si>
  <si>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</si>
  <si>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</si>
  <si>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</si>
  <si>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</si>
  <si>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</si>
  <si>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</si>
  <si>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</si>
  <si>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</si>
  <si>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</si>
  <si>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</si>
  <si>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</si>
  <si>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</si>
  <si>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</si>
  <si>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</si>
  <si>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</si>
  <si>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</si>
  <si>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</si>
  <si>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</si>
  <si>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</si>
  <si>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</si>
  <si>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</si>
  <si>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</si>
  <si>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</si>
  <si>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</si>
  <si>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</si>
  <si>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</si>
  <si>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</si>
  <si>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</si>
  <si>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</si>
  <si>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</si>
  <si>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</si>
  <si>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</si>
  <si>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</si>
  <si>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</si>
  <si>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</si>
  <si>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</si>
  <si>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</si>
  <si>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</si>
  <si>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</si>
  <si>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</si>
  <si>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</si>
  <si>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</si>
  <si>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</si>
  <si>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</si>
  <si>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</si>
  <si>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</si>
  <si>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</si>
  <si>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</si>
  <si>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</si>
  <si>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</si>
  <si>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</si>
  <si>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</si>
  <si>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</si>
  <si>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</si>
  <si>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</si>
  <si>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</si>
  <si>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</si>
  <si>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</si>
  <si>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</si>
  <si>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</si>
  <si>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</si>
  <si>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</si>
  <si>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</si>
  <si>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</si>
  <si>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</si>
  <si>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</si>
  <si>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</si>
  <si>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</si>
  <si>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</si>
  <si>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</si>
  <si>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</si>
  <si>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</si>
  <si>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</si>
  <si>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</si>
  <si>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</si>
  <si>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</si>
  <si>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</si>
  <si>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</si>
  <si>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</si>
  <si>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</si>
  <si>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</si>
  <si>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</si>
  <si>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</si>
  <si>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</si>
  <si>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</si>
  <si>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</si>
  <si>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</si>
  <si>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</si>
  <si>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</si>
  <si>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</si>
  <si>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</si>
  <si>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</si>
  <si>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</si>
  <si>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</si>
  <si>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</si>
  <si>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</si>
  <si>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</si>
  <si>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</si>
  <si>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</si>
  <si>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</si>
  <si>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</si>
  <si>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</si>
  <si>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</si>
  <si>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</si>
  <si>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</si>
  <si>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</si>
  <si>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</si>
  <si>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</si>
  <si>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</si>
  <si>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</si>
  <si>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</si>
  <si>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</si>
  <si>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</si>
  <si>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</si>
  <si>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</si>
  <si>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</si>
  <si>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</si>
  <si>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</si>
  <si>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</si>
  <si>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</si>
  <si>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</si>
  <si>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</si>
  <si>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</si>
  <si>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</si>
  <si>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</si>
  <si>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</si>
  <si>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</si>
  <si>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</si>
  <si>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</si>
  <si>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</si>
  <si>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</si>
  <si>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</si>
  <si>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</si>
  <si>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</si>
  <si>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</si>
  <si>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</si>
  <si>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</si>
  <si>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</si>
  <si>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</si>
  <si>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</si>
  <si>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</si>
  <si>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</si>
  <si>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</si>
  <si>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</si>
  <si>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</si>
  <si>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</si>
  <si>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</si>
  <si>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</si>
  <si>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</si>
  <si>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</si>
  <si>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</si>
  <si>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</si>
  <si>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</si>
  <si>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</si>
  <si>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</si>
  <si>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</si>
  <si>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</si>
  <si>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</si>
  <si>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</si>
  <si>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</si>
  <si>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</si>
  <si>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</si>
  <si>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</si>
  <si>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</si>
  <si>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</si>
  <si>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</si>
  <si>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</si>
  <si>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</si>
  <si>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</si>
  <si>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</si>
  <si>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</si>
  <si>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</si>
  <si>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</si>
  <si>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</si>
  <si>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</si>
  <si>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</si>
  <si>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</si>
  <si>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</si>
  <si>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</si>
  <si>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</si>
  <si>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</si>
  <si>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</si>
  <si>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</si>
  <si>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</si>
  <si>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</si>
  <si>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</si>
  <si>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</si>
  <si>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</si>
  <si>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</si>
  <si>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</si>
  <si>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</si>
  <si>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</si>
  <si>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</si>
  <si>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</si>
  <si>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</si>
  <si>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</si>
  <si>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</si>
  <si>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</si>
  <si>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</si>
  <si>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</si>
  <si>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</si>
  <si>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</si>
  <si>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</si>
  <si>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</si>
  <si>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</si>
  <si>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</si>
  <si>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</si>
  <si>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</si>
  <si>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</si>
  <si>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</si>
  <si>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</si>
  <si>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</si>
  <si>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</si>
  <si>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</si>
  <si>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</si>
  <si>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</si>
  <si>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</si>
  <si>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</si>
  <si>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</si>
  <si>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</si>
  <si>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</si>
  <si>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</si>
  <si>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</si>
  <si>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</si>
  <si>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</si>
  <si>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</si>
  <si>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</si>
  <si>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</si>
  <si>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</si>
  <si>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</si>
  <si>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</si>
  <si>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</si>
  <si>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</si>
  <si>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</si>
  <si>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</si>
  <si>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</si>
  <si>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</si>
  <si>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</si>
  <si>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</si>
  <si>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</si>
  <si>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</si>
  <si>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</si>
  <si>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</si>
  <si>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</si>
  <si>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</si>
  <si>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</si>
  <si>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</si>
  <si>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</si>
  <si>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</si>
  <si>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</si>
  <si>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</si>
  <si>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</si>
  <si>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</si>
  <si>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</si>
  <si>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</si>
  <si>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</si>
  <si>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</si>
  <si>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</si>
  <si>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</si>
  <si>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</si>
  <si>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</si>
  <si>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</si>
  <si>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</si>
  <si>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</si>
  <si>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</si>
  <si>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</si>
  <si>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</si>
  <si>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</si>
  <si>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</si>
  <si>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</si>
  <si>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</si>
  <si>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</si>
  <si>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</si>
  <si>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</si>
  <si>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</si>
  <si>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</si>
  <si>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</si>
  <si>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</si>
  <si>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</si>
  <si>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</si>
  <si>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</si>
  <si>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</si>
  <si>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</si>
  <si>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</si>
  <si>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</si>
  <si>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</si>
  <si>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</si>
  <si>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</si>
  <si>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</si>
  <si>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</si>
  <si>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</si>
  <si>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</si>
  <si>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</si>
  <si>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</si>
  <si>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</si>
  <si>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</si>
  <si>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</si>
  <si>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</si>
  <si>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</si>
  <si>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</si>
  <si>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</si>
  <si>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</si>
  <si>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</si>
  <si>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</si>
  <si>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</si>
  <si>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</si>
  <si>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</si>
  <si>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</si>
  <si>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</si>
  <si>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</si>
  <si>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</si>
  <si>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</si>
  <si>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</si>
  <si>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</si>
  <si>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</si>
  <si>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</si>
  <si>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</si>
  <si>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</si>
  <si>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</si>
  <si>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</si>
  <si>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</si>
  <si>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</si>
  <si>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</si>
  <si>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</si>
  <si>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</si>
  <si>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</si>
  <si>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</si>
  <si>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</si>
  <si>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</si>
  <si>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</si>
  <si>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</si>
  <si>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</si>
  <si>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</si>
  <si>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</si>
  <si>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</si>
  <si>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</si>
  <si>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</si>
  <si>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</si>
  <si>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</si>
  <si>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</si>
  <si>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</si>
  <si>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</si>
  <si>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</si>
  <si>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</si>
  <si>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</si>
  <si>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</si>
  <si>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</si>
  <si>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</si>
  <si>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</si>
  <si>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</si>
  <si>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</si>
  <si>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</si>
  <si>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</si>
  <si>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</si>
  <si>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</si>
  <si>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</si>
  <si>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</si>
  <si>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</si>
  <si>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</si>
  <si>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</si>
  <si>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</si>
  <si>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</si>
  <si>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</si>
  <si>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</si>
  <si>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</si>
  <si>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</si>
  <si>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</si>
  <si>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</si>
  <si>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</si>
  <si>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</si>
  <si>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</si>
  <si>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</si>
  <si>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</si>
  <si>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</si>
  <si>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</si>
  <si>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</si>
  <si>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</si>
  <si>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</si>
  <si>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</si>
  <si>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</si>
  <si>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</si>
  <si>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</si>
  <si>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</si>
  <si>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</si>
  <si>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</si>
  <si>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</si>
  <si>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</si>
  <si>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</si>
  <si>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</si>
  <si>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</si>
  <si>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</si>
  <si>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</si>
  <si>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</si>
  <si>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</si>
  <si>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</si>
  <si>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</si>
  <si>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</si>
  <si>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</si>
  <si>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</si>
  <si>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</si>
  <si>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</si>
  <si>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</si>
  <si>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</si>
  <si>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</si>
  <si>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</si>
  <si>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</si>
  <si>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</si>
  <si>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</si>
  <si>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</si>
  <si>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</si>
  <si>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</si>
  <si>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</si>
  <si>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</si>
  <si>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</si>
  <si>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</si>
  <si>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</si>
  <si>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</si>
  <si>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</si>
  <si>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</si>
  <si>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</si>
  <si>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</si>
  <si>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</si>
  <si>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</si>
  <si>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</si>
  <si>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</si>
  <si>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</si>
  <si>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</si>
  <si>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</si>
  <si>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</si>
  <si>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</si>
  <si>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</si>
  <si>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</si>
  <si>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</si>
  <si>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</si>
  <si>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</si>
  <si>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</si>
  <si>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</si>
  <si>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</si>
  <si>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</si>
  <si>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</si>
  <si>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</si>
  <si>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</si>
  <si>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</si>
  <si>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</si>
  <si>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</si>
  <si>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</si>
  <si>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</si>
  <si>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</si>
  <si>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</si>
  <si>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</si>
  <si>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</si>
  <si>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</si>
  <si>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</si>
  <si>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</si>
  <si>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</si>
  <si>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</si>
  <si>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</si>
  <si>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</si>
  <si>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</si>
  <si>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</si>
  <si>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</si>
  <si>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</si>
  <si>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</si>
  <si>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</si>
  <si>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</si>
  <si>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</si>
  <si>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</si>
  <si>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</si>
  <si>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</si>
  <si>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</si>
  <si>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</si>
  <si>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</si>
  <si>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</si>
  <si>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</si>
  <si>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</si>
  <si>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</si>
  <si>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</si>
  <si>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</si>
  <si>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</si>
  <si>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</si>
  <si>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</si>
  <si>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</si>
  <si>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</si>
  <si>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</si>
  <si>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</si>
  <si>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</si>
  <si>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</si>
  <si>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</si>
  <si>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</si>
  <si>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</si>
  <si>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</si>
  <si>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</si>
  <si>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</si>
  <si>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</si>
  <si>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</si>
  <si>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</si>
  <si>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</si>
  <si>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</si>
  <si>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</si>
  <si>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</si>
  <si>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</si>
  <si>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</si>
  <si>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</si>
  <si>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</si>
  <si>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</si>
  <si>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</si>
  <si>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</si>
  <si>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</si>
  <si>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</si>
  <si>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</si>
  <si>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</si>
  <si>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</si>
  <si>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</si>
  <si>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</si>
  <si>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</si>
  <si>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</si>
  <si>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</si>
  <si>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</si>
  <si>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</si>
  <si>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</si>
  <si>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</si>
  <si>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</si>
  <si>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</si>
  <si>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</si>
  <si>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</si>
  <si>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</si>
  <si>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</si>
  <si>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</si>
  <si>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</si>
  <si>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</si>
  <si>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</si>
  <si>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</si>
  <si>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</si>
  <si>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</si>
  <si>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</si>
  <si>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</si>
  <si>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</si>
  <si>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</si>
  <si>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</si>
  <si>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</si>
  <si>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</si>
  <si>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</si>
  <si>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</si>
  <si>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</si>
  <si>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</si>
  <si>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</si>
  <si>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</si>
  <si>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</si>
  <si>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</si>
  <si>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</si>
  <si>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</si>
  <si>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</si>
  <si>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</si>
  <si>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</si>
  <si>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</si>
  <si>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</si>
  <si>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</si>
  <si>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</si>
  <si>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</si>
  <si>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</si>
  <si>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</si>
  <si>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</si>
  <si>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</si>
  <si>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</si>
  <si>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</si>
  <si>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</si>
  <si>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</si>
  <si>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</si>
  <si>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</si>
  <si>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</si>
  <si>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</si>
  <si>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</si>
  <si>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</si>
  <si>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</si>
  <si>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</si>
  <si>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</si>
  <si>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</si>
  <si>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</si>
  <si>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</si>
  <si>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</si>
  <si>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</si>
  <si>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</si>
  <si>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</si>
  <si>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</si>
  <si>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</si>
  <si>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</si>
  <si>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</si>
  <si>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</si>
  <si>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</si>
  <si>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</si>
  <si>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</si>
  <si>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</si>
  <si>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</si>
  <si>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</si>
  <si>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</si>
  <si>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</si>
  <si>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</si>
  <si>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</si>
  <si>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</si>
  <si>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</si>
  <si>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</si>
  <si>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</si>
  <si>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</si>
  <si>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</si>
  <si>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</si>
  <si>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</si>
  <si>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</si>
  <si>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</si>
  <si>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</si>
  <si>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</si>
  <si>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</si>
  <si>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</si>
  <si>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</si>
  <si>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</si>
  <si>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</si>
  <si>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</si>
  <si>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</si>
  <si>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</si>
  <si>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</si>
  <si>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</si>
  <si>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</si>
  <si>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</si>
  <si>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</si>
  <si>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</si>
  <si>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</si>
  <si>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</si>
  <si>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</si>
  <si>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</si>
  <si>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</si>
  <si>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</si>
  <si>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</si>
  <si>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</si>
  <si>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</si>
  <si>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</si>
  <si>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</si>
  <si>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</si>
  <si>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</si>
  <si>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</si>
  <si>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</si>
  <si>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</si>
  <si>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</si>
  <si>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</si>
  <si>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</si>
  <si>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</si>
  <si>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</si>
  <si>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</si>
  <si>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</si>
  <si>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</si>
  <si>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</si>
  <si>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</si>
  <si>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</si>
  <si>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</si>
  <si>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</si>
  <si>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</si>
  <si>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</si>
  <si>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</si>
  <si>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</si>
  <si>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</si>
  <si>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</si>
  <si>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</si>
  <si>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</si>
  <si>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</si>
  <si>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</si>
  <si>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</si>
  <si>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</si>
  <si>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</si>
  <si>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</si>
  <si>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</si>
  <si>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</si>
  <si>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</si>
  <si>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</si>
  <si>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</si>
  <si>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</si>
  <si>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</si>
  <si>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</si>
  <si>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</si>
  <si>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</si>
  <si>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</si>
  <si>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</si>
  <si>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</si>
  <si>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</si>
  <si>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</si>
  <si>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</si>
  <si>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</si>
  <si>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</si>
  <si>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</si>
  <si>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</si>
  <si>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</si>
  <si>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</si>
  <si>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</si>
  <si>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</si>
  <si>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</si>
  <si>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</si>
  <si>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</si>
  <si>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</si>
  <si>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</si>
  <si>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</si>
  <si>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</si>
  <si>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</si>
  <si>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</si>
  <si>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</si>
  <si>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</si>
  <si>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</si>
  <si>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</si>
  <si>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</si>
  <si>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</si>
  <si>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</si>
  <si>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</si>
  <si>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</si>
  <si>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</si>
  <si>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</si>
  <si>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</si>
  <si>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</si>
  <si>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</si>
  <si>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</si>
  <si>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</si>
  <si>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</si>
  <si>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</si>
  <si>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</si>
  <si>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</si>
  <si>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</si>
  <si>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</si>
  <si>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</si>
  <si>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</si>
  <si>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</si>
  <si>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</si>
  <si>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</si>
  <si>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</si>
  <si>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</si>
  <si>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</si>
  <si>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</si>
  <si>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</si>
  <si>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</si>
  <si>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</si>
  <si>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</si>
  <si>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</si>
  <si>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</si>
  <si>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</si>
  <si>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</si>
  <si>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</si>
  <si>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</si>
  <si>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</si>
  <si>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</si>
  <si>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</si>
  <si>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</si>
  <si>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</si>
  <si>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</si>
  <si>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</si>
  <si>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</si>
  <si>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</si>
  <si>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</si>
  <si>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</si>
  <si>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</si>
  <si>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</si>
  <si>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</si>
  <si>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</si>
  <si>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</si>
  <si>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</si>
  <si>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</si>
  <si>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</si>
  <si>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</si>
  <si>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</si>
  <si>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</si>
  <si>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</si>
  <si>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</si>
  <si>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</si>
  <si>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</si>
  <si>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</si>
  <si>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</si>
  <si>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</si>
  <si>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</si>
  <si>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</si>
  <si>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</si>
  <si>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</si>
  <si>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</si>
  <si>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</si>
  <si>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</si>
  <si>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</si>
  <si>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</si>
  <si>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</si>
  <si>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</si>
  <si>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</si>
  <si>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</si>
  <si>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</si>
  <si>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</si>
  <si>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</si>
  <si>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</si>
  <si>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</si>
  <si>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</si>
  <si>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</si>
  <si>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</si>
  <si>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</si>
  <si>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</si>
  <si>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</si>
  <si>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</si>
  <si>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</si>
  <si>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</si>
  <si>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</si>
  <si>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</si>
  <si>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</si>
  <si>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</si>
  <si>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</si>
  <si>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</si>
  <si>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</si>
  <si>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</si>
  <si>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</si>
  <si>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</si>
  <si>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</si>
  <si>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</si>
  <si>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</si>
  <si>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</si>
  <si>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</si>
  <si>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</si>
  <si>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</si>
  <si>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</si>
  <si>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</si>
  <si>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</si>
  <si>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</si>
  <si>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</si>
  <si>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</si>
  <si>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</si>
  <si>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</si>
  <si>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</si>
  <si>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</si>
  <si>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</si>
  <si>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</si>
  <si>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</si>
  <si>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</si>
  <si>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</si>
  <si>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</si>
  <si>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</si>
  <si>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</si>
  <si>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</si>
  <si>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</si>
  <si>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</si>
  <si>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</si>
  <si>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</si>
  <si>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</si>
  <si>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</si>
  <si>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</si>
  <si>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</si>
  <si>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</si>
  <si>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</si>
  <si>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</si>
  <si>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</si>
  <si>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</si>
  <si>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</si>
  <si>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</si>
  <si>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</si>
  <si>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</si>
  <si>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</si>
  <si>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</si>
  <si>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</si>
  <si>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</si>
  <si>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</si>
  <si>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</si>
  <si>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</si>
  <si>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</si>
  <si>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</si>
  <si>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</si>
  <si>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</si>
  <si>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</si>
  <si>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</si>
  <si>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</si>
  <si>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</si>
  <si>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</si>
  <si>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</si>
  <si>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</si>
  <si>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</si>
  <si>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</si>
  <si>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</si>
  <si>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</si>
  <si>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</si>
  <si>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</si>
  <si>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</si>
  <si>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</si>
  <si>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</si>
  <si>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</si>
  <si>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</si>
  <si>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</si>
  <si>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</si>
  <si>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</si>
  <si>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</si>
  <si>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</si>
  <si>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</si>
  <si>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</si>
  <si>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</si>
  <si>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</si>
  <si>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</si>
  <si>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</si>
  <si>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</si>
  <si>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</si>
  <si>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</si>
  <si>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</si>
  <si>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</si>
  <si>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</si>
  <si>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</si>
  <si>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</si>
  <si>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</si>
  <si>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</si>
  <si>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</si>
  <si>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</si>
  <si>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</si>
  <si>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</si>
  <si>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</si>
  <si>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</si>
  <si>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</si>
  <si>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</si>
  <si>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</si>
  <si>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</si>
  <si>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</si>
  <si>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</si>
  <si>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</si>
  <si>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</si>
  <si>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</si>
  <si>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</si>
  <si>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</si>
  <si>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</si>
  <si>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</si>
  <si>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</si>
  <si>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</si>
  <si>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</si>
  <si>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</si>
  <si>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</si>
  <si>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</si>
  <si>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</si>
  <si>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</si>
  <si>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</si>
  <si>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</si>
  <si>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</si>
  <si>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</si>
  <si>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</si>
  <si>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</si>
  <si>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</si>
  <si>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</si>
  <si>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</si>
  <si>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</si>
  <si>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</si>
  <si>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</si>
  <si>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</si>
  <si>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</si>
  <si>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</si>
  <si>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</si>
  <si>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</si>
  <si>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</si>
  <si>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</si>
  <si>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</si>
  <si>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</si>
  <si>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</si>
  <si>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</si>
  <si>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</si>
  <si>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</si>
  <si>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</si>
  <si>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</si>
  <si>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</si>
  <si>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</si>
  <si>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</si>
  <si>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</si>
  <si>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</si>
  <si>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</si>
  <si>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</si>
  <si>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</si>
  <si>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</si>
  <si>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</si>
  <si>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</si>
  <si>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</si>
  <si>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</si>
  <si>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</si>
  <si>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</si>
  <si>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</si>
  <si>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</si>
  <si>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</si>
  <si>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</si>
  <si>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</si>
  <si>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</si>
  <si>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</si>
  <si>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</si>
  <si>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</si>
  <si>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</si>
  <si>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</si>
  <si>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</si>
  <si>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</si>
  <si>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</si>
  <si>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</si>
  <si>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</si>
  <si>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</si>
  <si>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</si>
  <si>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</si>
  <si>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</si>
  <si>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</si>
  <si>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</si>
  <si>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</si>
  <si>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</si>
  <si>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</si>
  <si>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</si>
  <si>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</si>
  <si>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</si>
  <si>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</si>
  <si>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</si>
  <si>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</si>
  <si>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</si>
  <si>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</si>
  <si>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</si>
  <si>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</si>
  <si>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</si>
  <si>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</si>
  <si>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</si>
  <si>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</si>
  <si>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</si>
  <si>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</si>
  <si>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</si>
  <si>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</si>
  <si>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</si>
  <si>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</si>
  <si>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</si>
  <si>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</si>
  <si>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</si>
  <si>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</si>
  <si>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</si>
  <si>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</si>
  <si>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</si>
  <si>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</si>
  <si>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</si>
  <si>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</si>
  <si>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</si>
  <si>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</si>
  <si>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</si>
  <si>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</si>
  <si>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</si>
  <si>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</si>
  <si>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</si>
  <si>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</si>
  <si>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</si>
  <si>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</si>
  <si>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</si>
  <si>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</si>
  <si>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</si>
  <si>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</si>
  <si>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</si>
  <si>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</si>
  <si>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</si>
  <si>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</si>
  <si>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</si>
  <si>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</si>
  <si>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</si>
  <si>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</si>
  <si>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</si>
  <si>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</si>
  <si>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</si>
  <si>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</si>
  <si>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</si>
  <si>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</si>
  <si>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</si>
  <si>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</si>
  <si>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</si>
  <si>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</si>
  <si>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</si>
  <si>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</si>
  <si>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</si>
  <si>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</si>
  <si>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</si>
  <si>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</si>
  <si>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</si>
  <si>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</si>
  <si>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</si>
  <si>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</si>
  <si>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</si>
  <si>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</si>
  <si>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</si>
  <si>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</si>
  <si>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</si>
  <si>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</si>
  <si>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</si>
  <si>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</si>
  <si>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</si>
  <si>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</si>
  <si>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</si>
  <si>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</si>
  <si>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</si>
  <si>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</si>
  <si>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</si>
  <si>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</si>
  <si>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</si>
  <si>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</si>
  <si>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</si>
  <si>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</si>
  <si>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</si>
  <si>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</si>
  <si>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</si>
  <si>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</si>
  <si>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</si>
  <si>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</si>
  <si>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</si>
  <si>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</si>
  <si>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</si>
  <si>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</si>
  <si>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</si>
  <si>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</si>
  <si>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</si>
  <si>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</si>
  <si>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</si>
  <si>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</si>
  <si>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</si>
  <si>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</si>
  <si>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</si>
  <si>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</si>
  <si>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</si>
  <si>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</si>
  <si>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</si>
  <si>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</si>
  <si>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</si>
  <si>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</si>
  <si>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</si>
  <si>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</si>
  <si>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</si>
  <si>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</si>
  <si>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</si>
  <si>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</si>
  <si>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</si>
  <si>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</si>
  <si>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</si>
  <si>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</si>
  <si>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</si>
  <si>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</si>
  <si>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</si>
  <si>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</si>
  <si>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</si>
  <si>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</si>
  <si>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</si>
  <si>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</si>
  <si>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</si>
  <si>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</si>
  <si>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</si>
  <si>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</si>
  <si>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</si>
  <si>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</si>
  <si>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</si>
  <si>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</si>
  <si>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</si>
  <si>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</si>
  <si>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</si>
  <si>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</si>
  <si>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</si>
  <si>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</si>
  <si>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</si>
  <si>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</si>
  <si>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</si>
  <si>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</si>
  <si>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</si>
  <si>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</si>
  <si>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</si>
  <si>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</si>
  <si>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</si>
  <si>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</si>
  <si>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</si>
  <si>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</si>
  <si>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</si>
  <si>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</si>
  <si>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</si>
  <si>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</si>
  <si>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</si>
  <si>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</si>
  <si>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</si>
  <si>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</si>
  <si>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</si>
  <si>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</si>
  <si>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</si>
  <si>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</si>
  <si>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</si>
  <si>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</si>
  <si>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</si>
  <si>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</si>
  <si>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</si>
  <si>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</si>
  <si>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</si>
  <si>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</si>
  <si>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</si>
  <si>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</si>
  <si>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</si>
  <si>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</si>
  <si>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</si>
  <si>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</si>
  <si>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</si>
  <si>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</si>
  <si>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</si>
  <si>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</si>
  <si>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</si>
  <si>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</si>
  <si>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</si>
  <si>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</si>
  <si>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</si>
  <si>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</si>
  <si>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</si>
  <si>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</si>
  <si>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</si>
  <si>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</si>
  <si>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</si>
  <si>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</si>
  <si>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</si>
  <si>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</si>
  <si>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</si>
  <si>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</si>
  <si>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</si>
  <si>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</si>
  <si>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</si>
  <si>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</si>
  <si>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</si>
  <si>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</si>
  <si>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</si>
  <si>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</si>
  <si>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</si>
  <si>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</si>
  <si>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</si>
  <si>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</si>
  <si>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</si>
  <si>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</si>
  <si>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</si>
  <si>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</si>
  <si>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</si>
  <si>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</si>
  <si>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</si>
  <si>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</si>
  <si>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</si>
  <si>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</si>
  <si>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</si>
  <si>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</si>
  <si>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</si>
  <si>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</si>
  <si>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</si>
  <si>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</si>
  <si>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</si>
  <si>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</si>
  <si>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</si>
  <si>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</si>
  <si>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</si>
  <si>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</si>
  <si>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</si>
  <si>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</si>
  <si>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</si>
  <si>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</si>
  <si>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</si>
  <si>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</si>
  <si>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</si>
  <si>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</si>
  <si>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</si>
  <si>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</si>
  <si>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</si>
  <si>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</si>
  <si>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</si>
  <si>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</si>
  <si>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</si>
  <si>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</si>
  <si>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</si>
  <si>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</si>
  <si>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</si>
  <si>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</si>
  <si>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</si>
  <si>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</si>
  <si>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</si>
  <si>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</si>
  <si>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</si>
  <si>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</si>
  <si>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</si>
  <si>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</si>
  <si>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</si>
  <si>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</si>
  <si>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</si>
  <si>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</si>
  <si>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V</t>
    <phoneticPr fontId="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</si>
  <si>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</si>
  <si>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</si>
  <si>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</si>
  <si>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</si>
  <si>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</si>
  <si>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</si>
  <si>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</si>
  <si>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</si>
  <si>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</si>
  <si>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</si>
  <si>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</si>
  <si>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</si>
  <si>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</si>
  <si>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</si>
  <si>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</si>
  <si>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</si>
  <si>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</si>
  <si>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</si>
  <si>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</si>
  <si>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</si>
  <si>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</si>
  <si>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</si>
  <si>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</si>
  <si>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</si>
  <si>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</si>
  <si>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</si>
  <si>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</si>
  <si>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</si>
  <si>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</si>
  <si>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</si>
  <si>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</si>
  <si>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</si>
  <si>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</si>
  <si>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</si>
  <si>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</si>
  <si>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</si>
  <si>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</si>
  <si>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</si>
  <si>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</si>
  <si>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</si>
  <si>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</si>
  <si>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</si>
  <si>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</si>
  <si>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</si>
  <si>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</si>
  <si>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</si>
  <si>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</si>
  <si>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</si>
  <si>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</si>
  <si>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</si>
  <si>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</si>
  <si>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</si>
  <si>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</si>
  <si>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</si>
  <si>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</si>
  <si>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</si>
  <si>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</si>
  <si>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</si>
  <si>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</si>
  <si>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</si>
  <si>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</si>
  <si>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</si>
  <si>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</si>
  <si>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</si>
  <si>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</si>
  <si>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</si>
  <si>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</si>
  <si>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</si>
  <si>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</si>
  <si>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</si>
  <si>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</si>
  <si>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</si>
  <si>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</si>
  <si>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</si>
  <si>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</si>
  <si>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</si>
  <si>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</si>
  <si>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</si>
  <si>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</si>
  <si>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</si>
  <si>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</si>
  <si>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</si>
  <si>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</si>
  <si>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</si>
  <si>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</si>
  <si>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</si>
  <si>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</si>
  <si>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</si>
  <si>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</si>
  <si>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</si>
  <si>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</si>
  <si>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</si>
  <si>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</si>
  <si>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</si>
  <si>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</si>
  <si>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</si>
  <si>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</si>
  <si>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</si>
  <si>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</si>
  <si>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</si>
  <si>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</si>
  <si>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</si>
  <si>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</si>
  <si>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</si>
  <si>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</si>
  <si>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</si>
  <si>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</si>
  <si>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</si>
  <si>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</si>
  <si>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</si>
  <si>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</si>
  <si>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</si>
  <si>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</si>
  <si>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</si>
  <si>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</si>
  <si>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</si>
  <si>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</si>
  <si>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</si>
  <si>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</si>
  <si>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</si>
  <si>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</si>
  <si>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</si>
  <si>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</si>
  <si>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</si>
  <si>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</si>
  <si>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</si>
  <si>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</si>
  <si>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</si>
  <si>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</si>
  <si>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</si>
  <si>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</si>
  <si>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</si>
  <si>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</si>
  <si>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</si>
  <si>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</si>
  <si>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</si>
  <si>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</si>
  <si>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</si>
  <si>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</si>
  <si>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</si>
  <si>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</si>
  <si>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</si>
  <si>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</si>
  <si>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</si>
  <si>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</si>
  <si>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</si>
  <si>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</si>
  <si>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</si>
  <si>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</si>
  <si>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</si>
  <si>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</si>
  <si>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</si>
  <si>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</si>
  <si>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</si>
  <si>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</si>
  <si>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</si>
  <si>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</si>
  <si>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</si>
  <si>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</si>
  <si>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</si>
  <si>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</si>
  <si>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</si>
  <si>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</si>
  <si>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</si>
  <si>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</si>
  <si>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</si>
  <si>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</si>
  <si>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</si>
  <si>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</si>
  <si>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</si>
  <si>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</si>
  <si>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</si>
  <si>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</si>
  <si>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</si>
  <si>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</si>
  <si>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</si>
  <si>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</si>
  <si>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</si>
  <si>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</si>
  <si>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</si>
  <si>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</si>
  <si>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</si>
  <si>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</si>
  <si>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</si>
  <si>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</si>
  <si>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</si>
  <si>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</si>
  <si>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</si>
  <si>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</si>
  <si>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</si>
  <si>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</si>
  <si>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</si>
  <si>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</si>
  <si>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</si>
  <si>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</si>
  <si>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</si>
  <si>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</si>
  <si>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</si>
  <si>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</si>
  <si>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</si>
  <si>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</si>
  <si>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</si>
  <si>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</si>
  <si>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</si>
  <si>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</si>
  <si>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</si>
  <si>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</si>
  <si>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</si>
  <si>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</si>
  <si>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</si>
  <si>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</si>
  <si>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</si>
  <si>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</si>
  <si>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</si>
  <si>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</si>
  <si>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</si>
  <si>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</si>
  <si>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</si>
  <si>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</si>
  <si>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</si>
  <si>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</si>
  <si>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</si>
  <si>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</si>
  <si>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</si>
  <si>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</si>
  <si>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</si>
  <si>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</si>
  <si>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</si>
  <si>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</si>
  <si>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</si>
  <si>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</si>
  <si>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</si>
  <si>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</si>
  <si>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</si>
  <si>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</si>
  <si>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</si>
  <si>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</si>
  <si>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</si>
  <si>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</si>
  <si>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</si>
  <si>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</si>
  <si>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</si>
  <si>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</si>
  <si>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</si>
  <si>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</si>
  <si>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</si>
  <si>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</si>
  <si>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</si>
  <si>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</si>
  <si>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</si>
  <si>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</si>
  <si>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</si>
  <si>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</si>
  <si>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</si>
  <si>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</si>
  <si>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</si>
  <si>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</si>
  <si>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</si>
  <si>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</si>
  <si>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</si>
  <si>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</si>
  <si>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</si>
  <si>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</si>
  <si>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</si>
  <si>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</si>
  <si>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</si>
  <si>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</si>
  <si>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</si>
  <si>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</si>
  <si>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</si>
  <si>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</si>
  <si>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</si>
  <si>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</si>
  <si>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</si>
  <si>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</si>
  <si>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</si>
  <si>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</si>
  <si>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</si>
  <si>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</si>
  <si>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</si>
  <si>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</si>
  <si>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</si>
  <si>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</si>
  <si>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</si>
  <si>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</si>
  <si>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</si>
  <si>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</si>
  <si>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</si>
  <si>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</si>
  <si>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</si>
  <si>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</si>
  <si>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</si>
  <si>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</si>
  <si>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</si>
  <si>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</si>
  <si>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</si>
  <si>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</si>
  <si>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</si>
  <si>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</si>
  <si>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</si>
  <si>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</si>
  <si>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</si>
  <si>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</si>
  <si>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</si>
  <si>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</si>
  <si>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</si>
  <si>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</si>
  <si>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</si>
  <si>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</si>
  <si>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</si>
  <si>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</si>
  <si>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</si>
  <si>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</si>
  <si>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</si>
  <si>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</si>
  <si>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</si>
  <si>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</si>
  <si>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</si>
  <si>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</si>
  <si>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</si>
  <si>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</si>
  <si>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</si>
  <si>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</si>
  <si>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</si>
  <si>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</si>
  <si>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</si>
  <si>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</si>
  <si>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</si>
  <si>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</si>
  <si>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</si>
  <si>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</si>
  <si>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</si>
  <si>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</si>
  <si>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</si>
  <si>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</si>
  <si>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</si>
  <si>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</si>
  <si>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</si>
  <si>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</si>
  <si>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</si>
  <si>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</si>
  <si>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</si>
  <si>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</si>
  <si>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</si>
  <si>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</si>
  <si>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</si>
  <si>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</si>
  <si>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</si>
  <si>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</si>
  <si>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</si>
  <si>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</si>
  <si>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</si>
  <si>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</si>
  <si>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</si>
  <si>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</si>
  <si>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</si>
  <si>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</si>
  <si>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</si>
  <si>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</si>
  <si>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</si>
  <si>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</si>
  <si>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</si>
  <si>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</si>
  <si>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</si>
  <si>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</si>
  <si>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</si>
  <si>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</si>
  <si>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</si>
  <si>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</si>
  <si>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</si>
  <si>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</si>
  <si>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</si>
  <si>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</si>
  <si>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</si>
  <si>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</si>
  <si>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</si>
  <si>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</si>
  <si>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</si>
  <si>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</si>
  <si>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</si>
  <si>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</si>
  <si>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</si>
  <si>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</si>
  <si>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</si>
  <si>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</si>
  <si>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</si>
  <si>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</si>
  <si>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</si>
  <si>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</si>
  <si>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</si>
  <si>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</si>
  <si>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</si>
  <si>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</si>
  <si>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</si>
  <si>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</si>
  <si>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</si>
  <si>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</si>
  <si>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</si>
  <si>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</si>
  <si>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</si>
  <si>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</si>
  <si>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</si>
  <si>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</si>
  <si>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</si>
  <si>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</si>
  <si>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</si>
  <si>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</si>
  <si>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</si>
  <si>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</si>
  <si>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</si>
  <si>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</si>
  <si>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</si>
  <si>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</si>
  <si>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</si>
  <si>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</si>
  <si>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</si>
  <si>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</si>
  <si>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</si>
  <si>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</si>
  <si>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</si>
  <si>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</si>
  <si>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</si>
  <si>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</si>
  <si>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</si>
  <si>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</si>
  <si>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</si>
  <si>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</si>
  <si>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</si>
  <si>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</si>
  <si>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</si>
  <si>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</si>
  <si>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</si>
  <si>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</si>
  <si>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</si>
  <si>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</si>
  <si>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</si>
  <si>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</si>
  <si>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</si>
  <si>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</si>
  <si>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</si>
  <si>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</si>
  <si>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</si>
  <si>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</si>
  <si>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</si>
  <si>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</si>
  <si>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</si>
  <si>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</si>
  <si>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</si>
  <si>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</si>
  <si>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</si>
  <si>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</si>
  <si>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</si>
  <si>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</si>
  <si>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</si>
  <si>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</si>
  <si>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</si>
  <si>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</si>
  <si>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</si>
  <si>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</si>
  <si>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</si>
  <si>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</si>
  <si>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</si>
  <si>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</si>
  <si>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</si>
  <si>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</si>
  <si>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</si>
  <si>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</si>
  <si>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</si>
  <si>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</si>
  <si>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</si>
  <si>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</si>
  <si>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</si>
  <si>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</si>
  <si>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</si>
  <si>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</si>
  <si>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</si>
  <si>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</si>
  <si>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</si>
  <si>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</si>
  <si>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</si>
  <si>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</si>
  <si>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</si>
  <si>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</si>
  <si>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</si>
  <si>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</si>
  <si>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</si>
  <si>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</si>
  <si>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</si>
  <si>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</si>
  <si>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</si>
  <si>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</si>
  <si>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</si>
  <si>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</si>
  <si>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</si>
  <si>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</si>
  <si>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</si>
  <si>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</si>
  <si>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</si>
  <si>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</si>
  <si>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</si>
  <si>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</si>
  <si>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</si>
  <si>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</si>
  <si>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</si>
  <si>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</si>
  <si>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</si>
  <si>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</si>
  <si>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</si>
  <si>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</si>
  <si>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</si>
  <si>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</si>
  <si>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</si>
  <si>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</si>
  <si>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</si>
  <si>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</si>
  <si>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</si>
  <si>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</si>
  <si>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</si>
  <si>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</si>
  <si>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</si>
  <si>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</si>
  <si>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</si>
  <si>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</si>
  <si>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</si>
  <si>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</si>
  <si>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</si>
  <si>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</si>
  <si>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</si>
  <si>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</si>
  <si>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</si>
  <si>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</si>
  <si>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</si>
  <si>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</si>
  <si>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</si>
  <si>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</si>
  <si>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</si>
  <si>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</si>
  <si>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</si>
  <si>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</si>
  <si>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</si>
  <si>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</si>
  <si>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</si>
  <si>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</si>
  <si>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</si>
  <si>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</si>
  <si>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</si>
  <si>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</si>
  <si>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</si>
  <si>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</si>
  <si>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</si>
  <si>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</si>
  <si>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</si>
  <si>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</si>
  <si>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</si>
  <si>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</si>
  <si>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</si>
  <si>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</si>
  <si>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</si>
  <si>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</si>
  <si>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</si>
  <si>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</si>
  <si>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</si>
  <si>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</si>
  <si>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</si>
  <si>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</si>
  <si>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</si>
  <si>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</si>
  <si>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</si>
  <si>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</si>
  <si>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</si>
  <si>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</si>
  <si>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</si>
  <si>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</si>
  <si>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</si>
  <si>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</si>
  <si>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</si>
  <si>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</si>
  <si>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</si>
  <si>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</si>
  <si>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</si>
  <si>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</si>
  <si>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</si>
  <si>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</si>
  <si>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</si>
  <si>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</si>
  <si>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</si>
  <si>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</si>
  <si>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</si>
  <si>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</si>
  <si>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</si>
  <si>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</si>
  <si>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</si>
  <si>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</si>
  <si>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</si>
  <si>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</si>
  <si>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</si>
  <si>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</si>
  <si>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</si>
  <si>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</si>
  <si>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</si>
  <si>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</si>
  <si>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</si>
  <si>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</si>
  <si>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</si>
  <si>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</si>
  <si>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</si>
  <si>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</si>
  <si>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</si>
  <si>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</si>
  <si>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</si>
  <si>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</si>
  <si>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</si>
  <si>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</si>
  <si>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</si>
  <si>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</si>
  <si>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</si>
  <si>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</si>
  <si>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</si>
  <si>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</si>
  <si>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</si>
  <si>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</si>
  <si>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</si>
  <si>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若您的件數在10件內,建議您直接撥打4498856派件,
或於官網使用網路派件,避免影響到您的時效)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</si>
  <si>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會員編號,分帳,公司名,取件聯絡人,電話,地址
</t>
    </r>
    <r>
      <rPr>
        <b/>
        <sz val="20"/>
        <color indexed="10"/>
        <rFont val="微軟正黑體"/>
        <family val="2"/>
        <charset val="136"/>
      </rPr>
      <t>皆會印製於全球單據上
若空白無填寫會依會員編號資訊印製單據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</si>
  <si>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</si>
  <si>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</si>
  <si>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</si>
  <si>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</si>
  <si>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t>112/06/01版</t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</si>
  <si>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</si>
  <si>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 xml:space="preserve">(若需另外開立發票才需填寫)
</t>
    </r>
    <r>
      <rPr>
        <b/>
        <sz val="16"/>
        <color indexed="10"/>
        <rFont val="微軟正黑體"/>
        <family val="2"/>
        <charset val="136"/>
      </rPr>
      <t xml:space="preserve">目前皆為電子發票,請於下方填上MAIL
若無需開統編皆存我司載具,有中獎會另行通知
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</si>
</sst>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68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282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0" fontId="58" fillId="0" borderId="0" xfId="0" applyFont="1" applyAlignment="1">
      <alignment horizontal="left"/>
    </xf>
    <xf numFmtId="0" fontId="59" fillId="0" borderId="0" xfId="0" applyFont="1" applyAlignment="1">
      <alignment horizontal="left" vertical="center"/>
    </xf>
    <xf numFmtId="0" fontId="59" fillId="0" borderId="0" xfId="0" applyFont="1"/>
    <xf numFmtId="0" fontId="60" fillId="0" borderId="0" xfId="0" applyFont="1"/>
    <xf numFmtId="0" fontId="61" fillId="0" borderId="0" xfId="0" applyFont="1" applyAlignment="1">
      <alignment horizontal="left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17" fillId="8" borderId="43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44" fillId="3" borderId="23" xfId="2" applyNumberFormat="1" applyFont="1" applyFill="1" applyBorder="1" applyAlignment="1">
      <alignment horizontal="center" vertical="center"/>
    </xf>
    <xf numFmtId="0" fontId="44" fillId="3" borderId="37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43" xfId="2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4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44" fillId="7" borderId="4" xfId="2" applyNumberFormat="1" applyFont="1" applyFill="1" applyBorder="1" applyAlignment="1">
      <alignment horizontal="center" vertical="center"/>
    </xf>
    <xf numFmtId="49" fontId="44" fillId="7" borderId="1" xfId="2" applyNumberFormat="1" applyFont="1" applyFill="1" applyBorder="1" applyAlignment="1">
      <alignment horizontal="center" vertical="center"/>
    </xf>
    <xf numFmtId="49" fontId="44" fillId="7" borderId="23" xfId="2" applyNumberFormat="1" applyFont="1" applyFill="1" applyBorder="1" applyAlignment="1">
      <alignment horizontal="center" vertical="center"/>
    </xf>
    <xf numFmtId="49" fontId="44" fillId="7" borderId="5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44" fillId="7" borderId="29" xfId="2" applyNumberFormat="1" applyFont="1" applyFill="1" applyBorder="1" applyAlignment="1">
      <alignment horizontal="center" vertical="center"/>
    </xf>
    <xf numFmtId="0" fontId="12" fillId="9" borderId="20" xfId="0" applyFont="1" applyFill="1" applyBorder="1" applyAlignment="1">
      <alignment horizontal="center" vertical="center" wrapText="1"/>
    </xf>
    <xf numFmtId="0" fontId="12" fillId="9" borderId="21" xfId="0" applyFont="1" applyFill="1" applyBorder="1" applyAlignment="1">
      <alignment horizontal="center" vertical="center" wrapText="1"/>
    </xf>
    <xf numFmtId="49" fontId="44" fillId="7" borderId="4" xfId="2" applyNumberFormat="1" applyFont="1" applyFill="1" applyBorder="1" applyAlignment="1">
      <alignment horizontal="center" vertical="center" wrapText="1"/>
    </xf>
    <xf numFmtId="49" fontId="44" fillId="7" borderId="1" xfId="2" applyNumberFormat="1" applyFont="1" applyFill="1" applyBorder="1" applyAlignment="1">
      <alignment horizontal="center" vertical="center" wrapText="1"/>
    </xf>
    <xf numFmtId="49" fontId="44" fillId="7" borderId="23" xfId="2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left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131989</xdr:rowOff>
    </xdr:from>
    <xdr:to>
      <xdr:col>1</xdr:col>
      <xdr:colOff>666750</xdr:colOff>
      <xdr:row>2</xdr:row>
      <xdr:rowOff>367392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1668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3</xdr:row>
      <xdr:rowOff>238125</xdr:rowOff>
    </xdr:from>
    <xdr:to>
      <xdr:col>18</xdr:col>
      <xdr:colOff>552450</xdr:colOff>
      <xdr:row>15</xdr:row>
      <xdr:rowOff>61232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1000125"/>
          <a:ext cx="5886450" cy="439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12</xdr:row>
      <xdr:rowOff>40818</xdr:rowOff>
    </xdr:from>
    <xdr:to>
      <xdr:col>1</xdr:col>
      <xdr:colOff>734787</xdr:colOff>
      <xdr:row>14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133350</xdr:rowOff>
        </xdr:from>
        <xdr:to>
          <xdr:col>4</xdr:col>
          <xdr:colOff>742950</xdr:colOff>
          <xdr:row>19</xdr:row>
          <xdr:rowOff>352425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42" Type="http://schemas.openxmlformats.org/officeDocument/2006/relationships/ctrlProp" Target="../ctrlProps/ctrlProp38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41" Type="http://schemas.openxmlformats.org/officeDocument/2006/relationships/ctrlProp" Target="../ctrlProps/ctrlProp37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43" Type="http://schemas.openxmlformats.org/officeDocument/2006/relationships/ctrlProp" Target="../ctrlProps/ctrlProp39.xml"/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922"/>
  <sheetViews>
    <sheetView tabSelected="1" zoomScale="70" zoomScaleNormal="70" workbookViewId="0"/>
  </sheetViews>
  <sheetFormatPr defaultRowHeight="17.25" customHeight="1" x14ac:dyDescent="0.25"/>
  <cols>
    <col min="1" max="1" width="1.25" style="1" customWidth="1"/>
    <col min="2" max="2" width="13.375" style="3" customWidth="1"/>
    <col min="3" max="3" width="15.875" style="3" customWidth="1"/>
    <col min="4" max="4" width="16.375" style="3" customWidth="1"/>
    <col min="5" max="5" width="18.75" style="3" customWidth="1"/>
    <col min="6" max="6" width="30.625" style="3" customWidth="1"/>
    <col min="7" max="7" width="29.625" style="3" customWidth="1"/>
    <col min="8" max="8" width="22.375" style="4" customWidth="1"/>
    <col min="9" max="9" width="31.375" style="3" customWidth="1"/>
    <col min="10" max="10" width="4.75" style="124" customWidth="1"/>
    <col min="11" max="14" width="9" style="2"/>
    <col min="15" max="16384" width="9" style="1"/>
  </cols>
  <sheetData>
    <row r="1" spans="2:20" ht="17.25" customHeight="1" thickBot="1" x14ac:dyDescent="0.3">
      <c r="B1" s="162" t="s">
        <v>8983</v>
      </c>
      <c r="C1" s="162"/>
      <c r="F1" s="3" t="s">
        <v>8354</v>
      </c>
    </row>
    <row r="2" spans="2:20" ht="29.25" customHeight="1" thickBot="1" x14ac:dyDescent="0.3">
      <c r="B2" s="175" t="s">
        <v>48</v>
      </c>
      <c r="C2" s="177" t="s">
        <v>55</v>
      </c>
      <c r="D2" s="177"/>
      <c r="E2" s="166" t="s">
        <v>8977</v>
      </c>
      <c r="F2" s="167"/>
      <c r="G2" s="167"/>
      <c r="H2" s="167"/>
      <c r="I2" s="168"/>
      <c r="J2" s="125"/>
      <c r="K2" s="15"/>
      <c r="L2" s="15"/>
      <c r="M2" s="15"/>
      <c r="N2" s="15"/>
      <c r="O2" s="3"/>
    </row>
    <row r="3" spans="2:20" ht="77.25" customHeight="1" thickBot="1" x14ac:dyDescent="0.35">
      <c r="B3" s="176"/>
      <c r="C3" s="178"/>
      <c r="D3" s="178"/>
      <c r="E3" s="169"/>
      <c r="F3" s="170"/>
      <c r="G3" s="170"/>
      <c r="H3" s="170"/>
      <c r="I3" s="171"/>
      <c r="J3" s="125"/>
      <c r="K3" s="163" t="s">
        <v>125</v>
      </c>
      <c r="L3" s="164"/>
      <c r="M3" s="164"/>
      <c r="N3" s="164"/>
      <c r="O3" s="164"/>
      <c r="P3" s="164"/>
      <c r="Q3" s="164"/>
      <c r="R3" s="164"/>
      <c r="S3" s="165"/>
      <c r="T3" s="16"/>
    </row>
    <row r="4" spans="2:20" s="16" customFormat="1" ht="123.75" customHeight="1" x14ac:dyDescent="0.3">
      <c r="B4" s="185" t="s">
        <v>8978</v>
      </c>
      <c r="C4" s="186"/>
      <c r="D4" s="186"/>
      <c r="E4" s="186"/>
      <c r="F4" s="186"/>
      <c r="G4" s="155" t="s">
        <v>8985</v>
      </c>
      <c r="H4" s="156"/>
      <c r="I4" s="157"/>
      <c r="J4" s="126"/>
      <c r="K4" s="74"/>
      <c r="L4" s="75"/>
      <c r="M4" s="75"/>
      <c r="N4" s="75"/>
      <c r="O4" s="75"/>
      <c r="P4" s="75"/>
      <c r="Q4" s="75"/>
      <c r="R4" s="75"/>
      <c r="S4" s="76"/>
    </row>
    <row r="5" spans="2:20" s="16" customFormat="1" ht="18.75" x14ac:dyDescent="0.3">
      <c r="B5" s="179" t="s">
        <v>40</v>
      </c>
      <c r="C5" s="180"/>
      <c r="D5" s="181"/>
      <c r="E5" s="147"/>
      <c r="F5" s="148"/>
      <c r="G5" s="133" t="s">
        <v>36</v>
      </c>
      <c r="H5" s="158"/>
      <c r="I5" s="159"/>
      <c r="J5" s="126"/>
      <c r="K5" s="65"/>
      <c r="L5" s="66"/>
      <c r="M5" s="66"/>
      <c r="N5" s="66"/>
      <c r="O5" s="66"/>
      <c r="P5" s="66"/>
      <c r="Q5" s="66"/>
      <c r="R5" s="66"/>
      <c r="S5" s="67"/>
    </row>
    <row r="6" spans="2:20" s="16" customFormat="1" ht="18.75" customHeight="1" x14ac:dyDescent="0.3">
      <c r="B6" s="179" t="s">
        <v>163</v>
      </c>
      <c r="C6" s="180"/>
      <c r="D6" s="181"/>
      <c r="E6" s="147"/>
      <c r="F6" s="148"/>
      <c r="G6" s="133" t="s">
        <v>37</v>
      </c>
      <c r="H6" s="158"/>
      <c r="I6" s="159"/>
      <c r="J6" s="126"/>
      <c r="K6" s="65"/>
      <c r="L6" s="66"/>
      <c r="M6" s="66"/>
      <c r="N6" s="66"/>
      <c r="O6" s="66"/>
      <c r="P6" s="66"/>
      <c r="Q6" s="66"/>
      <c r="R6" s="66"/>
      <c r="S6" s="67"/>
    </row>
    <row r="7" spans="2:20" s="16" customFormat="1" ht="18.75" customHeight="1" x14ac:dyDescent="0.3">
      <c r="B7" s="179" t="s">
        <v>50</v>
      </c>
      <c r="C7" s="180"/>
      <c r="D7" s="181"/>
      <c r="E7" s="147"/>
      <c r="F7" s="148"/>
      <c r="G7" s="133" t="s">
        <v>38</v>
      </c>
      <c r="H7" s="158"/>
      <c r="I7" s="159"/>
      <c r="J7" s="126"/>
      <c r="K7" s="65"/>
      <c r="L7" s="66"/>
      <c r="M7" s="66"/>
      <c r="N7" s="66"/>
      <c r="O7" s="66"/>
      <c r="P7" s="66"/>
      <c r="Q7" s="66"/>
      <c r="R7" s="66"/>
      <c r="S7" s="67"/>
    </row>
    <row r="8" spans="2:20" s="16" customFormat="1" ht="18.75" customHeight="1" x14ac:dyDescent="0.3">
      <c r="B8" s="179" t="s">
        <v>51</v>
      </c>
      <c r="C8" s="180"/>
      <c r="D8" s="181"/>
      <c r="E8" s="147"/>
      <c r="F8" s="148"/>
      <c r="G8" s="133" t="s">
        <v>149</v>
      </c>
      <c r="H8" s="158"/>
      <c r="I8" s="159"/>
      <c r="J8" s="126"/>
      <c r="K8" s="65"/>
      <c r="L8" s="66"/>
      <c r="M8" s="66"/>
      <c r="N8" s="66"/>
      <c r="O8" s="66"/>
      <c r="P8" s="66"/>
      <c r="Q8" s="66"/>
      <c r="R8" s="66"/>
      <c r="S8" s="67"/>
    </row>
    <row r="9" spans="2:20" s="16" customFormat="1" ht="18.75" customHeight="1" x14ac:dyDescent="0.3">
      <c r="B9" s="179" t="s">
        <v>147</v>
      </c>
      <c r="C9" s="180"/>
      <c r="D9" s="181"/>
      <c r="E9" s="147"/>
      <c r="F9" s="148"/>
      <c r="G9" s="133" t="s">
        <v>150</v>
      </c>
      <c r="H9" s="158"/>
      <c r="I9" s="159"/>
      <c r="J9" s="126"/>
      <c r="K9" s="65"/>
      <c r="L9" s="66"/>
      <c r="M9" s="66"/>
      <c r="N9" s="66"/>
      <c r="O9" s="66"/>
      <c r="P9" s="66"/>
      <c r="Q9" s="66"/>
      <c r="R9" s="66"/>
      <c r="S9" s="67"/>
    </row>
    <row r="10" spans="2:20" s="16" customFormat="1" ht="18.75" customHeight="1" x14ac:dyDescent="0.3">
      <c r="B10" s="179" t="s">
        <v>148</v>
      </c>
      <c r="C10" s="180"/>
      <c r="D10" s="181"/>
      <c r="E10" s="147"/>
      <c r="F10" s="148"/>
      <c r="G10" s="133" t="s">
        <v>54</v>
      </c>
      <c r="H10" s="160"/>
      <c r="I10" s="161"/>
      <c r="J10" s="126"/>
      <c r="K10" s="65"/>
      <c r="L10" s="66"/>
      <c r="M10" s="66"/>
      <c r="N10" s="66"/>
      <c r="O10" s="66"/>
      <c r="P10" s="66"/>
      <c r="Q10" s="66"/>
      <c r="R10" s="66"/>
      <c r="S10" s="67"/>
    </row>
    <row r="11" spans="2:20" s="16" customFormat="1" ht="18.75" customHeight="1" x14ac:dyDescent="0.3">
      <c r="B11" s="187" t="s">
        <v>52</v>
      </c>
      <c r="C11" s="188"/>
      <c r="D11" s="189"/>
      <c r="E11" s="147"/>
      <c r="F11" s="148"/>
      <c r="G11" s="133" t="s">
        <v>39</v>
      </c>
      <c r="H11" s="158" t="str">
        <f>IF(H20="","",COUNT($H$20:$H$919))</f>
        <v/>
      </c>
      <c r="I11" s="159"/>
      <c r="J11" s="126"/>
      <c r="K11" s="65"/>
      <c r="L11" s="66"/>
      <c r="M11" s="66"/>
      <c r="N11" s="66"/>
      <c r="O11" s="66"/>
      <c r="P11" s="66"/>
      <c r="Q11" s="66"/>
      <c r="R11" s="66"/>
      <c r="S11" s="67"/>
    </row>
    <row r="12" spans="2:20" s="16" customFormat="1" ht="20.25" customHeight="1" thickBot="1" x14ac:dyDescent="0.35">
      <c r="B12" s="182" t="s">
        <v>53</v>
      </c>
      <c r="C12" s="183"/>
      <c r="D12" s="184"/>
      <c r="E12" s="149"/>
      <c r="F12" s="150"/>
      <c r="G12" s="134" t="s">
        <v>58</v>
      </c>
      <c r="H12" s="151">
        <f>I922</f>
        <v>0</v>
      </c>
      <c r="I12" s="152"/>
      <c r="J12" s="126"/>
      <c r="K12" s="65"/>
      <c r="L12" s="66"/>
      <c r="M12" s="66"/>
      <c r="N12" s="66"/>
      <c r="O12" s="66"/>
      <c r="P12" s="66"/>
      <c r="Q12" s="66"/>
      <c r="R12" s="66"/>
      <c r="S12" s="67"/>
    </row>
    <row r="13" spans="2:20" s="16" customFormat="1" ht="7.5" customHeight="1" x14ac:dyDescent="0.3">
      <c r="B13" s="14"/>
      <c r="C13" s="14"/>
      <c r="D13" s="14"/>
      <c r="E13" s="14"/>
      <c r="F13" s="14"/>
      <c r="G13" s="14"/>
      <c r="H13" s="17"/>
      <c r="J13" s="126"/>
      <c r="K13" s="65"/>
      <c r="L13" s="66"/>
      <c r="M13" s="66"/>
      <c r="N13" s="66"/>
      <c r="O13" s="66"/>
      <c r="P13" s="66"/>
      <c r="Q13" s="66"/>
      <c r="R13" s="66"/>
      <c r="S13" s="67"/>
    </row>
    <row r="14" spans="2:20" ht="7.5" customHeight="1" thickBot="1" x14ac:dyDescent="0.35">
      <c r="B14" s="23"/>
      <c r="C14" s="23"/>
      <c r="D14" s="23"/>
      <c r="E14" s="23"/>
      <c r="F14" s="23"/>
      <c r="G14" s="23"/>
      <c r="H14" s="23"/>
      <c r="I14" s="23"/>
      <c r="J14" s="127"/>
      <c r="K14" s="65"/>
      <c r="L14" s="66"/>
      <c r="M14" s="66"/>
      <c r="N14" s="66"/>
      <c r="O14" s="66"/>
      <c r="P14" s="66"/>
      <c r="Q14" s="66"/>
      <c r="R14" s="66"/>
      <c r="S14" s="67"/>
      <c r="T14" s="16"/>
    </row>
    <row r="15" spans="2:20" ht="69" customHeight="1" thickBot="1" x14ac:dyDescent="0.35">
      <c r="B15" s="172" t="s">
        <v>165</v>
      </c>
      <c r="C15" s="173"/>
      <c r="D15" s="173"/>
      <c r="E15" s="173"/>
      <c r="F15" s="173"/>
      <c r="G15" s="173"/>
      <c r="H15" s="173"/>
      <c r="I15" s="174"/>
      <c r="J15" s="127"/>
      <c r="K15" s="65"/>
      <c r="L15" s="66"/>
      <c r="M15" s="66"/>
      <c r="N15" s="66"/>
      <c r="O15" s="66"/>
      <c r="P15" s="66"/>
      <c r="Q15" s="66"/>
      <c r="R15" s="66"/>
      <c r="S15" s="67"/>
      <c r="T15" s="16"/>
    </row>
    <row r="16" spans="2:20" ht="18.75" x14ac:dyDescent="0.3">
      <c r="B16" s="20" t="s">
        <v>7</v>
      </c>
      <c r="C16" s="21" t="s">
        <v>16</v>
      </c>
      <c r="D16" s="21" t="s">
        <v>14</v>
      </c>
      <c r="E16" s="21" t="s">
        <v>160</v>
      </c>
      <c r="F16" s="21" t="s">
        <v>15</v>
      </c>
      <c r="G16" s="21" t="s">
        <v>18</v>
      </c>
      <c r="H16" s="22" t="s">
        <v>8</v>
      </c>
      <c r="I16" s="22" t="s">
        <v>56</v>
      </c>
      <c r="J16" s="127"/>
      <c r="K16" s="65"/>
      <c r="L16" s="66"/>
      <c r="M16" s="66"/>
      <c r="N16" s="66"/>
      <c r="O16" s="66"/>
      <c r="P16" s="66"/>
      <c r="Q16" s="66"/>
      <c r="R16" s="66"/>
      <c r="S16" s="67"/>
      <c r="T16" s="16"/>
    </row>
    <row r="17" spans="2:20" ht="56.25" x14ac:dyDescent="0.3">
      <c r="B17" s="26" t="s">
        <v>9</v>
      </c>
      <c r="C17" s="27" t="s">
        <v>17</v>
      </c>
      <c r="D17" s="28" t="s">
        <v>10</v>
      </c>
      <c r="E17" s="29" t="s">
        <v>159</v>
      </c>
      <c r="F17" s="27" t="s">
        <v>59</v>
      </c>
      <c r="G17" s="27" t="s">
        <v>11</v>
      </c>
      <c r="H17" s="153" t="s">
        <v>57</v>
      </c>
      <c r="I17" s="153" t="s">
        <v>8984</v>
      </c>
      <c r="J17" s="127"/>
      <c r="K17" s="65"/>
      <c r="L17" s="66"/>
      <c r="M17" s="66"/>
      <c r="N17" s="66"/>
      <c r="O17" s="66"/>
      <c r="P17" s="66"/>
      <c r="Q17" s="66"/>
      <c r="R17" s="66"/>
      <c r="S17" s="67"/>
      <c r="T17" s="16"/>
    </row>
    <row r="18" spans="2:20" ht="33.75" thickBot="1" x14ac:dyDescent="0.35">
      <c r="B18" s="135" t="s">
        <v>12</v>
      </c>
      <c r="C18" s="136" t="s">
        <v>41</v>
      </c>
      <c r="D18" s="136" t="s">
        <v>41</v>
      </c>
      <c r="E18" s="136" t="s">
        <v>41</v>
      </c>
      <c r="F18" s="136" t="s">
        <v>8980</v>
      </c>
      <c r="G18" s="137" t="s">
        <v>8979</v>
      </c>
      <c r="H18" s="154"/>
      <c r="I18" s="154"/>
      <c r="J18" s="127"/>
      <c r="K18" s="77"/>
      <c r="L18" s="78"/>
      <c r="M18" s="78"/>
      <c r="N18" s="78"/>
      <c r="O18" s="78"/>
      <c r="P18" s="78"/>
      <c r="Q18" s="78"/>
      <c r="R18" s="78"/>
      <c r="S18" s="79"/>
      <c r="T18" s="16"/>
    </row>
    <row r="19" spans="2:20" s="19" customFormat="1" ht="93" customHeight="1" x14ac:dyDescent="0.35">
      <c r="B19" s="139" t="s">
        <v>13</v>
      </c>
      <c r="C19" s="140" t="s">
        <v>124</v>
      </c>
      <c r="D19" s="140" t="s">
        <v>14</v>
      </c>
      <c r="E19" s="141" t="s">
        <v>8981</v>
      </c>
      <c r="F19" s="140" t="s">
        <v>15</v>
      </c>
      <c r="G19" s="140" t="s">
        <v>18</v>
      </c>
      <c r="H19" s="142" t="s">
        <v>156</v>
      </c>
      <c r="I19" s="143" t="s">
        <v>8982</v>
      </c>
      <c r="J19" s="128"/>
      <c r="K19" s="16"/>
      <c r="L19" s="16"/>
      <c r="M19" s="16"/>
      <c r="N19" s="16"/>
      <c r="O19" s="16"/>
      <c r="P19" s="16"/>
      <c r="Q19" s="16"/>
      <c r="R19" s="16"/>
      <c r="S19" s="16"/>
      <c r="T19" s="16"/>
    </row>
    <row r="20" spans="2:20" ht="21" customHeight="1" x14ac:dyDescent="0.3">
      <c r="B20" s="9">
        <v>1</v>
      </c>
      <c r="C20" s="8"/>
      <c r="D20" s="8"/>
      <c r="E20" s="8"/>
      <c r="F20" s="8"/>
      <c r="G20" s="8"/>
      <c r="H20" s="138"/>
      <c r="I20" s="144" t="e">
        <f>IF(COUNT(FIND({"澎湖","金門縣","連江","馬祖","琉球"},J20,1)),280,IF(AND($F$1="V",IFERROR(IF(FIND("北市",LEFT(J20,3)),VLOOKUP(LEFT(J20,LEN(J20)-LEN(MID(J20,1+MAX(MMULT(ROW($1:$1800)*(MID(J20,ROW($1:$1800),1)={"路","段","街","道"}),{1;1;1;1})),99))),北市出件送市總與外站總表!$A:$E,5,0),),IFERROR(IF(FIND("北市",LEFT(J20,3)),VLOOKUP(RIGHT(LEFT(J20,LEN(J20)-LEN(MID(J20,1+MAX(MMULT(ROW($1:$1800)*(MID(J20,ROW($1:$1800),1)={"路","段","街","道"}),{1;1;1;1})),99))),LEN(LEFT(J20,LEN(J20)-LEN(MID(J20,1+MAX(MMULT(ROW($1:$1800)*(MID(J20,ROW($1:$1800),1)={"路","段","街","道"}),{1;1;1;1})),99))))-3),北市出件送市總與外站總表!$B:$J,4,0),),VLOOKUP(LEFT(J20,2),北市出件送市總與外站總表!$A:$E,5,0)))&gt;110),120,IFERROR(IF(FIND("北市",LEFT(J20,3)),VLOOKUP(LEFT(J20,LEN(J20)-LEN(MID(J20,1+MAX(MMULT(ROW($1:$1800)*(MID(J20,ROW($1:$1800),1)={"路","段","街","道"}),{1;1;1;1})),99))),北市出件送市總與外站總表!$A:$E,5,0),),IFERROR(IF(FIND("北市",LEFT(J20,3)),VLOOKUP(RIGHT(LEFT(J20,LEN(J20)-LEN(MID(J20,1+MAX(MMULT(ROW($1:$1800)*(MID(J20,ROW($1:$1800),1)={"路","段","街","道"}),{1;1;1;1})),99))),LEN(LEFT(J20,LEN(J20)-LEN(MID(J20,1+MAX(MMULT(ROW($1:$1800)*(MID(J20,ROW($1:$1800),1)={"路","段","街","道"}),{1;1;1;1})),99))))-3),北市出件送市總與外站總表!$B:$J,4,0),),VLOOKUP(LEFT(J20,2),北市出件送市總與外站總表!$A:$J,5,0)))))</f>
        <v>#N/A</v>
      </c>
      <c r="J20" s="124" t="str">
        <f t="array" ref="J20">ASC(IF(LEFT(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,1)="台",REPLACE(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,1,1,"臺"),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))</f>
        <v/>
      </c>
      <c r="K20" s="16"/>
      <c r="L20" s="89"/>
      <c r="M20" s="16"/>
      <c r="N20" s="16"/>
      <c r="O20" s="16"/>
      <c r="P20" s="16"/>
      <c r="Q20" s="16"/>
      <c r="R20" s="16"/>
      <c r="S20" s="16"/>
      <c r="T20" s="16"/>
    </row>
    <row r="21" spans="2:20" ht="21" customHeight="1" x14ac:dyDescent="0.3">
      <c r="B21" s="9">
        <v>2</v>
      </c>
      <c r="C21" s="8"/>
      <c r="D21" s="8"/>
      <c r="E21" s="8"/>
      <c r="F21" s="8"/>
      <c r="G21" s="8"/>
      <c r="H21" s="138"/>
      <c r="I21" s="144" t="e">
        <f>IF(COUNT(FIND({"澎湖","金門縣","連江","馬祖","琉球"},J21,1)),280,IF(AND($F$1="V",IFERROR(IF(FIND("北市",LEFT(J21,3)),VLOOKUP(LEFT(J21,LEN(J21)-LEN(MID(J21,1+MAX(MMULT(ROW($1:$1800)*(MID(J21,ROW($1:$1800),1)={"路","段","街","道"}),{1;1;1;1})),99))),北市出件送市總與外站總表!$A:$E,5,0),),IFERROR(IF(FIND("北市",LEFT(J21,3)),VLOOKUP(RIGHT(LEFT(J21,LEN(J21)-LEN(MID(J21,1+MAX(MMULT(ROW($1:$1800)*(MID(J21,ROW($1:$1800),1)={"路","段","街","道"}),{1;1;1;1})),99))),LEN(LEFT(J21,LEN(J21)-LEN(MID(J21,1+MAX(MMULT(ROW($1:$1800)*(MID(J21,ROW($1:$1800),1)={"路","段","街","道"}),{1;1;1;1})),99))))-3),北市出件送市總與外站總表!$B:$J,4,0),),VLOOKUP(LEFT(J21,2),北市出件送市總與外站總表!$A:$E,5,0)))&gt;110),120,IFERROR(IF(FIND("北市",LEFT(J21,3)),VLOOKUP(LEFT(J21,LEN(J21)-LEN(MID(J21,1+MAX(MMULT(ROW($1:$1800)*(MID(J21,ROW($1:$1800),1)={"路","段","街","道"}),{1;1;1;1})),99))),北市出件送市總與外站總表!$A:$E,5,0),),IFERROR(IF(FIND("北市",LEFT(J21,3)),VLOOKUP(RIGHT(LEFT(J21,LEN(J21)-LEN(MID(J21,1+MAX(MMULT(ROW($1:$1800)*(MID(J21,ROW($1:$1800),1)={"路","段","街","道"}),{1;1;1;1})),99))),LEN(LEFT(J21,LEN(J21)-LEN(MID(J21,1+MAX(MMULT(ROW($1:$1800)*(MID(J21,ROW($1:$1800),1)={"路","段","街","道"}),{1;1;1;1})),99))))-3),北市出件送市總與外站總表!$B:$J,4,0),),VLOOKUP(LEFT(J21,2),北市出件送市總與外站總表!$A:$J,5,0)))))</f>
        <v>#N/A</v>
      </c>
      <c r="J21" s="124" t="str">
        <f t="array" ref="J21">ASC(IF(LEFT(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,1)="台",REPLACE(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,1,1,"臺"),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))</f>
        <v/>
      </c>
      <c r="K21" s="16"/>
      <c r="L21" s="89"/>
      <c r="M21" s="16"/>
      <c r="N21" s="131"/>
      <c r="O21" s="16"/>
      <c r="P21" s="16"/>
      <c r="Q21" s="16"/>
      <c r="R21" s="16"/>
      <c r="S21" s="16"/>
      <c r="T21" s="16"/>
    </row>
    <row r="22" spans="2:20" ht="21" customHeight="1" x14ac:dyDescent="0.3">
      <c r="B22" s="9">
        <v>3</v>
      </c>
      <c r="C22" s="8"/>
      <c r="D22" s="8"/>
      <c r="E22" s="8"/>
      <c r="F22" s="8"/>
      <c r="G22" s="8"/>
      <c r="H22" s="138"/>
      <c r="I22" s="144" t="e">
        <f>IF(COUNT(FIND({"澎湖","金門縣","連江","馬祖","琉球"},J22,1)),280,IF(AND($F$1="V",IFERROR(IF(FIND("北市",LEFT(J22,3)),VLOOKUP(LEFT(J22,LEN(J22)-LEN(MID(J22,1+MAX(MMULT(ROW($1:$1800)*(MID(J22,ROW($1:$1800),1)={"路","段","街","道"}),{1;1;1;1})),99))),北市出件送市總與外站總表!$A:$E,5,0),),IFERROR(IF(FIND("北市",LEFT(J22,3)),VLOOKUP(RIGHT(LEFT(J22,LEN(J22)-LEN(MID(J22,1+MAX(MMULT(ROW($1:$1800)*(MID(J22,ROW($1:$1800),1)={"路","段","街","道"}),{1;1;1;1})),99))),LEN(LEFT(J22,LEN(J22)-LEN(MID(J22,1+MAX(MMULT(ROW($1:$1800)*(MID(J22,ROW($1:$1800),1)={"路","段","街","道"}),{1;1;1;1})),99))))-3),北市出件送市總與外站總表!$B:$J,4,0),),VLOOKUP(LEFT(J22,2),北市出件送市總與外站總表!$A:$E,5,0)))&gt;110),120,IFERROR(IF(FIND("北市",LEFT(J22,3)),VLOOKUP(LEFT(J22,LEN(J22)-LEN(MID(J22,1+MAX(MMULT(ROW($1:$1800)*(MID(J22,ROW($1:$1800),1)={"路","段","街","道"}),{1;1;1;1})),99))),北市出件送市總與外站總表!$A:$E,5,0),),IFERROR(IF(FIND("北市",LEFT(J22,3)),VLOOKUP(RIGHT(LEFT(J22,LEN(J22)-LEN(MID(J22,1+MAX(MMULT(ROW($1:$1800)*(MID(J22,ROW($1:$1800),1)={"路","段","街","道"}),{1;1;1;1})),99))),LEN(LEFT(J22,LEN(J22)-LEN(MID(J22,1+MAX(MMULT(ROW($1:$1800)*(MID(J22,ROW($1:$1800),1)={"路","段","街","道"}),{1;1;1;1})),99))))-3),北市出件送市總與外站總表!$B:$J,4,0),),VLOOKUP(LEFT(J22,2),北市出件送市總與外站總表!$A:$J,5,0)))))</f>
        <v>#N/A</v>
      </c>
      <c r="J22" s="124" t="str">
        <f t="array" ref="J22">ASC(IF(LEFT(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,1)="台",REPLACE(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,1,1,"臺"),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))</f>
        <v/>
      </c>
      <c r="L22" s="91"/>
      <c r="N22" s="131"/>
    </row>
    <row r="23" spans="2:20" ht="21" customHeight="1" x14ac:dyDescent="0.25">
      <c r="B23" s="9">
        <v>4</v>
      </c>
      <c r="C23" s="8"/>
      <c r="D23" s="8"/>
      <c r="E23" s="8"/>
      <c r="F23" s="8"/>
      <c r="G23" s="8"/>
      <c r="H23" s="138"/>
      <c r="I23" s="144" t="e">
        <f>IF(COUNT(FIND({"澎湖","金門縣","連江","馬祖","琉球"},J23,1)),280,IF(AND($F$1="V",IFERROR(IF(FIND("北市",LEFT(J23,3)),VLOOKUP(LEFT(J23,LEN(J23)-LEN(MID(J23,1+MAX(MMULT(ROW($1:$1800)*(MID(J23,ROW($1:$1800),1)={"路","段","街","道"}),{1;1;1;1})),99))),北市出件送市總與外站總表!$A:$E,5,0),),IFERROR(IF(FIND("北市",LEFT(J23,3)),VLOOKUP(RIGHT(LEFT(J23,LEN(J23)-LEN(MID(J23,1+MAX(MMULT(ROW($1:$1800)*(MID(J23,ROW($1:$1800),1)={"路","段","街","道"}),{1;1;1;1})),99))),LEN(LEFT(J23,LEN(J23)-LEN(MID(J23,1+MAX(MMULT(ROW($1:$1800)*(MID(J23,ROW($1:$1800),1)={"路","段","街","道"}),{1;1;1;1})),99))))-3),北市出件送市總與外站總表!$B:$J,4,0),),VLOOKUP(LEFT(J23,2),北市出件送市總與外站總表!$A:$E,5,0)))&gt;110),120,IFERROR(IF(FIND("北市",LEFT(J23,3)),VLOOKUP(LEFT(J23,LEN(J23)-LEN(MID(J23,1+MAX(MMULT(ROW($1:$1800)*(MID(J23,ROW($1:$1800),1)={"路","段","街","道"}),{1;1;1;1})),99))),北市出件送市總與外站總表!$A:$E,5,0),),IFERROR(IF(FIND("北市",LEFT(J23,3)),VLOOKUP(RIGHT(LEFT(J23,LEN(J23)-LEN(MID(J23,1+MAX(MMULT(ROW($1:$1800)*(MID(J23,ROW($1:$1800),1)={"路","段","街","道"}),{1;1;1;1})),99))),LEN(LEFT(J23,LEN(J23)-LEN(MID(J23,1+MAX(MMULT(ROW($1:$1800)*(MID(J23,ROW($1:$1800),1)={"路","段","街","道"}),{1;1;1;1})),99))))-3),北市出件送市總與外站總表!$B:$J,4,0),),VLOOKUP(LEFT(J23,2),北市出件送市總與外站總表!$A:$J,5,0)))))</f>
        <v>#N/A</v>
      </c>
      <c r="J23" s="124" t="str">
        <f t="array" ref="J23">ASC(IF(LEFT(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,1)="台",REPLACE(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,1,1,"臺"),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))</f>
        <v/>
      </c>
      <c r="L23" s="90"/>
      <c r="N23" s="131"/>
    </row>
    <row r="24" spans="2:20" ht="21" customHeight="1" x14ac:dyDescent="0.3">
      <c r="B24" s="9">
        <v>5</v>
      </c>
      <c r="C24" s="8"/>
      <c r="D24" s="8"/>
      <c r="E24" s="8"/>
      <c r="F24" s="8"/>
      <c r="G24" s="8"/>
      <c r="H24" s="138"/>
      <c r="I24" s="144" t="e">
        <f>IF(COUNT(FIND({"澎湖","金門縣","連江","馬祖","琉球"},J24,1)),280,IF(AND($F$1="V",IFERROR(IF(FIND("北市",LEFT(J24,3)),VLOOKUP(LEFT(J24,LEN(J24)-LEN(MID(J24,1+MAX(MMULT(ROW($1:$1800)*(MID(J24,ROW($1:$1800),1)={"路","段","街","道"}),{1;1;1;1})),99))),北市出件送市總與外站總表!$A:$E,5,0),),IFERROR(IF(FIND("北市",LEFT(J24,3)),VLOOKUP(RIGHT(LEFT(J24,LEN(J24)-LEN(MID(J24,1+MAX(MMULT(ROW($1:$1800)*(MID(J24,ROW($1:$1800),1)={"路","段","街","道"}),{1;1;1;1})),99))),LEN(LEFT(J24,LEN(J24)-LEN(MID(J24,1+MAX(MMULT(ROW($1:$1800)*(MID(J24,ROW($1:$1800),1)={"路","段","街","道"}),{1;1;1;1})),99))))-3),北市出件送市總與外站總表!$B:$J,4,0),),VLOOKUP(LEFT(J24,2),北市出件送市總與外站總表!$A:$E,5,0)))&gt;110),120,IFERROR(IF(FIND("北市",LEFT(J24,3)),VLOOKUP(LEFT(J24,LEN(J24)-LEN(MID(J24,1+MAX(MMULT(ROW($1:$1800)*(MID(J24,ROW($1:$1800),1)={"路","段","街","道"}),{1;1;1;1})),99))),北市出件送市總與外站總表!$A:$E,5,0),),IFERROR(IF(FIND("北市",LEFT(J24,3)),VLOOKUP(RIGHT(LEFT(J24,LEN(J24)-LEN(MID(J24,1+MAX(MMULT(ROW($1:$1800)*(MID(J24,ROW($1:$1800),1)={"路","段","街","道"}),{1;1;1;1})),99))),LEN(LEFT(J24,LEN(J24)-LEN(MID(J24,1+MAX(MMULT(ROW($1:$1800)*(MID(J24,ROW($1:$1800),1)={"路","段","街","道"}),{1;1;1;1})),99))))-3),北市出件送市總與外站總表!$B:$J,4,0),),VLOOKUP(LEFT(J24,2),北市出件送市總與外站總表!$A:$J,5,0)))))</f>
        <v>#N/A</v>
      </c>
      <c r="J24" s="124" t="str">
        <f t="array" ref="J24">ASC(IF(LEFT(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,1)="台",REPLACE(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,1,1,"臺"),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))</f>
        <v/>
      </c>
      <c r="L24" s="91"/>
    </row>
    <row r="25" spans="2:20" ht="21" customHeight="1" x14ac:dyDescent="0.25">
      <c r="B25" s="9">
        <v>6</v>
      </c>
      <c r="C25" s="8"/>
      <c r="D25" s="8"/>
      <c r="E25" s="8"/>
      <c r="F25" s="8"/>
      <c r="G25" s="8"/>
      <c r="H25" s="138"/>
      <c r="I25" s="144" t="e">
        <f>IF(COUNT(FIND({"澎湖","金門縣","連江","馬祖","琉球"},J25,1)),280,IF(AND($F$1="V",IFERROR(IF(FIND("北市",LEFT(J25,3)),VLOOKUP(LEFT(J25,LEN(J25)-LEN(MID(J25,1+MAX(MMULT(ROW($1:$1800)*(MID(J25,ROW($1:$1800),1)={"路","段","街","道"}),{1;1;1;1})),99))),北市出件送市總與外站總表!$A:$E,5,0),),IFERROR(IF(FIND("北市",LEFT(J25,3)),VLOOKUP(RIGHT(LEFT(J25,LEN(J25)-LEN(MID(J25,1+MAX(MMULT(ROW($1:$1800)*(MID(J25,ROW($1:$1800),1)={"路","段","街","道"}),{1;1;1;1})),99))),LEN(LEFT(J25,LEN(J25)-LEN(MID(J25,1+MAX(MMULT(ROW($1:$1800)*(MID(J25,ROW($1:$1800),1)={"路","段","街","道"}),{1;1;1;1})),99))))-3),北市出件送市總與外站總表!$B:$J,4,0),),VLOOKUP(LEFT(J25,2),北市出件送市總與外站總表!$A:$E,5,0)))&gt;110),120,IFERROR(IF(FIND("北市",LEFT(J25,3)),VLOOKUP(LEFT(J25,LEN(J25)-LEN(MID(J25,1+MAX(MMULT(ROW($1:$1800)*(MID(J25,ROW($1:$1800),1)={"路","段","街","道"}),{1;1;1;1})),99))),北市出件送市總與外站總表!$A:$E,5,0),),IFERROR(IF(FIND("北市",LEFT(J25,3)),VLOOKUP(RIGHT(LEFT(J25,LEN(J25)-LEN(MID(J25,1+MAX(MMULT(ROW($1:$1800)*(MID(J25,ROW($1:$1800),1)={"路","段","街","道"}),{1;1;1;1})),99))),LEN(LEFT(J25,LEN(J25)-LEN(MID(J25,1+MAX(MMULT(ROW($1:$1800)*(MID(J25,ROW($1:$1800),1)={"路","段","街","道"}),{1;1;1;1})),99))))-3),北市出件送市總與外站總表!$B:$J,4,0),),VLOOKUP(LEFT(J25,2),北市出件送市總與外站總表!$A:$J,5,0)))))</f>
        <v>#N/A</v>
      </c>
      <c r="J25" s="124" t="str">
        <f t="array" ref="J25">ASC(IF(LEFT(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,1)="台",REPLACE(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,1,1,"臺"),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))</f>
        <v/>
      </c>
    </row>
    <row r="26" spans="2:20" ht="21" customHeight="1" x14ac:dyDescent="0.25">
      <c r="B26" s="9">
        <v>7</v>
      </c>
      <c r="C26" s="8"/>
      <c r="D26" s="8"/>
      <c r="E26" s="8"/>
      <c r="F26" s="8"/>
      <c r="G26" s="8"/>
      <c r="H26" s="138"/>
      <c r="I26" s="144" t="e">
        <f>IF(COUNT(FIND({"澎湖","金門縣","連江","馬祖","琉球"},J26,1)),280,IF(AND($F$1="V",IFERROR(IF(FIND("北市",LEFT(J26,3)),VLOOKUP(LEFT(J26,LEN(J26)-LEN(MID(J26,1+MAX(MMULT(ROW($1:$1800)*(MID(J26,ROW($1:$1800),1)={"路","段","街","道"}),{1;1;1;1})),99))),北市出件送市總與外站總表!$A:$E,5,0),),IFERROR(IF(FIND("北市",LEFT(J26,3)),VLOOKUP(RIGHT(LEFT(J26,LEN(J26)-LEN(MID(J26,1+MAX(MMULT(ROW($1:$1800)*(MID(J26,ROW($1:$1800),1)={"路","段","街","道"}),{1;1;1;1})),99))),LEN(LEFT(J26,LEN(J26)-LEN(MID(J26,1+MAX(MMULT(ROW($1:$1800)*(MID(J26,ROW($1:$1800),1)={"路","段","街","道"}),{1;1;1;1})),99))))-3),北市出件送市總與外站總表!$B:$J,4,0),),VLOOKUP(LEFT(J26,2),北市出件送市總與外站總表!$A:$E,5,0)))&gt;110),120,IFERROR(IF(FIND("北市",LEFT(J26,3)),VLOOKUP(LEFT(J26,LEN(J26)-LEN(MID(J26,1+MAX(MMULT(ROW($1:$1800)*(MID(J26,ROW($1:$1800),1)={"路","段","街","道"}),{1;1;1;1})),99))),北市出件送市總與外站總表!$A:$E,5,0),),IFERROR(IF(FIND("北市",LEFT(J26,3)),VLOOKUP(RIGHT(LEFT(J26,LEN(J26)-LEN(MID(J26,1+MAX(MMULT(ROW($1:$1800)*(MID(J26,ROW($1:$1800),1)={"路","段","街","道"}),{1;1;1;1})),99))),LEN(LEFT(J26,LEN(J26)-LEN(MID(J26,1+MAX(MMULT(ROW($1:$1800)*(MID(J26,ROW($1:$1800),1)={"路","段","街","道"}),{1;1;1;1})),99))))-3),北市出件送市總與外站總表!$B:$J,4,0),),VLOOKUP(LEFT(J26,2),北市出件送市總與外站總表!$A:$J,5,0)))))</f>
        <v>#N/A</v>
      </c>
      <c r="J26" s="124" t="str">
        <f t="array" ref="J26">ASC(IF(LEFT(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,1)="台",REPLACE(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,1,1,"臺"),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))</f>
        <v/>
      </c>
    </row>
    <row r="27" spans="2:20" ht="21" customHeight="1" x14ac:dyDescent="0.25">
      <c r="B27" s="9">
        <v>8</v>
      </c>
      <c r="C27" s="8"/>
      <c r="D27" s="8"/>
      <c r="E27" s="8"/>
      <c r="F27" s="8"/>
      <c r="G27" s="8"/>
      <c r="H27" s="138"/>
      <c r="I27" s="144" t="e">
        <f>IF(COUNT(FIND({"澎湖","金門縣","連江","馬祖","琉球"},J27,1)),280,IF(AND($F$1="V",IFERROR(IF(FIND("北市",LEFT(J27,3)),VLOOKUP(LEFT(J27,LEN(J27)-LEN(MID(J27,1+MAX(MMULT(ROW($1:$1800)*(MID(J27,ROW($1:$1800),1)={"路","段","街","道"}),{1;1;1;1})),99))),北市出件送市總與外站總表!$A:$E,5,0),),IFERROR(IF(FIND("北市",LEFT(J27,3)),VLOOKUP(RIGHT(LEFT(J27,LEN(J27)-LEN(MID(J27,1+MAX(MMULT(ROW($1:$1800)*(MID(J27,ROW($1:$1800),1)={"路","段","街","道"}),{1;1;1;1})),99))),LEN(LEFT(J27,LEN(J27)-LEN(MID(J27,1+MAX(MMULT(ROW($1:$1800)*(MID(J27,ROW($1:$1800),1)={"路","段","街","道"}),{1;1;1;1})),99))))-3),北市出件送市總與外站總表!$B:$J,4,0),),VLOOKUP(LEFT(J27,2),北市出件送市總與外站總表!$A:$E,5,0)))&gt;110),120,IFERROR(IF(FIND("北市",LEFT(J27,3)),VLOOKUP(LEFT(J27,LEN(J27)-LEN(MID(J27,1+MAX(MMULT(ROW($1:$1800)*(MID(J27,ROW($1:$1800),1)={"路","段","街","道"}),{1;1;1;1})),99))),北市出件送市總與外站總表!$A:$E,5,0),),IFERROR(IF(FIND("北市",LEFT(J27,3)),VLOOKUP(RIGHT(LEFT(J27,LEN(J27)-LEN(MID(J27,1+MAX(MMULT(ROW($1:$1800)*(MID(J27,ROW($1:$1800),1)={"路","段","街","道"}),{1;1;1;1})),99))),LEN(LEFT(J27,LEN(J27)-LEN(MID(J27,1+MAX(MMULT(ROW($1:$1800)*(MID(J27,ROW($1:$1800),1)={"路","段","街","道"}),{1;1;1;1})),99))))-3),北市出件送市總與外站總表!$B:$J,4,0),),VLOOKUP(LEFT(J27,2),北市出件送市總與外站總表!$A:$J,5,0)))))</f>
        <v>#N/A</v>
      </c>
      <c r="J27" s="124" t="str">
        <f t="array" ref="J27">ASC(IF(LEFT(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,1)="台",REPLACE(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,1,1,"臺"),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))</f>
        <v/>
      </c>
    </row>
    <row r="28" spans="2:20" ht="21" customHeight="1" x14ac:dyDescent="0.25">
      <c r="B28" s="9">
        <v>9</v>
      </c>
      <c r="C28" s="8"/>
      <c r="D28" s="8"/>
      <c r="E28" s="8"/>
      <c r="F28" s="8"/>
      <c r="G28" s="8"/>
      <c r="H28" s="138"/>
      <c r="I28" s="144" t="e">
        <f>IF(COUNT(FIND({"澎湖","金門縣","連江","馬祖","琉球"},J28,1)),280,IF(AND($F$1="V",IFERROR(IF(FIND("北市",LEFT(J28,3)),VLOOKUP(LEFT(J28,LEN(J28)-LEN(MID(J28,1+MAX(MMULT(ROW($1:$1800)*(MID(J28,ROW($1:$1800),1)={"路","段","街","道"}),{1;1;1;1})),99))),北市出件送市總與外站總表!$A:$E,5,0),),IFERROR(IF(FIND("北市",LEFT(J28,3)),VLOOKUP(RIGHT(LEFT(J28,LEN(J28)-LEN(MID(J28,1+MAX(MMULT(ROW($1:$1800)*(MID(J28,ROW($1:$1800),1)={"路","段","街","道"}),{1;1;1;1})),99))),LEN(LEFT(J28,LEN(J28)-LEN(MID(J28,1+MAX(MMULT(ROW($1:$1800)*(MID(J28,ROW($1:$1800),1)={"路","段","街","道"}),{1;1;1;1})),99))))-3),北市出件送市總與外站總表!$B:$J,4,0),),VLOOKUP(LEFT(J28,2),北市出件送市總與外站總表!$A:$E,5,0)))&gt;110),120,IFERROR(IF(FIND("北市",LEFT(J28,3)),VLOOKUP(LEFT(J28,LEN(J28)-LEN(MID(J28,1+MAX(MMULT(ROW($1:$1800)*(MID(J28,ROW($1:$1800),1)={"路","段","街","道"}),{1;1;1;1})),99))),北市出件送市總與外站總表!$A:$E,5,0),),IFERROR(IF(FIND("北市",LEFT(J28,3)),VLOOKUP(RIGHT(LEFT(J28,LEN(J28)-LEN(MID(J28,1+MAX(MMULT(ROW($1:$1800)*(MID(J28,ROW($1:$1800),1)={"路","段","街","道"}),{1;1;1;1})),99))),LEN(LEFT(J28,LEN(J28)-LEN(MID(J28,1+MAX(MMULT(ROW($1:$1800)*(MID(J28,ROW($1:$1800),1)={"路","段","街","道"}),{1;1;1;1})),99))))-3),北市出件送市總與外站總表!$B:$J,4,0),),VLOOKUP(LEFT(J28,2),北市出件送市總與外站總表!$A:$J,5,0)))))</f>
        <v>#N/A</v>
      </c>
      <c r="J28" s="124" t="str">
        <f t="array" ref="J28">ASC(IF(LEFT(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,1)="台",REPLACE(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,1,1,"臺"),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))</f>
        <v/>
      </c>
    </row>
    <row r="29" spans="2:20" ht="21" customHeight="1" x14ac:dyDescent="0.25">
      <c r="B29" s="9">
        <v>10</v>
      </c>
      <c r="C29" s="8"/>
      <c r="D29" s="8"/>
      <c r="E29" s="8"/>
      <c r="F29" s="8"/>
      <c r="G29" s="8"/>
      <c r="H29" s="138"/>
      <c r="I29" s="144" t="e">
        <f>IF(COUNT(FIND({"澎湖","金門縣","連江","馬祖","琉球"},J29,1)),280,IF(AND($F$1="V",IFERROR(IF(FIND("北市",LEFT(J29,3)),VLOOKUP(LEFT(J29,LEN(J29)-LEN(MID(J29,1+MAX(MMULT(ROW($1:$1800)*(MID(J29,ROW($1:$1800),1)={"路","段","街","道"}),{1;1;1;1})),99))),北市出件送市總與外站總表!$A:$E,5,0),),IFERROR(IF(FIND("北市",LEFT(J29,3)),VLOOKUP(RIGHT(LEFT(J29,LEN(J29)-LEN(MID(J29,1+MAX(MMULT(ROW($1:$1800)*(MID(J29,ROW($1:$1800),1)={"路","段","街","道"}),{1;1;1;1})),99))),LEN(LEFT(J29,LEN(J29)-LEN(MID(J29,1+MAX(MMULT(ROW($1:$1800)*(MID(J29,ROW($1:$1800),1)={"路","段","街","道"}),{1;1;1;1})),99))))-3),北市出件送市總與外站總表!$B:$J,4,0),),VLOOKUP(LEFT(J29,2),北市出件送市總與外站總表!$A:$E,5,0)))&gt;110),120,IFERROR(IF(FIND("北市",LEFT(J29,3)),VLOOKUP(LEFT(J29,LEN(J29)-LEN(MID(J29,1+MAX(MMULT(ROW($1:$1800)*(MID(J29,ROW($1:$1800),1)={"路","段","街","道"}),{1;1;1;1})),99))),北市出件送市總與外站總表!$A:$E,5,0),),IFERROR(IF(FIND("北市",LEFT(J29,3)),VLOOKUP(RIGHT(LEFT(J29,LEN(J29)-LEN(MID(J29,1+MAX(MMULT(ROW($1:$1800)*(MID(J29,ROW($1:$1800),1)={"路","段","街","道"}),{1;1;1;1})),99))),LEN(LEFT(J29,LEN(J29)-LEN(MID(J29,1+MAX(MMULT(ROW($1:$1800)*(MID(J29,ROW($1:$1800),1)={"路","段","街","道"}),{1;1;1;1})),99))))-3),北市出件送市總與外站總表!$B:$J,4,0),),VLOOKUP(LEFT(J29,2),北市出件送市總與外站總表!$A:$J,5,0)))))</f>
        <v>#N/A</v>
      </c>
      <c r="J29" s="124" t="str">
        <f t="array" ref="J29">ASC(IF(LEFT(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,1)="台",REPLACE(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,1,1,"臺"),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))</f>
        <v/>
      </c>
    </row>
    <row r="30" spans="2:20" ht="21" customHeight="1" x14ac:dyDescent="0.25">
      <c r="B30" s="9">
        <v>11</v>
      </c>
      <c r="C30" s="8"/>
      <c r="D30" s="8"/>
      <c r="E30" s="8"/>
      <c r="F30" s="8"/>
      <c r="G30" s="8"/>
      <c r="H30" s="138"/>
      <c r="I30" s="144" t="e">
        <f>IF(COUNT(FIND({"澎湖","金門縣","連江","馬祖","琉球"},J30,1)),280,IF(AND($F$1="V",IFERROR(IF(FIND("北市",LEFT(J30,3)),VLOOKUP(LEFT(J30,LEN(J30)-LEN(MID(J30,1+MAX(MMULT(ROW($1:$1800)*(MID(J30,ROW($1:$1800),1)={"路","段","街","道"}),{1;1;1;1})),99))),北市出件送市總與外站總表!$A:$E,5,0),),IFERROR(IF(FIND("北市",LEFT(J30,3)),VLOOKUP(RIGHT(LEFT(J30,LEN(J30)-LEN(MID(J30,1+MAX(MMULT(ROW($1:$1800)*(MID(J30,ROW($1:$1800),1)={"路","段","街","道"}),{1;1;1;1})),99))),LEN(LEFT(J30,LEN(J30)-LEN(MID(J30,1+MAX(MMULT(ROW($1:$1800)*(MID(J30,ROW($1:$1800),1)={"路","段","街","道"}),{1;1;1;1})),99))))-3),北市出件送市總與外站總表!$B:$J,4,0),),VLOOKUP(LEFT(J30,2),北市出件送市總與外站總表!$A:$E,5,0)))&gt;110),120,IFERROR(IF(FIND("北市",LEFT(J30,3)),VLOOKUP(LEFT(J30,LEN(J30)-LEN(MID(J30,1+MAX(MMULT(ROW($1:$1800)*(MID(J30,ROW($1:$1800),1)={"路","段","街","道"}),{1;1;1;1})),99))),北市出件送市總與外站總表!$A:$E,5,0),),IFERROR(IF(FIND("北市",LEFT(J30,3)),VLOOKUP(RIGHT(LEFT(J30,LEN(J30)-LEN(MID(J30,1+MAX(MMULT(ROW($1:$1800)*(MID(J30,ROW($1:$1800),1)={"路","段","街","道"}),{1;1;1;1})),99))),LEN(LEFT(J30,LEN(J30)-LEN(MID(J30,1+MAX(MMULT(ROW($1:$1800)*(MID(J30,ROW($1:$1800),1)={"路","段","街","道"}),{1;1;1;1})),99))))-3),北市出件送市總與外站總表!$B:$J,4,0),),VLOOKUP(LEFT(J30,2),北市出件送市總與外站總表!$A:$J,5,0)))))</f>
        <v>#N/A</v>
      </c>
      <c r="J30" s="124" t="str">
        <f t="array" ref="J30">ASC(IF(LEFT(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,1)="台",REPLACE(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,1,1,"臺"),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))</f>
        <v/>
      </c>
    </row>
    <row r="31" spans="2:20" ht="21" customHeight="1" x14ac:dyDescent="0.25">
      <c r="B31" s="9">
        <v>12</v>
      </c>
      <c r="C31" s="8"/>
      <c r="D31" s="8"/>
      <c r="E31" s="8"/>
      <c r="F31" s="8"/>
      <c r="G31" s="8"/>
      <c r="H31" s="138"/>
      <c r="I31" s="144" t="e">
        <f>IF(COUNT(FIND({"澎湖","金門縣","連江","馬祖","琉球"},J31,1)),280,IF(AND($F$1="V",IFERROR(IF(FIND("北市",LEFT(J31,3)),VLOOKUP(LEFT(J31,LEN(J31)-LEN(MID(J31,1+MAX(MMULT(ROW($1:$1800)*(MID(J31,ROW($1:$1800),1)={"路","段","街","道"}),{1;1;1;1})),99))),北市出件送市總與外站總表!$A:$E,5,0),),IFERROR(IF(FIND("北市",LEFT(J31,3)),VLOOKUP(RIGHT(LEFT(J31,LEN(J31)-LEN(MID(J31,1+MAX(MMULT(ROW($1:$1800)*(MID(J31,ROW($1:$1800),1)={"路","段","街","道"}),{1;1;1;1})),99))),LEN(LEFT(J31,LEN(J31)-LEN(MID(J31,1+MAX(MMULT(ROW($1:$1800)*(MID(J31,ROW($1:$1800),1)={"路","段","街","道"}),{1;1;1;1})),99))))-3),北市出件送市總與外站總表!$B:$J,4,0),),VLOOKUP(LEFT(J31,2),北市出件送市總與外站總表!$A:$E,5,0)))&gt;110),120,IFERROR(IF(FIND("北市",LEFT(J31,3)),VLOOKUP(LEFT(J31,LEN(J31)-LEN(MID(J31,1+MAX(MMULT(ROW($1:$1800)*(MID(J31,ROW($1:$1800),1)={"路","段","街","道"}),{1;1;1;1})),99))),北市出件送市總與外站總表!$A:$E,5,0),),IFERROR(IF(FIND("北市",LEFT(J31,3)),VLOOKUP(RIGHT(LEFT(J31,LEN(J31)-LEN(MID(J31,1+MAX(MMULT(ROW($1:$1800)*(MID(J31,ROW($1:$1800),1)={"路","段","街","道"}),{1;1;1;1})),99))),LEN(LEFT(J31,LEN(J31)-LEN(MID(J31,1+MAX(MMULT(ROW($1:$1800)*(MID(J31,ROW($1:$1800),1)={"路","段","街","道"}),{1;1;1;1})),99))))-3),北市出件送市總與外站總表!$B:$J,4,0),),VLOOKUP(LEFT(J31,2),北市出件送市總與外站總表!$A:$J,5,0)))))</f>
        <v>#N/A</v>
      </c>
      <c r="J31" s="124" t="str">
        <f t="array" ref="J31">ASC(IF(LEFT(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,1)="台",REPLACE(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,1,1,"臺"),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))</f>
        <v/>
      </c>
    </row>
    <row r="32" spans="2:20" ht="21" customHeight="1" x14ac:dyDescent="0.25">
      <c r="B32" s="9">
        <v>13</v>
      </c>
      <c r="C32" s="8"/>
      <c r="D32" s="8"/>
      <c r="E32" s="8"/>
      <c r="F32" s="8"/>
      <c r="G32" s="8"/>
      <c r="H32" s="138"/>
      <c r="I32" s="144" t="e">
        <f>IF(COUNT(FIND({"澎湖","金門縣","連江","馬祖","琉球"},J32,1)),280,IF(AND($F$1="V",IFERROR(IF(FIND("北市",LEFT(J32,3)),VLOOKUP(LEFT(J32,LEN(J32)-LEN(MID(J32,1+MAX(MMULT(ROW($1:$1800)*(MID(J32,ROW($1:$1800),1)={"路","段","街","道"}),{1;1;1;1})),99))),北市出件送市總與外站總表!$A:$E,5,0),),IFERROR(IF(FIND("北市",LEFT(J32,3)),VLOOKUP(RIGHT(LEFT(J32,LEN(J32)-LEN(MID(J32,1+MAX(MMULT(ROW($1:$1800)*(MID(J32,ROW($1:$1800),1)={"路","段","街","道"}),{1;1;1;1})),99))),LEN(LEFT(J32,LEN(J32)-LEN(MID(J32,1+MAX(MMULT(ROW($1:$1800)*(MID(J32,ROW($1:$1800),1)={"路","段","街","道"}),{1;1;1;1})),99))))-3),北市出件送市總與外站總表!$B:$J,4,0),),VLOOKUP(LEFT(J32,2),北市出件送市總與外站總表!$A:$E,5,0)))&gt;110),120,IFERROR(IF(FIND("北市",LEFT(J32,3)),VLOOKUP(LEFT(J32,LEN(J32)-LEN(MID(J32,1+MAX(MMULT(ROW($1:$1800)*(MID(J32,ROW($1:$1800),1)={"路","段","街","道"}),{1;1;1;1})),99))),北市出件送市總與外站總表!$A:$E,5,0),),IFERROR(IF(FIND("北市",LEFT(J32,3)),VLOOKUP(RIGHT(LEFT(J32,LEN(J32)-LEN(MID(J32,1+MAX(MMULT(ROW($1:$1800)*(MID(J32,ROW($1:$1800),1)={"路","段","街","道"}),{1;1;1;1})),99))),LEN(LEFT(J32,LEN(J32)-LEN(MID(J32,1+MAX(MMULT(ROW($1:$1800)*(MID(J32,ROW($1:$1800),1)={"路","段","街","道"}),{1;1;1;1})),99))))-3),北市出件送市總與外站總表!$B:$J,4,0),),VLOOKUP(LEFT(J32,2),北市出件送市總與外站總表!$A:$J,5,0)))))</f>
        <v>#N/A</v>
      </c>
      <c r="J32" s="124" t="str">
        <f t="array" ref="J32">ASC(IF(LEFT(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,1)="台",REPLACE(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,1,1,"臺"),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))</f>
        <v/>
      </c>
    </row>
    <row r="33" spans="2:10" ht="21" customHeight="1" x14ac:dyDescent="0.25">
      <c r="B33" s="9">
        <v>14</v>
      </c>
      <c r="C33" s="8"/>
      <c r="D33" s="8"/>
      <c r="E33" s="8"/>
      <c r="F33" s="8"/>
      <c r="G33" s="8"/>
      <c r="H33" s="138"/>
      <c r="I33" s="144" t="e">
        <f>IF(COUNT(FIND({"澎湖","金門縣","連江","馬祖","琉球"},J33,1)),280,IF(AND($F$1="V",IFERROR(IF(FIND("北市",LEFT(J33,3)),VLOOKUP(LEFT(J33,LEN(J33)-LEN(MID(J33,1+MAX(MMULT(ROW($1:$1800)*(MID(J33,ROW($1:$1800),1)={"路","段","街","道"}),{1;1;1;1})),99))),北市出件送市總與外站總表!$A:$E,5,0),),IFERROR(IF(FIND("北市",LEFT(J33,3)),VLOOKUP(RIGHT(LEFT(J33,LEN(J33)-LEN(MID(J33,1+MAX(MMULT(ROW($1:$1800)*(MID(J33,ROW($1:$1800),1)={"路","段","街","道"}),{1;1;1;1})),99))),LEN(LEFT(J33,LEN(J33)-LEN(MID(J33,1+MAX(MMULT(ROW($1:$1800)*(MID(J33,ROW($1:$1800),1)={"路","段","街","道"}),{1;1;1;1})),99))))-3),北市出件送市總與外站總表!$B:$J,4,0),),VLOOKUP(LEFT(J33,2),北市出件送市總與外站總表!$A:$E,5,0)))&gt;110),120,IFERROR(IF(FIND("北市",LEFT(J33,3)),VLOOKUP(LEFT(J33,LEN(J33)-LEN(MID(J33,1+MAX(MMULT(ROW($1:$1800)*(MID(J33,ROW($1:$1800),1)={"路","段","街","道"}),{1;1;1;1})),99))),北市出件送市總與外站總表!$A:$E,5,0),),IFERROR(IF(FIND("北市",LEFT(J33,3)),VLOOKUP(RIGHT(LEFT(J33,LEN(J33)-LEN(MID(J33,1+MAX(MMULT(ROW($1:$1800)*(MID(J33,ROW($1:$1800),1)={"路","段","街","道"}),{1;1;1;1})),99))),LEN(LEFT(J33,LEN(J33)-LEN(MID(J33,1+MAX(MMULT(ROW($1:$1800)*(MID(J33,ROW($1:$1800),1)={"路","段","街","道"}),{1;1;1;1})),99))))-3),北市出件送市總與外站總表!$B:$J,4,0),),VLOOKUP(LEFT(J33,2),北市出件送市總與外站總表!$A:$J,5,0)))))</f>
        <v>#N/A</v>
      </c>
      <c r="J33" s="124" t="str">
        <f t="array" ref="J33">ASC(IF(LEFT(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,1)="台",REPLACE(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,1,1,"臺"),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))</f>
        <v/>
      </c>
    </row>
    <row r="34" spans="2:10" ht="21" customHeight="1" x14ac:dyDescent="0.25">
      <c r="B34" s="9">
        <v>15</v>
      </c>
      <c r="C34" s="8"/>
      <c r="D34" s="8"/>
      <c r="E34" s="8"/>
      <c r="F34" s="8"/>
      <c r="G34" s="8"/>
      <c r="H34" s="138"/>
      <c r="I34" s="144" t="e">
        <f>IF(COUNT(FIND({"澎湖","金門縣","連江","馬祖","琉球"},J34,1)),280,IF(AND($F$1="V",IFERROR(IF(FIND("北市",LEFT(J34,3)),VLOOKUP(LEFT(J34,LEN(J34)-LEN(MID(J34,1+MAX(MMULT(ROW($1:$1800)*(MID(J34,ROW($1:$1800),1)={"路","段","街","道"}),{1;1;1;1})),99))),北市出件送市總與外站總表!$A:$E,5,0),),IFERROR(IF(FIND("北市",LEFT(J34,3)),VLOOKUP(RIGHT(LEFT(J34,LEN(J34)-LEN(MID(J34,1+MAX(MMULT(ROW($1:$1800)*(MID(J34,ROW($1:$1800),1)={"路","段","街","道"}),{1;1;1;1})),99))),LEN(LEFT(J34,LEN(J34)-LEN(MID(J34,1+MAX(MMULT(ROW($1:$1800)*(MID(J34,ROW($1:$1800),1)={"路","段","街","道"}),{1;1;1;1})),99))))-3),北市出件送市總與外站總表!$B:$J,4,0),),VLOOKUP(LEFT(J34,2),北市出件送市總與外站總表!$A:$E,5,0)))&gt;110),120,IFERROR(IF(FIND("北市",LEFT(J34,3)),VLOOKUP(LEFT(J34,LEN(J34)-LEN(MID(J34,1+MAX(MMULT(ROW($1:$1800)*(MID(J34,ROW($1:$1800),1)={"路","段","街","道"}),{1;1;1;1})),99))),北市出件送市總與外站總表!$A:$E,5,0),),IFERROR(IF(FIND("北市",LEFT(J34,3)),VLOOKUP(RIGHT(LEFT(J34,LEN(J34)-LEN(MID(J34,1+MAX(MMULT(ROW($1:$1800)*(MID(J34,ROW($1:$1800),1)={"路","段","街","道"}),{1;1;1;1})),99))),LEN(LEFT(J34,LEN(J34)-LEN(MID(J34,1+MAX(MMULT(ROW($1:$1800)*(MID(J34,ROW($1:$1800),1)={"路","段","街","道"}),{1;1;1;1})),99))))-3),北市出件送市總與外站總表!$B:$J,4,0),),VLOOKUP(LEFT(J34,2),北市出件送市總與外站總表!$A:$J,5,0)))))</f>
        <v>#N/A</v>
      </c>
      <c r="J34" s="124" t="str">
        <f t="array" ref="J34">ASC(IF(LEFT(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,1)="台",REPLACE(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,1,1,"臺"),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))</f>
        <v/>
      </c>
    </row>
    <row r="35" spans="2:10" ht="21" customHeight="1" x14ac:dyDescent="0.25">
      <c r="B35" s="9">
        <v>16</v>
      </c>
      <c r="C35" s="8"/>
      <c r="D35" s="8"/>
      <c r="E35" s="8"/>
      <c r="F35" s="8"/>
      <c r="G35" s="8"/>
      <c r="H35" s="138"/>
      <c r="I35" s="144" t="e">
        <f>IF(COUNT(FIND({"澎湖","金門縣","連江","馬祖","琉球"},J35,1)),280,IF(AND($F$1="V",IFERROR(IF(FIND("北市",LEFT(J35,3)),VLOOKUP(LEFT(J35,LEN(J35)-LEN(MID(J35,1+MAX(MMULT(ROW($1:$1800)*(MID(J35,ROW($1:$1800),1)={"路","段","街","道"}),{1;1;1;1})),99))),北市出件送市總與外站總表!$A:$E,5,0),),IFERROR(IF(FIND("北市",LEFT(J35,3)),VLOOKUP(RIGHT(LEFT(J35,LEN(J35)-LEN(MID(J35,1+MAX(MMULT(ROW($1:$1800)*(MID(J35,ROW($1:$1800),1)={"路","段","街","道"}),{1;1;1;1})),99))),LEN(LEFT(J35,LEN(J35)-LEN(MID(J35,1+MAX(MMULT(ROW($1:$1800)*(MID(J35,ROW($1:$1800),1)={"路","段","街","道"}),{1;1;1;1})),99))))-3),北市出件送市總與外站總表!$B:$J,4,0),),VLOOKUP(LEFT(J35,2),北市出件送市總與外站總表!$A:$E,5,0)))&gt;110),120,IFERROR(IF(FIND("北市",LEFT(J35,3)),VLOOKUP(LEFT(J35,LEN(J35)-LEN(MID(J35,1+MAX(MMULT(ROW($1:$1800)*(MID(J35,ROW($1:$1800),1)={"路","段","街","道"}),{1;1;1;1})),99))),北市出件送市總與外站總表!$A:$E,5,0),),IFERROR(IF(FIND("北市",LEFT(J35,3)),VLOOKUP(RIGHT(LEFT(J35,LEN(J35)-LEN(MID(J35,1+MAX(MMULT(ROW($1:$1800)*(MID(J35,ROW($1:$1800),1)={"路","段","街","道"}),{1;1;1;1})),99))),LEN(LEFT(J35,LEN(J35)-LEN(MID(J35,1+MAX(MMULT(ROW($1:$1800)*(MID(J35,ROW($1:$1800),1)={"路","段","街","道"}),{1;1;1;1})),99))))-3),北市出件送市總與外站總表!$B:$J,4,0),),VLOOKUP(LEFT(J35,2),北市出件送市總與外站總表!$A:$J,5,0)))))</f>
        <v>#N/A</v>
      </c>
      <c r="J35" s="124" t="str">
        <f t="array" ref="J35">ASC(IF(LEFT(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,1)="台",REPLACE(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,1,1,"臺"),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))</f>
        <v/>
      </c>
    </row>
    <row r="36" spans="2:10" ht="21" customHeight="1" x14ac:dyDescent="0.25">
      <c r="B36" s="9">
        <v>17</v>
      </c>
      <c r="C36" s="8"/>
      <c r="D36" s="8"/>
      <c r="E36" s="8"/>
      <c r="F36" s="8"/>
      <c r="G36" s="8"/>
      <c r="H36" s="138"/>
      <c r="I36" s="144" t="e">
        <f>IF(COUNT(FIND({"澎湖","金門縣","連江","馬祖","琉球"},J36,1)),280,IF(AND($F$1="V",IFERROR(IF(FIND("北市",LEFT(J36,3)),VLOOKUP(LEFT(J36,LEN(J36)-LEN(MID(J36,1+MAX(MMULT(ROW($1:$1800)*(MID(J36,ROW($1:$1800),1)={"路","段","街","道"}),{1;1;1;1})),99))),北市出件送市總與外站總表!$A:$E,5,0),),IFERROR(IF(FIND("北市",LEFT(J36,3)),VLOOKUP(RIGHT(LEFT(J36,LEN(J36)-LEN(MID(J36,1+MAX(MMULT(ROW($1:$1800)*(MID(J36,ROW($1:$1800),1)={"路","段","街","道"}),{1;1;1;1})),99))),LEN(LEFT(J36,LEN(J36)-LEN(MID(J36,1+MAX(MMULT(ROW($1:$1800)*(MID(J36,ROW($1:$1800),1)={"路","段","街","道"}),{1;1;1;1})),99))))-3),北市出件送市總與外站總表!$B:$J,4,0),),VLOOKUP(LEFT(J36,2),北市出件送市總與外站總表!$A:$E,5,0)))&gt;110),120,IFERROR(IF(FIND("北市",LEFT(J36,3)),VLOOKUP(LEFT(J36,LEN(J36)-LEN(MID(J36,1+MAX(MMULT(ROW($1:$1800)*(MID(J36,ROW($1:$1800),1)={"路","段","街","道"}),{1;1;1;1})),99))),北市出件送市總與外站總表!$A:$E,5,0),),IFERROR(IF(FIND("北市",LEFT(J36,3)),VLOOKUP(RIGHT(LEFT(J36,LEN(J36)-LEN(MID(J36,1+MAX(MMULT(ROW($1:$1800)*(MID(J36,ROW($1:$1800),1)={"路","段","街","道"}),{1;1;1;1})),99))),LEN(LEFT(J36,LEN(J36)-LEN(MID(J36,1+MAX(MMULT(ROW($1:$1800)*(MID(J36,ROW($1:$1800),1)={"路","段","街","道"}),{1;1;1;1})),99))))-3),北市出件送市總與外站總表!$B:$J,4,0),),VLOOKUP(LEFT(J36,2),北市出件送市總與外站總表!$A:$J,5,0)))))</f>
        <v>#N/A</v>
      </c>
      <c r="J36" s="124" t="str">
        <f t="array" ref="J36">ASC(IF(LEFT(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,1)="台",REPLACE(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,1,1,"臺"),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))</f>
        <v/>
      </c>
    </row>
    <row r="37" spans="2:10" ht="21" customHeight="1" x14ac:dyDescent="0.25">
      <c r="B37" s="9">
        <v>18</v>
      </c>
      <c r="C37" s="8"/>
      <c r="D37" s="8"/>
      <c r="E37" s="8"/>
      <c r="F37" s="8"/>
      <c r="G37" s="8"/>
      <c r="H37" s="138"/>
      <c r="I37" s="144" t="e">
        <f>IF(COUNT(FIND({"澎湖","金門縣","連江","馬祖","琉球"},J37,1)),280,IF(AND($F$1="V",IFERROR(IF(FIND("北市",LEFT(J37,3)),VLOOKUP(LEFT(J37,LEN(J37)-LEN(MID(J37,1+MAX(MMULT(ROW($1:$1800)*(MID(J37,ROW($1:$1800),1)={"路","段","街","道"}),{1;1;1;1})),99))),北市出件送市總與外站總表!$A:$E,5,0),),IFERROR(IF(FIND("北市",LEFT(J37,3)),VLOOKUP(RIGHT(LEFT(J37,LEN(J37)-LEN(MID(J37,1+MAX(MMULT(ROW($1:$1800)*(MID(J37,ROW($1:$1800),1)={"路","段","街","道"}),{1;1;1;1})),99))),LEN(LEFT(J37,LEN(J37)-LEN(MID(J37,1+MAX(MMULT(ROW($1:$1800)*(MID(J37,ROW($1:$1800),1)={"路","段","街","道"}),{1;1;1;1})),99))))-3),北市出件送市總與外站總表!$B:$J,4,0),),VLOOKUP(LEFT(J37,2),北市出件送市總與外站總表!$A:$E,5,0)))&gt;110),120,IFERROR(IF(FIND("北市",LEFT(J37,3)),VLOOKUP(LEFT(J37,LEN(J37)-LEN(MID(J37,1+MAX(MMULT(ROW($1:$1800)*(MID(J37,ROW($1:$1800),1)={"路","段","街","道"}),{1;1;1;1})),99))),北市出件送市總與外站總表!$A:$E,5,0),),IFERROR(IF(FIND("北市",LEFT(J37,3)),VLOOKUP(RIGHT(LEFT(J37,LEN(J37)-LEN(MID(J37,1+MAX(MMULT(ROW($1:$1800)*(MID(J37,ROW($1:$1800),1)={"路","段","街","道"}),{1;1;1;1})),99))),LEN(LEFT(J37,LEN(J37)-LEN(MID(J37,1+MAX(MMULT(ROW($1:$1800)*(MID(J37,ROW($1:$1800),1)={"路","段","街","道"}),{1;1;1;1})),99))))-3),北市出件送市總與外站總表!$B:$J,4,0),),VLOOKUP(LEFT(J37,2),北市出件送市總與外站總表!$A:$J,5,0)))))</f>
        <v>#N/A</v>
      </c>
      <c r="J37" s="124" t="str">
        <f t="array" ref="J37">ASC(IF(LEFT(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,1)="台",REPLACE(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,1,1,"臺"),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))</f>
        <v/>
      </c>
    </row>
    <row r="38" spans="2:10" ht="21" customHeight="1" x14ac:dyDescent="0.25">
      <c r="B38" s="9">
        <v>19</v>
      </c>
      <c r="C38" s="8"/>
      <c r="D38" s="8"/>
      <c r="E38" s="8"/>
      <c r="F38" s="8"/>
      <c r="G38" s="8"/>
      <c r="H38" s="138"/>
      <c r="I38" s="144" t="e">
        <f>IF(COUNT(FIND({"澎湖","金門縣","連江","馬祖","琉球"},J38,1)),280,IF(AND($F$1="V",IFERROR(IF(FIND("北市",LEFT(J38,3)),VLOOKUP(LEFT(J38,LEN(J38)-LEN(MID(J38,1+MAX(MMULT(ROW($1:$1800)*(MID(J38,ROW($1:$1800),1)={"路","段","街","道"}),{1;1;1;1})),99))),北市出件送市總與外站總表!$A:$E,5,0),),IFERROR(IF(FIND("北市",LEFT(J38,3)),VLOOKUP(RIGHT(LEFT(J38,LEN(J38)-LEN(MID(J38,1+MAX(MMULT(ROW($1:$1800)*(MID(J38,ROW($1:$1800),1)={"路","段","街","道"}),{1;1;1;1})),99))),LEN(LEFT(J38,LEN(J38)-LEN(MID(J38,1+MAX(MMULT(ROW($1:$1800)*(MID(J38,ROW($1:$1800),1)={"路","段","街","道"}),{1;1;1;1})),99))))-3),北市出件送市總與外站總表!$B:$J,4,0),),VLOOKUP(LEFT(J38,2),北市出件送市總與外站總表!$A:$E,5,0)))&gt;110),120,IFERROR(IF(FIND("北市",LEFT(J38,3)),VLOOKUP(LEFT(J38,LEN(J38)-LEN(MID(J38,1+MAX(MMULT(ROW($1:$1800)*(MID(J38,ROW($1:$1800),1)={"路","段","街","道"}),{1;1;1;1})),99))),北市出件送市總與外站總表!$A:$E,5,0),),IFERROR(IF(FIND("北市",LEFT(J38,3)),VLOOKUP(RIGHT(LEFT(J38,LEN(J38)-LEN(MID(J38,1+MAX(MMULT(ROW($1:$1800)*(MID(J38,ROW($1:$1800),1)={"路","段","街","道"}),{1;1;1;1})),99))),LEN(LEFT(J38,LEN(J38)-LEN(MID(J38,1+MAX(MMULT(ROW($1:$1800)*(MID(J38,ROW($1:$1800),1)={"路","段","街","道"}),{1;1;1;1})),99))))-3),北市出件送市總與外站總表!$B:$J,4,0),),VLOOKUP(LEFT(J38,2),北市出件送市總與外站總表!$A:$J,5,0)))))</f>
        <v>#N/A</v>
      </c>
      <c r="J38" s="124" t="str">
        <f t="array" ref="J38">ASC(IF(LEFT(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,1)="台",REPLACE(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,1,1,"臺"),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))</f>
        <v/>
      </c>
    </row>
    <row r="39" spans="2:10" ht="21" customHeight="1" x14ac:dyDescent="0.25">
      <c r="B39" s="9">
        <v>20</v>
      </c>
      <c r="C39" s="8"/>
      <c r="D39" s="8"/>
      <c r="E39" s="8"/>
      <c r="F39" s="8"/>
      <c r="G39" s="8"/>
      <c r="H39" s="138"/>
      <c r="I39" s="144" t="e">
        <f>IF(COUNT(FIND({"澎湖","金門縣","連江","馬祖","琉球"},J39,1)),280,IF(AND($F$1="V",IFERROR(IF(FIND("北市",LEFT(J39,3)),VLOOKUP(LEFT(J39,LEN(J39)-LEN(MID(J39,1+MAX(MMULT(ROW($1:$1800)*(MID(J39,ROW($1:$1800),1)={"路","段","街","道"}),{1;1;1;1})),99))),北市出件送市總與外站總表!$A:$E,5,0),),IFERROR(IF(FIND("北市",LEFT(J39,3)),VLOOKUP(RIGHT(LEFT(J39,LEN(J39)-LEN(MID(J39,1+MAX(MMULT(ROW($1:$1800)*(MID(J39,ROW($1:$1800),1)={"路","段","街","道"}),{1;1;1;1})),99))),LEN(LEFT(J39,LEN(J39)-LEN(MID(J39,1+MAX(MMULT(ROW($1:$1800)*(MID(J39,ROW($1:$1800),1)={"路","段","街","道"}),{1;1;1;1})),99))))-3),北市出件送市總與外站總表!$B:$J,4,0),),VLOOKUP(LEFT(J39,2),北市出件送市總與外站總表!$A:$E,5,0)))&gt;110),120,IFERROR(IF(FIND("北市",LEFT(J39,3)),VLOOKUP(LEFT(J39,LEN(J39)-LEN(MID(J39,1+MAX(MMULT(ROW($1:$1800)*(MID(J39,ROW($1:$1800),1)={"路","段","街","道"}),{1;1;1;1})),99))),北市出件送市總與外站總表!$A:$E,5,0),),IFERROR(IF(FIND("北市",LEFT(J39,3)),VLOOKUP(RIGHT(LEFT(J39,LEN(J39)-LEN(MID(J39,1+MAX(MMULT(ROW($1:$1800)*(MID(J39,ROW($1:$1800),1)={"路","段","街","道"}),{1;1;1;1})),99))),LEN(LEFT(J39,LEN(J39)-LEN(MID(J39,1+MAX(MMULT(ROW($1:$1800)*(MID(J39,ROW($1:$1800),1)={"路","段","街","道"}),{1;1;1;1})),99))))-3),北市出件送市總與外站總表!$B:$J,4,0),),VLOOKUP(LEFT(J39,2),北市出件送市總與外站總表!$A:$J,5,0)))))</f>
        <v>#N/A</v>
      </c>
      <c r="J39" s="124" t="str">
        <f t="array" ref="J39">ASC(IF(LEFT(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,1)="台",REPLACE(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,1,1,"臺"),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))</f>
        <v/>
      </c>
    </row>
    <row r="40" spans="2:10" ht="21" customHeight="1" x14ac:dyDescent="0.25">
      <c r="B40" s="9">
        <v>21</v>
      </c>
      <c r="C40" s="8"/>
      <c r="D40" s="8"/>
      <c r="E40" s="8"/>
      <c r="F40" s="8"/>
      <c r="G40" s="8"/>
      <c r="H40" s="138"/>
      <c r="I40" s="144" t="e">
        <f>IF(COUNT(FIND({"澎湖","金門縣","連江","馬祖","琉球"},J40,1)),280,IF(AND($F$1="V",IFERROR(IF(FIND("北市",LEFT(J40,3)),VLOOKUP(LEFT(J40,LEN(J40)-LEN(MID(J40,1+MAX(MMULT(ROW($1:$1800)*(MID(J40,ROW($1:$1800),1)={"路","段","街","道"}),{1;1;1;1})),99))),北市出件送市總與外站總表!$A:$E,5,0),),IFERROR(IF(FIND("北市",LEFT(J40,3)),VLOOKUP(RIGHT(LEFT(J40,LEN(J40)-LEN(MID(J40,1+MAX(MMULT(ROW($1:$1800)*(MID(J40,ROW($1:$1800),1)={"路","段","街","道"}),{1;1;1;1})),99))),LEN(LEFT(J40,LEN(J40)-LEN(MID(J40,1+MAX(MMULT(ROW($1:$1800)*(MID(J40,ROW($1:$1800),1)={"路","段","街","道"}),{1;1;1;1})),99))))-3),北市出件送市總與外站總表!$B:$J,4,0),),VLOOKUP(LEFT(J40,2),北市出件送市總與外站總表!$A:$E,5,0)))&gt;110),120,IFERROR(IF(FIND("北市",LEFT(J40,3)),VLOOKUP(LEFT(J40,LEN(J40)-LEN(MID(J40,1+MAX(MMULT(ROW($1:$1800)*(MID(J40,ROW($1:$1800),1)={"路","段","街","道"}),{1;1;1;1})),99))),北市出件送市總與外站總表!$A:$E,5,0),),IFERROR(IF(FIND("北市",LEFT(J40,3)),VLOOKUP(RIGHT(LEFT(J40,LEN(J40)-LEN(MID(J40,1+MAX(MMULT(ROW($1:$1800)*(MID(J40,ROW($1:$1800),1)={"路","段","街","道"}),{1;1;1;1})),99))),LEN(LEFT(J40,LEN(J40)-LEN(MID(J40,1+MAX(MMULT(ROW($1:$1800)*(MID(J40,ROW($1:$1800),1)={"路","段","街","道"}),{1;1;1;1})),99))))-3),北市出件送市總與外站總表!$B:$J,4,0),),VLOOKUP(LEFT(J40,2),北市出件送市總與外站總表!$A:$J,5,0)))))</f>
        <v>#N/A</v>
      </c>
      <c r="J40" s="124" t="str">
        <f t="array" ref="J40">ASC(IF(LEFT(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,1)="台",REPLACE(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,1,1,"臺"),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))</f>
        <v/>
      </c>
    </row>
    <row r="41" spans="2:10" ht="21" customHeight="1" x14ac:dyDescent="0.25">
      <c r="B41" s="9">
        <v>22</v>
      </c>
      <c r="C41" s="8"/>
      <c r="D41" s="8"/>
      <c r="E41" s="8"/>
      <c r="F41" s="8"/>
      <c r="G41" s="8"/>
      <c r="H41" s="138"/>
      <c r="I41" s="144" t="e">
        <f>IF(COUNT(FIND({"澎湖","金門縣","連江","馬祖","琉球"},J41,1)),280,IF(AND($F$1="V",IFERROR(IF(FIND("北市",LEFT(J41,3)),VLOOKUP(LEFT(J41,LEN(J41)-LEN(MID(J41,1+MAX(MMULT(ROW($1:$1800)*(MID(J41,ROW($1:$1800),1)={"路","段","街","道"}),{1;1;1;1})),99))),北市出件送市總與外站總表!$A:$E,5,0),),IFERROR(IF(FIND("北市",LEFT(J41,3)),VLOOKUP(RIGHT(LEFT(J41,LEN(J41)-LEN(MID(J41,1+MAX(MMULT(ROW($1:$1800)*(MID(J41,ROW($1:$1800),1)={"路","段","街","道"}),{1;1;1;1})),99))),LEN(LEFT(J41,LEN(J41)-LEN(MID(J41,1+MAX(MMULT(ROW($1:$1800)*(MID(J41,ROW($1:$1800),1)={"路","段","街","道"}),{1;1;1;1})),99))))-3),北市出件送市總與外站總表!$B:$J,4,0),),VLOOKUP(LEFT(J41,2),北市出件送市總與外站總表!$A:$E,5,0)))&gt;110),120,IFERROR(IF(FIND("北市",LEFT(J41,3)),VLOOKUP(LEFT(J41,LEN(J41)-LEN(MID(J41,1+MAX(MMULT(ROW($1:$1800)*(MID(J41,ROW($1:$1800),1)={"路","段","街","道"}),{1;1;1;1})),99))),北市出件送市總與外站總表!$A:$E,5,0),),IFERROR(IF(FIND("北市",LEFT(J41,3)),VLOOKUP(RIGHT(LEFT(J41,LEN(J41)-LEN(MID(J41,1+MAX(MMULT(ROW($1:$1800)*(MID(J41,ROW($1:$1800),1)={"路","段","街","道"}),{1;1;1;1})),99))),LEN(LEFT(J41,LEN(J41)-LEN(MID(J41,1+MAX(MMULT(ROW($1:$1800)*(MID(J41,ROW($1:$1800),1)={"路","段","街","道"}),{1;1;1;1})),99))))-3),北市出件送市總與外站總表!$B:$J,4,0),),VLOOKUP(LEFT(J41,2),北市出件送市總與外站總表!$A:$J,5,0)))))</f>
        <v>#N/A</v>
      </c>
      <c r="J41" s="124" t="str">
        <f t="array" ref="J41">ASC(IF(LEFT(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,1)="台",REPLACE(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,1,1,"臺"),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))</f>
        <v/>
      </c>
    </row>
    <row r="42" spans="2:10" ht="21" customHeight="1" x14ac:dyDescent="0.25">
      <c r="B42" s="9">
        <v>23</v>
      </c>
      <c r="C42" s="8"/>
      <c r="D42" s="8"/>
      <c r="E42" s="8"/>
      <c r="F42" s="8"/>
      <c r="G42" s="8"/>
      <c r="H42" s="138"/>
      <c r="I42" s="144" t="e">
        <f>IF(COUNT(FIND({"澎湖","金門縣","連江","馬祖","琉球"},J42,1)),280,IF(AND($F$1="V",IFERROR(IF(FIND("北市",LEFT(J42,3)),VLOOKUP(LEFT(J42,LEN(J42)-LEN(MID(J42,1+MAX(MMULT(ROW($1:$1800)*(MID(J42,ROW($1:$1800),1)={"路","段","街","道"}),{1;1;1;1})),99))),北市出件送市總與外站總表!$A:$E,5,0),),IFERROR(IF(FIND("北市",LEFT(J42,3)),VLOOKUP(RIGHT(LEFT(J42,LEN(J42)-LEN(MID(J42,1+MAX(MMULT(ROW($1:$1800)*(MID(J42,ROW($1:$1800),1)={"路","段","街","道"}),{1;1;1;1})),99))),LEN(LEFT(J42,LEN(J42)-LEN(MID(J42,1+MAX(MMULT(ROW($1:$1800)*(MID(J42,ROW($1:$1800),1)={"路","段","街","道"}),{1;1;1;1})),99))))-3),北市出件送市總與外站總表!$B:$J,4,0),),VLOOKUP(LEFT(J42,2),北市出件送市總與外站總表!$A:$E,5,0)))&gt;110),120,IFERROR(IF(FIND("北市",LEFT(J42,3)),VLOOKUP(LEFT(J42,LEN(J42)-LEN(MID(J42,1+MAX(MMULT(ROW($1:$1800)*(MID(J42,ROW($1:$1800),1)={"路","段","街","道"}),{1;1;1;1})),99))),北市出件送市總與外站總表!$A:$E,5,0),),IFERROR(IF(FIND("北市",LEFT(J42,3)),VLOOKUP(RIGHT(LEFT(J42,LEN(J42)-LEN(MID(J42,1+MAX(MMULT(ROW($1:$1800)*(MID(J42,ROW($1:$1800),1)={"路","段","街","道"}),{1;1;1;1})),99))),LEN(LEFT(J42,LEN(J42)-LEN(MID(J42,1+MAX(MMULT(ROW($1:$1800)*(MID(J42,ROW($1:$1800),1)={"路","段","街","道"}),{1;1;1;1})),99))))-3),北市出件送市總與外站總表!$B:$J,4,0),),VLOOKUP(LEFT(J42,2),北市出件送市總與外站總表!$A:$J,5,0)))))</f>
        <v>#N/A</v>
      </c>
      <c r="J42" s="124" t="str">
        <f t="array" ref="J42">ASC(IF(LEFT(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,1)="台",REPLACE(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,1,1,"臺"),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))</f>
        <v/>
      </c>
    </row>
    <row r="43" spans="2:10" ht="21" customHeight="1" x14ac:dyDescent="0.25">
      <c r="B43" s="9">
        <v>24</v>
      </c>
      <c r="C43" s="8"/>
      <c r="D43" s="8"/>
      <c r="E43" s="8"/>
      <c r="F43" s="8"/>
      <c r="G43" s="8"/>
      <c r="H43" s="138"/>
      <c r="I43" s="144" t="e">
        <f>IF(COUNT(FIND({"澎湖","金門縣","連江","馬祖","琉球"},J43,1)),280,IF(AND($F$1="V",IFERROR(IF(FIND("北市",LEFT(J43,3)),VLOOKUP(LEFT(J43,LEN(J43)-LEN(MID(J43,1+MAX(MMULT(ROW($1:$1800)*(MID(J43,ROW($1:$1800),1)={"路","段","街","道"}),{1;1;1;1})),99))),北市出件送市總與外站總表!$A:$E,5,0),),IFERROR(IF(FIND("北市",LEFT(J43,3)),VLOOKUP(RIGHT(LEFT(J43,LEN(J43)-LEN(MID(J43,1+MAX(MMULT(ROW($1:$1800)*(MID(J43,ROW($1:$1800),1)={"路","段","街","道"}),{1;1;1;1})),99))),LEN(LEFT(J43,LEN(J43)-LEN(MID(J43,1+MAX(MMULT(ROW($1:$1800)*(MID(J43,ROW($1:$1800),1)={"路","段","街","道"}),{1;1;1;1})),99))))-3),北市出件送市總與外站總表!$B:$J,4,0),),VLOOKUP(LEFT(J43,2),北市出件送市總與外站總表!$A:$E,5,0)))&gt;110),120,IFERROR(IF(FIND("北市",LEFT(J43,3)),VLOOKUP(LEFT(J43,LEN(J43)-LEN(MID(J43,1+MAX(MMULT(ROW($1:$1800)*(MID(J43,ROW($1:$1800),1)={"路","段","街","道"}),{1;1;1;1})),99))),北市出件送市總與外站總表!$A:$E,5,0),),IFERROR(IF(FIND("北市",LEFT(J43,3)),VLOOKUP(RIGHT(LEFT(J43,LEN(J43)-LEN(MID(J43,1+MAX(MMULT(ROW($1:$1800)*(MID(J43,ROW($1:$1800),1)={"路","段","街","道"}),{1;1;1;1})),99))),LEN(LEFT(J43,LEN(J43)-LEN(MID(J43,1+MAX(MMULT(ROW($1:$1800)*(MID(J43,ROW($1:$1800),1)={"路","段","街","道"}),{1;1;1;1})),99))))-3),北市出件送市總與外站總表!$B:$J,4,0),),VLOOKUP(LEFT(J43,2),北市出件送市總與外站總表!$A:$J,5,0)))))</f>
        <v>#N/A</v>
      </c>
      <c r="J43" s="124" t="str">
        <f t="array" ref="J43">ASC(IF(LEFT(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,1)="台",REPLACE(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,1,1,"臺"),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))</f>
        <v/>
      </c>
    </row>
    <row r="44" spans="2:10" ht="21" customHeight="1" x14ac:dyDescent="0.25">
      <c r="B44" s="9">
        <v>25</v>
      </c>
      <c r="C44" s="8"/>
      <c r="D44" s="8"/>
      <c r="E44" s="8"/>
      <c r="F44" s="8"/>
      <c r="G44" s="8"/>
      <c r="H44" s="138"/>
      <c r="I44" s="144" t="e">
        <f>IF(COUNT(FIND({"澎湖","金門縣","連江","馬祖","琉球"},J44,1)),280,IF(AND($F$1="V",IFERROR(IF(FIND("北市",LEFT(J44,3)),VLOOKUP(LEFT(J44,LEN(J44)-LEN(MID(J44,1+MAX(MMULT(ROW($1:$1800)*(MID(J44,ROW($1:$1800),1)={"路","段","街","道"}),{1;1;1;1})),99))),北市出件送市總與外站總表!$A:$E,5,0),),IFERROR(IF(FIND("北市",LEFT(J44,3)),VLOOKUP(RIGHT(LEFT(J44,LEN(J44)-LEN(MID(J44,1+MAX(MMULT(ROW($1:$1800)*(MID(J44,ROW($1:$1800),1)={"路","段","街","道"}),{1;1;1;1})),99))),LEN(LEFT(J44,LEN(J44)-LEN(MID(J44,1+MAX(MMULT(ROW($1:$1800)*(MID(J44,ROW($1:$1800),1)={"路","段","街","道"}),{1;1;1;1})),99))))-3),北市出件送市總與外站總表!$B:$J,4,0),),VLOOKUP(LEFT(J44,2),北市出件送市總與外站總表!$A:$E,5,0)))&gt;110),120,IFERROR(IF(FIND("北市",LEFT(J44,3)),VLOOKUP(LEFT(J44,LEN(J44)-LEN(MID(J44,1+MAX(MMULT(ROW($1:$1800)*(MID(J44,ROW($1:$1800),1)={"路","段","街","道"}),{1;1;1;1})),99))),北市出件送市總與外站總表!$A:$E,5,0),),IFERROR(IF(FIND("北市",LEFT(J44,3)),VLOOKUP(RIGHT(LEFT(J44,LEN(J44)-LEN(MID(J44,1+MAX(MMULT(ROW($1:$1800)*(MID(J44,ROW($1:$1800),1)={"路","段","街","道"}),{1;1;1;1})),99))),LEN(LEFT(J44,LEN(J44)-LEN(MID(J44,1+MAX(MMULT(ROW($1:$1800)*(MID(J44,ROW($1:$1800),1)={"路","段","街","道"}),{1;1;1;1})),99))))-3),北市出件送市總與外站總表!$B:$J,4,0),),VLOOKUP(LEFT(J44,2),北市出件送市總與外站總表!$A:$J,5,0)))))</f>
        <v>#N/A</v>
      </c>
      <c r="J44" s="124" t="str">
        <f t="array" ref="J44">ASC(IF(LEFT(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,1)="台",REPLACE(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,1,1,"臺"),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))</f>
        <v/>
      </c>
    </row>
    <row r="45" spans="2:10" ht="21" customHeight="1" x14ac:dyDescent="0.25">
      <c r="B45" s="9">
        <v>26</v>
      </c>
      <c r="C45" s="8"/>
      <c r="D45" s="8"/>
      <c r="E45" s="8"/>
      <c r="F45" s="8"/>
      <c r="G45" s="8"/>
      <c r="H45" s="138"/>
      <c r="I45" s="144" t="e">
        <f>IF(COUNT(FIND({"澎湖","金門縣","連江","馬祖","琉球"},J45,1)),280,IF(AND($F$1="V",IFERROR(IF(FIND("北市",LEFT(J45,3)),VLOOKUP(LEFT(J45,LEN(J45)-LEN(MID(J45,1+MAX(MMULT(ROW($1:$1800)*(MID(J45,ROW($1:$1800),1)={"路","段","街","道"}),{1;1;1;1})),99))),北市出件送市總與外站總表!$A:$E,5,0),),IFERROR(IF(FIND("北市",LEFT(J45,3)),VLOOKUP(RIGHT(LEFT(J45,LEN(J45)-LEN(MID(J45,1+MAX(MMULT(ROW($1:$1800)*(MID(J45,ROW($1:$1800),1)={"路","段","街","道"}),{1;1;1;1})),99))),LEN(LEFT(J45,LEN(J45)-LEN(MID(J45,1+MAX(MMULT(ROW($1:$1800)*(MID(J45,ROW($1:$1800),1)={"路","段","街","道"}),{1;1;1;1})),99))))-3),北市出件送市總與外站總表!$B:$J,4,0),),VLOOKUP(LEFT(J45,2),北市出件送市總與外站總表!$A:$E,5,0)))&gt;110),120,IFERROR(IF(FIND("北市",LEFT(J45,3)),VLOOKUP(LEFT(J45,LEN(J45)-LEN(MID(J45,1+MAX(MMULT(ROW($1:$1800)*(MID(J45,ROW($1:$1800),1)={"路","段","街","道"}),{1;1;1;1})),99))),北市出件送市總與外站總表!$A:$E,5,0),),IFERROR(IF(FIND("北市",LEFT(J45,3)),VLOOKUP(RIGHT(LEFT(J45,LEN(J45)-LEN(MID(J45,1+MAX(MMULT(ROW($1:$1800)*(MID(J45,ROW($1:$1800),1)={"路","段","街","道"}),{1;1;1;1})),99))),LEN(LEFT(J45,LEN(J45)-LEN(MID(J45,1+MAX(MMULT(ROW($1:$1800)*(MID(J45,ROW($1:$1800),1)={"路","段","街","道"}),{1;1;1;1})),99))))-3),北市出件送市總與外站總表!$B:$J,4,0),),VLOOKUP(LEFT(J45,2),北市出件送市總與外站總表!$A:$J,5,0)))))</f>
        <v>#N/A</v>
      </c>
      <c r="J45" s="124" t="str">
        <f t="array" ref="J45">ASC(IF(LEFT(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,1)="台",REPLACE(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,1,1,"臺"),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))</f>
        <v/>
      </c>
    </row>
    <row r="46" spans="2:10" ht="21" customHeight="1" x14ac:dyDescent="0.25">
      <c r="B46" s="9">
        <v>27</v>
      </c>
      <c r="C46" s="8"/>
      <c r="D46" s="8"/>
      <c r="E46" s="8"/>
      <c r="F46" s="8"/>
      <c r="G46" s="8"/>
      <c r="H46" s="138"/>
      <c r="I46" s="144" t="e">
        <f>IF(COUNT(FIND({"澎湖","金門縣","連江","馬祖","琉球"},J46,1)),280,IF(AND($F$1="V",IFERROR(IF(FIND("北市",LEFT(J46,3)),VLOOKUP(LEFT(J46,LEN(J46)-LEN(MID(J46,1+MAX(MMULT(ROW($1:$1800)*(MID(J46,ROW($1:$1800),1)={"路","段","街","道"}),{1;1;1;1})),99))),北市出件送市總與外站總表!$A:$E,5,0),),IFERROR(IF(FIND("北市",LEFT(J46,3)),VLOOKUP(RIGHT(LEFT(J46,LEN(J46)-LEN(MID(J46,1+MAX(MMULT(ROW($1:$1800)*(MID(J46,ROW($1:$1800),1)={"路","段","街","道"}),{1;1;1;1})),99))),LEN(LEFT(J46,LEN(J46)-LEN(MID(J46,1+MAX(MMULT(ROW($1:$1800)*(MID(J46,ROW($1:$1800),1)={"路","段","街","道"}),{1;1;1;1})),99))))-3),北市出件送市總與外站總表!$B:$J,4,0),),VLOOKUP(LEFT(J46,2),北市出件送市總與外站總表!$A:$E,5,0)))&gt;110),120,IFERROR(IF(FIND("北市",LEFT(J46,3)),VLOOKUP(LEFT(J46,LEN(J46)-LEN(MID(J46,1+MAX(MMULT(ROW($1:$1800)*(MID(J46,ROW($1:$1800),1)={"路","段","街","道"}),{1;1;1;1})),99))),北市出件送市總與外站總表!$A:$E,5,0),),IFERROR(IF(FIND("北市",LEFT(J46,3)),VLOOKUP(RIGHT(LEFT(J46,LEN(J46)-LEN(MID(J46,1+MAX(MMULT(ROW($1:$1800)*(MID(J46,ROW($1:$1800),1)={"路","段","街","道"}),{1;1;1;1})),99))),LEN(LEFT(J46,LEN(J46)-LEN(MID(J46,1+MAX(MMULT(ROW($1:$1800)*(MID(J46,ROW($1:$1800),1)={"路","段","街","道"}),{1;1;1;1})),99))))-3),北市出件送市總與外站總表!$B:$J,4,0),),VLOOKUP(LEFT(J46,2),北市出件送市總與外站總表!$A:$J,5,0)))))</f>
        <v>#N/A</v>
      </c>
      <c r="J46" s="124" t="str">
        <f t="array" ref="J46">ASC(IF(LEFT(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,1)="台",REPLACE(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,1,1,"臺"),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))</f>
        <v/>
      </c>
    </row>
    <row r="47" spans="2:10" ht="21" customHeight="1" x14ac:dyDescent="0.25">
      <c r="B47" s="9">
        <v>28</v>
      </c>
      <c r="C47" s="8"/>
      <c r="D47" s="8"/>
      <c r="E47" s="8"/>
      <c r="F47" s="8"/>
      <c r="G47" s="8"/>
      <c r="H47" s="138"/>
      <c r="I47" s="144" t="e">
        <f>IF(COUNT(FIND({"澎湖","金門縣","連江","馬祖","琉球"},J47,1)),280,IF(AND($F$1="V",IFERROR(IF(FIND("北市",LEFT(J47,3)),VLOOKUP(LEFT(J47,LEN(J47)-LEN(MID(J47,1+MAX(MMULT(ROW($1:$1800)*(MID(J47,ROW($1:$1800),1)={"路","段","街","道"}),{1;1;1;1})),99))),北市出件送市總與外站總表!$A:$E,5,0),),IFERROR(IF(FIND("北市",LEFT(J47,3)),VLOOKUP(RIGHT(LEFT(J47,LEN(J47)-LEN(MID(J47,1+MAX(MMULT(ROW($1:$1800)*(MID(J47,ROW($1:$1800),1)={"路","段","街","道"}),{1;1;1;1})),99))),LEN(LEFT(J47,LEN(J47)-LEN(MID(J47,1+MAX(MMULT(ROW($1:$1800)*(MID(J47,ROW($1:$1800),1)={"路","段","街","道"}),{1;1;1;1})),99))))-3),北市出件送市總與外站總表!$B:$J,4,0),),VLOOKUP(LEFT(J47,2),北市出件送市總與外站總表!$A:$E,5,0)))&gt;110),120,IFERROR(IF(FIND("北市",LEFT(J47,3)),VLOOKUP(LEFT(J47,LEN(J47)-LEN(MID(J47,1+MAX(MMULT(ROW($1:$1800)*(MID(J47,ROW($1:$1800),1)={"路","段","街","道"}),{1;1;1;1})),99))),北市出件送市總與外站總表!$A:$E,5,0),),IFERROR(IF(FIND("北市",LEFT(J47,3)),VLOOKUP(RIGHT(LEFT(J47,LEN(J47)-LEN(MID(J47,1+MAX(MMULT(ROW($1:$1800)*(MID(J47,ROW($1:$1800),1)={"路","段","街","道"}),{1;1;1;1})),99))),LEN(LEFT(J47,LEN(J47)-LEN(MID(J47,1+MAX(MMULT(ROW($1:$1800)*(MID(J47,ROW($1:$1800),1)={"路","段","街","道"}),{1;1;1;1})),99))))-3),北市出件送市總與外站總表!$B:$J,4,0),),VLOOKUP(LEFT(J47,2),北市出件送市總與外站總表!$A:$J,5,0)))))</f>
        <v>#N/A</v>
      </c>
      <c r="J47" s="124" t="str">
        <f t="array" ref="J47">ASC(IF(LEFT(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,1)="台",REPLACE(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,1,1,"臺"),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))</f>
        <v/>
      </c>
    </row>
    <row r="48" spans="2:10" ht="21" customHeight="1" x14ac:dyDescent="0.25">
      <c r="B48" s="9">
        <v>29</v>
      </c>
      <c r="C48" s="8"/>
      <c r="D48" s="8"/>
      <c r="E48" s="8"/>
      <c r="F48" s="8"/>
      <c r="G48" s="8"/>
      <c r="H48" s="138"/>
      <c r="I48" s="144" t="e">
        <f>IF(COUNT(FIND({"澎湖","金門縣","連江","馬祖","琉球"},J48,1)),280,IF(AND($F$1="V",IFERROR(IF(FIND("北市",LEFT(J48,3)),VLOOKUP(LEFT(J48,LEN(J48)-LEN(MID(J48,1+MAX(MMULT(ROW($1:$1800)*(MID(J48,ROW($1:$1800),1)={"路","段","街","道"}),{1;1;1;1})),99))),北市出件送市總與外站總表!$A:$E,5,0),),IFERROR(IF(FIND("北市",LEFT(J48,3)),VLOOKUP(RIGHT(LEFT(J48,LEN(J48)-LEN(MID(J48,1+MAX(MMULT(ROW($1:$1800)*(MID(J48,ROW($1:$1800),1)={"路","段","街","道"}),{1;1;1;1})),99))),LEN(LEFT(J48,LEN(J48)-LEN(MID(J48,1+MAX(MMULT(ROW($1:$1800)*(MID(J48,ROW($1:$1800),1)={"路","段","街","道"}),{1;1;1;1})),99))))-3),北市出件送市總與外站總表!$B:$J,4,0),),VLOOKUP(LEFT(J48,2),北市出件送市總與外站總表!$A:$E,5,0)))&gt;110),120,IFERROR(IF(FIND("北市",LEFT(J48,3)),VLOOKUP(LEFT(J48,LEN(J48)-LEN(MID(J48,1+MAX(MMULT(ROW($1:$1800)*(MID(J48,ROW($1:$1800),1)={"路","段","街","道"}),{1;1;1;1})),99))),北市出件送市總與外站總表!$A:$E,5,0),),IFERROR(IF(FIND("北市",LEFT(J48,3)),VLOOKUP(RIGHT(LEFT(J48,LEN(J48)-LEN(MID(J48,1+MAX(MMULT(ROW($1:$1800)*(MID(J48,ROW($1:$1800),1)={"路","段","街","道"}),{1;1;1;1})),99))),LEN(LEFT(J48,LEN(J48)-LEN(MID(J48,1+MAX(MMULT(ROW($1:$1800)*(MID(J48,ROW($1:$1800),1)={"路","段","街","道"}),{1;1;1;1})),99))))-3),北市出件送市總與外站總表!$B:$J,4,0),),VLOOKUP(LEFT(J48,2),北市出件送市總與外站總表!$A:$J,5,0)))))</f>
        <v>#N/A</v>
      </c>
      <c r="J48" s="124" t="str">
        <f t="array" ref="J48">ASC(IF(LEFT(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,1)="台",REPLACE(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,1,1,"臺"),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))</f>
        <v/>
      </c>
    </row>
    <row r="49" spans="2:10" ht="21" customHeight="1" x14ac:dyDescent="0.25">
      <c r="B49" s="9">
        <v>30</v>
      </c>
      <c r="C49" s="8"/>
      <c r="D49" s="8"/>
      <c r="E49" s="8"/>
      <c r="F49" s="8"/>
      <c r="G49" s="8"/>
      <c r="H49" s="138"/>
      <c r="I49" s="144" t="e">
        <f>IF(COUNT(FIND({"澎湖","金門縣","連江","馬祖","琉球"},J49,1)),280,IF(AND($F$1="V",IFERROR(IF(FIND("北市",LEFT(J49,3)),VLOOKUP(LEFT(J49,LEN(J49)-LEN(MID(J49,1+MAX(MMULT(ROW($1:$1800)*(MID(J49,ROW($1:$1800),1)={"路","段","街","道"}),{1;1;1;1})),99))),北市出件送市總與外站總表!$A:$E,5,0),),IFERROR(IF(FIND("北市",LEFT(J49,3)),VLOOKUP(RIGHT(LEFT(J49,LEN(J49)-LEN(MID(J49,1+MAX(MMULT(ROW($1:$1800)*(MID(J49,ROW($1:$1800),1)={"路","段","街","道"}),{1;1;1;1})),99))),LEN(LEFT(J49,LEN(J49)-LEN(MID(J49,1+MAX(MMULT(ROW($1:$1800)*(MID(J49,ROW($1:$1800),1)={"路","段","街","道"}),{1;1;1;1})),99))))-3),北市出件送市總與外站總表!$B:$J,4,0),),VLOOKUP(LEFT(J49,2),北市出件送市總與外站總表!$A:$E,5,0)))&gt;110),120,IFERROR(IF(FIND("北市",LEFT(J49,3)),VLOOKUP(LEFT(J49,LEN(J49)-LEN(MID(J49,1+MAX(MMULT(ROW($1:$1800)*(MID(J49,ROW($1:$1800),1)={"路","段","街","道"}),{1;1;1;1})),99))),北市出件送市總與外站總表!$A:$E,5,0),),IFERROR(IF(FIND("北市",LEFT(J49,3)),VLOOKUP(RIGHT(LEFT(J49,LEN(J49)-LEN(MID(J49,1+MAX(MMULT(ROW($1:$1800)*(MID(J49,ROW($1:$1800),1)={"路","段","街","道"}),{1;1;1;1})),99))),LEN(LEFT(J49,LEN(J49)-LEN(MID(J49,1+MAX(MMULT(ROW($1:$1800)*(MID(J49,ROW($1:$1800),1)={"路","段","街","道"}),{1;1;1;1})),99))))-3),北市出件送市總與外站總表!$B:$J,4,0),),VLOOKUP(LEFT(J49,2),北市出件送市總與外站總表!$A:$J,5,0)))))</f>
        <v>#N/A</v>
      </c>
      <c r="J49" s="124" t="str">
        <f t="array" ref="J49">ASC(IF(LEFT(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,1)="台",REPLACE(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,1,1,"臺"),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))</f>
        <v/>
      </c>
    </row>
    <row r="50" spans="2:10" ht="21" customHeight="1" x14ac:dyDescent="0.25">
      <c r="B50" s="9">
        <v>31</v>
      </c>
      <c r="C50" s="8"/>
      <c r="D50" s="8"/>
      <c r="E50" s="8"/>
      <c r="F50" s="8"/>
      <c r="G50" s="8"/>
      <c r="H50" s="138"/>
      <c r="I50" s="144" t="e">
        <f>IF(COUNT(FIND({"澎湖","金門縣","連江","馬祖","琉球"},J50,1)),280,IF(AND($F$1="V",IFERROR(IF(FIND("北市",LEFT(J50,3)),VLOOKUP(LEFT(J50,LEN(J50)-LEN(MID(J50,1+MAX(MMULT(ROW($1:$1800)*(MID(J50,ROW($1:$1800),1)={"路","段","街","道"}),{1;1;1;1})),99))),北市出件送市總與外站總表!$A:$E,5,0),),IFERROR(IF(FIND("北市",LEFT(J50,3)),VLOOKUP(RIGHT(LEFT(J50,LEN(J50)-LEN(MID(J50,1+MAX(MMULT(ROW($1:$1800)*(MID(J50,ROW($1:$1800),1)={"路","段","街","道"}),{1;1;1;1})),99))),LEN(LEFT(J50,LEN(J50)-LEN(MID(J50,1+MAX(MMULT(ROW($1:$1800)*(MID(J50,ROW($1:$1800),1)={"路","段","街","道"}),{1;1;1;1})),99))))-3),北市出件送市總與外站總表!$B:$J,4,0),),VLOOKUP(LEFT(J50,2),北市出件送市總與外站總表!$A:$E,5,0)))&gt;110),120,IFERROR(IF(FIND("北市",LEFT(J50,3)),VLOOKUP(LEFT(J50,LEN(J50)-LEN(MID(J50,1+MAX(MMULT(ROW($1:$1800)*(MID(J50,ROW($1:$1800),1)={"路","段","街","道"}),{1;1;1;1})),99))),北市出件送市總與外站總表!$A:$E,5,0),),IFERROR(IF(FIND("北市",LEFT(J50,3)),VLOOKUP(RIGHT(LEFT(J50,LEN(J50)-LEN(MID(J50,1+MAX(MMULT(ROW($1:$1800)*(MID(J50,ROW($1:$1800),1)={"路","段","街","道"}),{1;1;1;1})),99))),LEN(LEFT(J50,LEN(J50)-LEN(MID(J50,1+MAX(MMULT(ROW($1:$1800)*(MID(J50,ROW($1:$1800),1)={"路","段","街","道"}),{1;1;1;1})),99))))-3),北市出件送市總與外站總表!$B:$J,4,0),),VLOOKUP(LEFT(J50,2),北市出件送市總與外站總表!$A:$J,5,0)))))</f>
        <v>#N/A</v>
      </c>
      <c r="J50" s="124" t="str">
        <f t="array" ref="J50">ASC(IF(LEFT(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,1)="台",REPLACE(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,1,1,"臺"),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))</f>
        <v/>
      </c>
    </row>
    <row r="51" spans="2:10" ht="21" customHeight="1" x14ac:dyDescent="0.25">
      <c r="B51" s="9">
        <v>32</v>
      </c>
      <c r="C51" s="8"/>
      <c r="D51" s="8"/>
      <c r="E51" s="8"/>
      <c r="F51" s="8"/>
      <c r="G51" s="8"/>
      <c r="H51" s="138"/>
      <c r="I51" s="144" t="e">
        <f>IF(COUNT(FIND({"澎湖","金門縣","連江","馬祖","琉球"},J51,1)),280,IF(AND($F$1="V",IFERROR(IF(FIND("北市",LEFT(J51,3)),VLOOKUP(LEFT(J51,LEN(J51)-LEN(MID(J51,1+MAX(MMULT(ROW($1:$1800)*(MID(J51,ROW($1:$1800),1)={"路","段","街","道"}),{1;1;1;1})),99))),北市出件送市總與外站總表!$A:$E,5,0),),IFERROR(IF(FIND("北市",LEFT(J51,3)),VLOOKUP(RIGHT(LEFT(J51,LEN(J51)-LEN(MID(J51,1+MAX(MMULT(ROW($1:$1800)*(MID(J51,ROW($1:$1800),1)={"路","段","街","道"}),{1;1;1;1})),99))),LEN(LEFT(J51,LEN(J51)-LEN(MID(J51,1+MAX(MMULT(ROW($1:$1800)*(MID(J51,ROW($1:$1800),1)={"路","段","街","道"}),{1;1;1;1})),99))))-3),北市出件送市總與外站總表!$B:$J,4,0),),VLOOKUP(LEFT(J51,2),北市出件送市總與外站總表!$A:$E,5,0)))&gt;110),120,IFERROR(IF(FIND("北市",LEFT(J51,3)),VLOOKUP(LEFT(J51,LEN(J51)-LEN(MID(J51,1+MAX(MMULT(ROW($1:$1800)*(MID(J51,ROW($1:$1800),1)={"路","段","街","道"}),{1;1;1;1})),99))),北市出件送市總與外站總表!$A:$E,5,0),),IFERROR(IF(FIND("北市",LEFT(J51,3)),VLOOKUP(RIGHT(LEFT(J51,LEN(J51)-LEN(MID(J51,1+MAX(MMULT(ROW($1:$1800)*(MID(J51,ROW($1:$1800),1)={"路","段","街","道"}),{1;1;1;1})),99))),LEN(LEFT(J51,LEN(J51)-LEN(MID(J51,1+MAX(MMULT(ROW($1:$1800)*(MID(J51,ROW($1:$1800),1)={"路","段","街","道"}),{1;1;1;1})),99))))-3),北市出件送市總與外站總表!$B:$J,4,0),),VLOOKUP(LEFT(J51,2),北市出件送市總與外站總表!$A:$J,5,0)))))</f>
        <v>#N/A</v>
      </c>
      <c r="J51" s="124" t="str">
        <f t="array" ref="J51">ASC(IF(LEFT(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,1)="台",REPLACE(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,1,1,"臺"),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))</f>
        <v/>
      </c>
    </row>
    <row r="52" spans="2:10" ht="21" customHeight="1" x14ac:dyDescent="0.25">
      <c r="B52" s="9">
        <v>33</v>
      </c>
      <c r="C52" s="8"/>
      <c r="D52" s="8"/>
      <c r="E52" s="8"/>
      <c r="F52" s="8"/>
      <c r="G52" s="8"/>
      <c r="H52" s="138"/>
      <c r="I52" s="144" t="e">
        <f>IF(COUNT(FIND({"澎湖","金門縣","連江","馬祖","琉球"},J52,1)),280,IF(AND($F$1="V",IFERROR(IF(FIND("北市",LEFT(J52,3)),VLOOKUP(LEFT(J52,LEN(J52)-LEN(MID(J52,1+MAX(MMULT(ROW($1:$1800)*(MID(J52,ROW($1:$1800),1)={"路","段","街","道"}),{1;1;1;1})),99))),北市出件送市總與外站總表!$A:$E,5,0),),IFERROR(IF(FIND("北市",LEFT(J52,3)),VLOOKUP(RIGHT(LEFT(J52,LEN(J52)-LEN(MID(J52,1+MAX(MMULT(ROW($1:$1800)*(MID(J52,ROW($1:$1800),1)={"路","段","街","道"}),{1;1;1;1})),99))),LEN(LEFT(J52,LEN(J52)-LEN(MID(J52,1+MAX(MMULT(ROW($1:$1800)*(MID(J52,ROW($1:$1800),1)={"路","段","街","道"}),{1;1;1;1})),99))))-3),北市出件送市總與外站總表!$B:$J,4,0),),VLOOKUP(LEFT(J52,2),北市出件送市總與外站總表!$A:$E,5,0)))&gt;110),120,IFERROR(IF(FIND("北市",LEFT(J52,3)),VLOOKUP(LEFT(J52,LEN(J52)-LEN(MID(J52,1+MAX(MMULT(ROW($1:$1800)*(MID(J52,ROW($1:$1800),1)={"路","段","街","道"}),{1;1;1;1})),99))),北市出件送市總與外站總表!$A:$E,5,0),),IFERROR(IF(FIND("北市",LEFT(J52,3)),VLOOKUP(RIGHT(LEFT(J52,LEN(J52)-LEN(MID(J52,1+MAX(MMULT(ROW($1:$1800)*(MID(J52,ROW($1:$1800),1)={"路","段","街","道"}),{1;1;1;1})),99))),LEN(LEFT(J52,LEN(J52)-LEN(MID(J52,1+MAX(MMULT(ROW($1:$1800)*(MID(J52,ROW($1:$1800),1)={"路","段","街","道"}),{1;1;1;1})),99))))-3),北市出件送市總與外站總表!$B:$J,4,0),),VLOOKUP(LEFT(J52,2),北市出件送市總與外站總表!$A:$J,5,0)))))</f>
        <v>#N/A</v>
      </c>
      <c r="J52" s="124" t="str">
        <f t="array" ref="J52">ASC(IF(LEFT(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,1)="台",REPLACE(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,1,1,"臺"),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))</f>
        <v/>
      </c>
    </row>
    <row r="53" spans="2:10" ht="21" customHeight="1" x14ac:dyDescent="0.25">
      <c r="B53" s="9">
        <v>34</v>
      </c>
      <c r="C53" s="8"/>
      <c r="D53" s="8"/>
      <c r="E53" s="8"/>
      <c r="F53" s="8"/>
      <c r="G53" s="8"/>
      <c r="H53" s="138"/>
      <c r="I53" s="144" t="e">
        <f>IF(COUNT(FIND({"澎湖","金門縣","連江","馬祖","琉球"},J53,1)),280,IF(AND($F$1="V",IFERROR(IF(FIND("北市",LEFT(J53,3)),VLOOKUP(LEFT(J53,LEN(J53)-LEN(MID(J53,1+MAX(MMULT(ROW($1:$1800)*(MID(J53,ROW($1:$1800),1)={"路","段","街","道"}),{1;1;1;1})),99))),北市出件送市總與外站總表!$A:$E,5,0),),IFERROR(IF(FIND("北市",LEFT(J53,3)),VLOOKUP(RIGHT(LEFT(J53,LEN(J53)-LEN(MID(J53,1+MAX(MMULT(ROW($1:$1800)*(MID(J53,ROW($1:$1800),1)={"路","段","街","道"}),{1;1;1;1})),99))),LEN(LEFT(J53,LEN(J53)-LEN(MID(J53,1+MAX(MMULT(ROW($1:$1800)*(MID(J53,ROW($1:$1800),1)={"路","段","街","道"}),{1;1;1;1})),99))))-3),北市出件送市總與外站總表!$B:$J,4,0),),VLOOKUP(LEFT(J53,2),北市出件送市總與外站總表!$A:$E,5,0)))&gt;110),120,IFERROR(IF(FIND("北市",LEFT(J53,3)),VLOOKUP(LEFT(J53,LEN(J53)-LEN(MID(J53,1+MAX(MMULT(ROW($1:$1800)*(MID(J53,ROW($1:$1800),1)={"路","段","街","道"}),{1;1;1;1})),99))),北市出件送市總與外站總表!$A:$E,5,0),),IFERROR(IF(FIND("北市",LEFT(J53,3)),VLOOKUP(RIGHT(LEFT(J53,LEN(J53)-LEN(MID(J53,1+MAX(MMULT(ROW($1:$1800)*(MID(J53,ROW($1:$1800),1)={"路","段","街","道"}),{1;1;1;1})),99))),LEN(LEFT(J53,LEN(J53)-LEN(MID(J53,1+MAX(MMULT(ROW($1:$1800)*(MID(J53,ROW($1:$1800),1)={"路","段","街","道"}),{1;1;1;1})),99))))-3),北市出件送市總與外站總表!$B:$J,4,0),),VLOOKUP(LEFT(J53,2),北市出件送市總與外站總表!$A:$J,5,0)))))</f>
        <v>#N/A</v>
      </c>
      <c r="J53" s="124" t="str">
        <f t="array" ref="J53">ASC(IF(LEFT(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,1)="台",REPLACE(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,1,1,"臺"),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))</f>
        <v/>
      </c>
    </row>
    <row r="54" spans="2:10" ht="21" customHeight="1" x14ac:dyDescent="0.25">
      <c r="B54" s="9">
        <v>35</v>
      </c>
      <c r="C54" s="8"/>
      <c r="D54" s="8"/>
      <c r="E54" s="8"/>
      <c r="F54" s="8"/>
      <c r="G54" s="8"/>
      <c r="H54" s="138"/>
      <c r="I54" s="144" t="e">
        <f>IF(COUNT(FIND({"澎湖","金門縣","連江","馬祖","琉球"},J54,1)),280,IF(AND($F$1="V",IFERROR(IF(FIND("北市",LEFT(J54,3)),VLOOKUP(LEFT(J54,LEN(J54)-LEN(MID(J54,1+MAX(MMULT(ROW($1:$1800)*(MID(J54,ROW($1:$1800),1)={"路","段","街","道"}),{1;1;1;1})),99))),北市出件送市總與外站總表!$A:$E,5,0),),IFERROR(IF(FIND("北市",LEFT(J54,3)),VLOOKUP(RIGHT(LEFT(J54,LEN(J54)-LEN(MID(J54,1+MAX(MMULT(ROW($1:$1800)*(MID(J54,ROW($1:$1800),1)={"路","段","街","道"}),{1;1;1;1})),99))),LEN(LEFT(J54,LEN(J54)-LEN(MID(J54,1+MAX(MMULT(ROW($1:$1800)*(MID(J54,ROW($1:$1800),1)={"路","段","街","道"}),{1;1;1;1})),99))))-3),北市出件送市總與外站總表!$B:$J,4,0),),VLOOKUP(LEFT(J54,2),北市出件送市總與外站總表!$A:$E,5,0)))&gt;110),120,IFERROR(IF(FIND("北市",LEFT(J54,3)),VLOOKUP(LEFT(J54,LEN(J54)-LEN(MID(J54,1+MAX(MMULT(ROW($1:$1800)*(MID(J54,ROW($1:$1800),1)={"路","段","街","道"}),{1;1;1;1})),99))),北市出件送市總與外站總表!$A:$E,5,0),),IFERROR(IF(FIND("北市",LEFT(J54,3)),VLOOKUP(RIGHT(LEFT(J54,LEN(J54)-LEN(MID(J54,1+MAX(MMULT(ROW($1:$1800)*(MID(J54,ROW($1:$1800),1)={"路","段","街","道"}),{1;1;1;1})),99))),LEN(LEFT(J54,LEN(J54)-LEN(MID(J54,1+MAX(MMULT(ROW($1:$1800)*(MID(J54,ROW($1:$1800),1)={"路","段","街","道"}),{1;1;1;1})),99))))-3),北市出件送市總與外站總表!$B:$J,4,0),),VLOOKUP(LEFT(J54,2),北市出件送市總與外站總表!$A:$J,5,0)))))</f>
        <v>#N/A</v>
      </c>
      <c r="J54" s="124" t="str">
        <f t="array" ref="J54">ASC(IF(LEFT(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,1)="台",REPLACE(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,1,1,"臺"),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))</f>
        <v/>
      </c>
    </row>
    <row r="55" spans="2:10" ht="21" customHeight="1" x14ac:dyDescent="0.25">
      <c r="B55" s="9">
        <v>36</v>
      </c>
      <c r="C55" s="8"/>
      <c r="D55" s="8"/>
      <c r="E55" s="8"/>
      <c r="F55" s="8"/>
      <c r="G55" s="8"/>
      <c r="H55" s="138"/>
      <c r="I55" s="144" t="e">
        <f>IF(COUNT(FIND({"澎湖","金門縣","連江","馬祖","琉球"},J55,1)),280,IF(AND($F$1="V",IFERROR(IF(FIND("北市",LEFT(J55,3)),VLOOKUP(LEFT(J55,LEN(J55)-LEN(MID(J55,1+MAX(MMULT(ROW($1:$1800)*(MID(J55,ROW($1:$1800),1)={"路","段","街","道"}),{1;1;1;1})),99))),北市出件送市總與外站總表!$A:$E,5,0),),IFERROR(IF(FIND("北市",LEFT(J55,3)),VLOOKUP(RIGHT(LEFT(J55,LEN(J55)-LEN(MID(J55,1+MAX(MMULT(ROW($1:$1800)*(MID(J55,ROW($1:$1800),1)={"路","段","街","道"}),{1;1;1;1})),99))),LEN(LEFT(J55,LEN(J55)-LEN(MID(J55,1+MAX(MMULT(ROW($1:$1800)*(MID(J55,ROW($1:$1800),1)={"路","段","街","道"}),{1;1;1;1})),99))))-3),北市出件送市總與外站總表!$B:$J,4,0),),VLOOKUP(LEFT(J55,2),北市出件送市總與外站總表!$A:$E,5,0)))&gt;110),120,IFERROR(IF(FIND("北市",LEFT(J55,3)),VLOOKUP(LEFT(J55,LEN(J55)-LEN(MID(J55,1+MAX(MMULT(ROW($1:$1800)*(MID(J55,ROW($1:$1800),1)={"路","段","街","道"}),{1;1;1;1})),99))),北市出件送市總與外站總表!$A:$E,5,0),),IFERROR(IF(FIND("北市",LEFT(J55,3)),VLOOKUP(RIGHT(LEFT(J55,LEN(J55)-LEN(MID(J55,1+MAX(MMULT(ROW($1:$1800)*(MID(J55,ROW($1:$1800),1)={"路","段","街","道"}),{1;1;1;1})),99))),LEN(LEFT(J55,LEN(J55)-LEN(MID(J55,1+MAX(MMULT(ROW($1:$1800)*(MID(J55,ROW($1:$1800),1)={"路","段","街","道"}),{1;1;1;1})),99))))-3),北市出件送市總與外站總表!$B:$J,4,0),),VLOOKUP(LEFT(J55,2),北市出件送市總與外站總表!$A:$J,5,0)))))</f>
        <v>#N/A</v>
      </c>
      <c r="J55" s="124" t="str">
        <f t="array" ref="J55">ASC(IF(LEFT(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,1)="台",REPLACE(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,1,1,"臺"),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))</f>
        <v/>
      </c>
    </row>
    <row r="56" spans="2:10" ht="21" customHeight="1" x14ac:dyDescent="0.25">
      <c r="B56" s="9">
        <v>37</v>
      </c>
      <c r="C56" s="8"/>
      <c r="D56" s="8"/>
      <c r="E56" s="8"/>
      <c r="F56" s="8"/>
      <c r="G56" s="8"/>
      <c r="H56" s="138"/>
      <c r="I56" s="144" t="e">
        <f>IF(COUNT(FIND({"澎湖","金門縣","連江","馬祖","琉球"},J56,1)),280,IF(AND($F$1="V",IFERROR(IF(FIND("北市",LEFT(J56,3)),VLOOKUP(LEFT(J56,LEN(J56)-LEN(MID(J56,1+MAX(MMULT(ROW($1:$1800)*(MID(J56,ROW($1:$1800),1)={"路","段","街","道"}),{1;1;1;1})),99))),北市出件送市總與外站總表!$A:$E,5,0),),IFERROR(IF(FIND("北市",LEFT(J56,3)),VLOOKUP(RIGHT(LEFT(J56,LEN(J56)-LEN(MID(J56,1+MAX(MMULT(ROW($1:$1800)*(MID(J56,ROW($1:$1800),1)={"路","段","街","道"}),{1;1;1;1})),99))),LEN(LEFT(J56,LEN(J56)-LEN(MID(J56,1+MAX(MMULT(ROW($1:$1800)*(MID(J56,ROW($1:$1800),1)={"路","段","街","道"}),{1;1;1;1})),99))))-3),北市出件送市總與外站總表!$B:$J,4,0),),VLOOKUP(LEFT(J56,2),北市出件送市總與外站總表!$A:$E,5,0)))&gt;110),120,IFERROR(IF(FIND("北市",LEFT(J56,3)),VLOOKUP(LEFT(J56,LEN(J56)-LEN(MID(J56,1+MAX(MMULT(ROW($1:$1800)*(MID(J56,ROW($1:$1800),1)={"路","段","街","道"}),{1;1;1;1})),99))),北市出件送市總與外站總表!$A:$E,5,0),),IFERROR(IF(FIND("北市",LEFT(J56,3)),VLOOKUP(RIGHT(LEFT(J56,LEN(J56)-LEN(MID(J56,1+MAX(MMULT(ROW($1:$1800)*(MID(J56,ROW($1:$1800),1)={"路","段","街","道"}),{1;1;1;1})),99))),LEN(LEFT(J56,LEN(J56)-LEN(MID(J56,1+MAX(MMULT(ROW($1:$1800)*(MID(J56,ROW($1:$1800),1)={"路","段","街","道"}),{1;1;1;1})),99))))-3),北市出件送市總與外站總表!$B:$J,4,0),),VLOOKUP(LEFT(J56,2),北市出件送市總與外站總表!$A:$J,5,0)))))</f>
        <v>#N/A</v>
      </c>
      <c r="J56" s="124" t="str">
        <f t="array" ref="J56">ASC(IF(LEFT(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,1)="台",REPLACE(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,1,1,"臺"),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))</f>
        <v/>
      </c>
    </row>
    <row r="57" spans="2:10" ht="21" customHeight="1" x14ac:dyDescent="0.25">
      <c r="B57" s="9">
        <v>38</v>
      </c>
      <c r="C57" s="8"/>
      <c r="D57" s="8"/>
      <c r="E57" s="8"/>
      <c r="F57" s="8"/>
      <c r="G57" s="8"/>
      <c r="H57" s="138"/>
      <c r="I57" s="144" t="e">
        <f>IF(COUNT(FIND({"澎湖","金門縣","連江","馬祖","琉球"},J57,1)),280,IF(AND($F$1="V",IFERROR(IF(FIND("北市",LEFT(J57,3)),VLOOKUP(LEFT(J57,LEN(J57)-LEN(MID(J57,1+MAX(MMULT(ROW($1:$1800)*(MID(J57,ROW($1:$1800),1)={"路","段","街","道"}),{1;1;1;1})),99))),北市出件送市總與外站總表!$A:$E,5,0),),IFERROR(IF(FIND("北市",LEFT(J57,3)),VLOOKUP(RIGHT(LEFT(J57,LEN(J57)-LEN(MID(J57,1+MAX(MMULT(ROW($1:$1800)*(MID(J57,ROW($1:$1800),1)={"路","段","街","道"}),{1;1;1;1})),99))),LEN(LEFT(J57,LEN(J57)-LEN(MID(J57,1+MAX(MMULT(ROW($1:$1800)*(MID(J57,ROW($1:$1800),1)={"路","段","街","道"}),{1;1;1;1})),99))))-3),北市出件送市總與外站總表!$B:$J,4,0),),VLOOKUP(LEFT(J57,2),北市出件送市總與外站總表!$A:$E,5,0)))&gt;110),120,IFERROR(IF(FIND("北市",LEFT(J57,3)),VLOOKUP(LEFT(J57,LEN(J57)-LEN(MID(J57,1+MAX(MMULT(ROW($1:$1800)*(MID(J57,ROW($1:$1800),1)={"路","段","街","道"}),{1;1;1;1})),99))),北市出件送市總與外站總表!$A:$E,5,0),),IFERROR(IF(FIND("北市",LEFT(J57,3)),VLOOKUP(RIGHT(LEFT(J57,LEN(J57)-LEN(MID(J57,1+MAX(MMULT(ROW($1:$1800)*(MID(J57,ROW($1:$1800),1)={"路","段","街","道"}),{1;1;1;1})),99))),LEN(LEFT(J57,LEN(J57)-LEN(MID(J57,1+MAX(MMULT(ROW($1:$1800)*(MID(J57,ROW($1:$1800),1)={"路","段","街","道"}),{1;1;1;1})),99))))-3),北市出件送市總與外站總表!$B:$J,4,0),),VLOOKUP(LEFT(J57,2),北市出件送市總與外站總表!$A:$J,5,0)))))</f>
        <v>#N/A</v>
      </c>
      <c r="J57" s="124" t="str">
        <f t="array" ref="J57">ASC(IF(LEFT(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,1)="台",REPLACE(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,1,1,"臺"),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))</f>
        <v/>
      </c>
    </row>
    <row r="58" spans="2:10" ht="21" customHeight="1" x14ac:dyDescent="0.25">
      <c r="B58" s="9">
        <v>39</v>
      </c>
      <c r="C58" s="8"/>
      <c r="D58" s="8"/>
      <c r="E58" s="8"/>
      <c r="F58" s="8"/>
      <c r="G58" s="8"/>
      <c r="H58" s="138"/>
      <c r="I58" s="144" t="e">
        <f>IF(COUNT(FIND({"澎湖","金門縣","連江","馬祖","琉球"},J58,1)),280,IF(AND($F$1="V",IFERROR(IF(FIND("北市",LEFT(J58,3)),VLOOKUP(LEFT(J58,LEN(J58)-LEN(MID(J58,1+MAX(MMULT(ROW($1:$1800)*(MID(J58,ROW($1:$1800),1)={"路","段","街","道"}),{1;1;1;1})),99))),北市出件送市總與外站總表!$A:$E,5,0),),IFERROR(IF(FIND("北市",LEFT(J58,3)),VLOOKUP(RIGHT(LEFT(J58,LEN(J58)-LEN(MID(J58,1+MAX(MMULT(ROW($1:$1800)*(MID(J58,ROW($1:$1800),1)={"路","段","街","道"}),{1;1;1;1})),99))),LEN(LEFT(J58,LEN(J58)-LEN(MID(J58,1+MAX(MMULT(ROW($1:$1800)*(MID(J58,ROW($1:$1800),1)={"路","段","街","道"}),{1;1;1;1})),99))))-3),北市出件送市總與外站總表!$B:$J,4,0),),VLOOKUP(LEFT(J58,2),北市出件送市總與外站總表!$A:$E,5,0)))&gt;110),120,IFERROR(IF(FIND("北市",LEFT(J58,3)),VLOOKUP(LEFT(J58,LEN(J58)-LEN(MID(J58,1+MAX(MMULT(ROW($1:$1800)*(MID(J58,ROW($1:$1800),1)={"路","段","街","道"}),{1;1;1;1})),99))),北市出件送市總與外站總表!$A:$E,5,0),),IFERROR(IF(FIND("北市",LEFT(J58,3)),VLOOKUP(RIGHT(LEFT(J58,LEN(J58)-LEN(MID(J58,1+MAX(MMULT(ROW($1:$1800)*(MID(J58,ROW($1:$1800),1)={"路","段","街","道"}),{1;1;1;1})),99))),LEN(LEFT(J58,LEN(J58)-LEN(MID(J58,1+MAX(MMULT(ROW($1:$1800)*(MID(J58,ROW($1:$1800),1)={"路","段","街","道"}),{1;1;1;1})),99))))-3),北市出件送市總與外站總表!$B:$J,4,0),),VLOOKUP(LEFT(J58,2),北市出件送市總與外站總表!$A:$J,5,0)))))</f>
        <v>#N/A</v>
      </c>
      <c r="J58" s="124" t="str">
        <f t="array" ref="J58">ASC(IF(LEFT(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,1)="台",REPLACE(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,1,1,"臺"),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))</f>
        <v/>
      </c>
    </row>
    <row r="59" spans="2:10" ht="21" customHeight="1" x14ac:dyDescent="0.25">
      <c r="B59" s="9">
        <v>40</v>
      </c>
      <c r="C59" s="8"/>
      <c r="D59" s="8"/>
      <c r="E59" s="8"/>
      <c r="F59" s="8"/>
      <c r="G59" s="8"/>
      <c r="H59" s="138"/>
      <c r="I59" s="144" t="e">
        <f>IF(COUNT(FIND({"澎湖","金門縣","連江","馬祖","琉球"},J59,1)),280,IF(AND($F$1="V",IFERROR(IF(FIND("北市",LEFT(J59,3)),VLOOKUP(LEFT(J59,LEN(J59)-LEN(MID(J59,1+MAX(MMULT(ROW($1:$1800)*(MID(J59,ROW($1:$1800),1)={"路","段","街","道"}),{1;1;1;1})),99))),北市出件送市總與外站總表!$A:$E,5,0),),IFERROR(IF(FIND("北市",LEFT(J59,3)),VLOOKUP(RIGHT(LEFT(J59,LEN(J59)-LEN(MID(J59,1+MAX(MMULT(ROW($1:$1800)*(MID(J59,ROW($1:$1800),1)={"路","段","街","道"}),{1;1;1;1})),99))),LEN(LEFT(J59,LEN(J59)-LEN(MID(J59,1+MAX(MMULT(ROW($1:$1800)*(MID(J59,ROW($1:$1800),1)={"路","段","街","道"}),{1;1;1;1})),99))))-3),北市出件送市總與外站總表!$B:$J,4,0),),VLOOKUP(LEFT(J59,2),北市出件送市總與外站總表!$A:$E,5,0)))&gt;110),120,IFERROR(IF(FIND("北市",LEFT(J59,3)),VLOOKUP(LEFT(J59,LEN(J59)-LEN(MID(J59,1+MAX(MMULT(ROW($1:$1800)*(MID(J59,ROW($1:$1800),1)={"路","段","街","道"}),{1;1;1;1})),99))),北市出件送市總與外站總表!$A:$E,5,0),),IFERROR(IF(FIND("北市",LEFT(J59,3)),VLOOKUP(RIGHT(LEFT(J59,LEN(J59)-LEN(MID(J59,1+MAX(MMULT(ROW($1:$1800)*(MID(J59,ROW($1:$1800),1)={"路","段","街","道"}),{1;1;1;1})),99))),LEN(LEFT(J59,LEN(J59)-LEN(MID(J59,1+MAX(MMULT(ROW($1:$1800)*(MID(J59,ROW($1:$1800),1)={"路","段","街","道"}),{1;1;1;1})),99))))-3),北市出件送市總與外站總表!$B:$J,4,0),),VLOOKUP(LEFT(J59,2),北市出件送市總與外站總表!$A:$J,5,0)))))</f>
        <v>#N/A</v>
      </c>
      <c r="J59" s="124" t="str">
        <f t="array" ref="J59">ASC(IF(LEFT(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,1)="台",REPLACE(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,1,1,"臺"),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))</f>
        <v/>
      </c>
    </row>
    <row r="60" spans="2:10" ht="21" customHeight="1" x14ac:dyDescent="0.25">
      <c r="B60" s="9">
        <v>41</v>
      </c>
      <c r="C60" s="8"/>
      <c r="D60" s="8"/>
      <c r="E60" s="8"/>
      <c r="F60" s="8"/>
      <c r="G60" s="8"/>
      <c r="H60" s="138"/>
      <c r="I60" s="144" t="e">
        <f>IF(COUNT(FIND({"澎湖","金門縣","連江","馬祖","琉球"},J60,1)),280,IF(AND($F$1="V",IFERROR(IF(FIND("北市",LEFT(J60,3)),VLOOKUP(LEFT(J60,LEN(J60)-LEN(MID(J60,1+MAX(MMULT(ROW($1:$1800)*(MID(J60,ROW($1:$1800),1)={"路","段","街","道"}),{1;1;1;1})),99))),北市出件送市總與外站總表!$A:$E,5,0),),IFERROR(IF(FIND("北市",LEFT(J60,3)),VLOOKUP(RIGHT(LEFT(J60,LEN(J60)-LEN(MID(J60,1+MAX(MMULT(ROW($1:$1800)*(MID(J60,ROW($1:$1800),1)={"路","段","街","道"}),{1;1;1;1})),99))),LEN(LEFT(J60,LEN(J60)-LEN(MID(J60,1+MAX(MMULT(ROW($1:$1800)*(MID(J60,ROW($1:$1800),1)={"路","段","街","道"}),{1;1;1;1})),99))))-3),北市出件送市總與外站總表!$B:$J,4,0),),VLOOKUP(LEFT(J60,2),北市出件送市總與外站總表!$A:$E,5,0)))&gt;110),120,IFERROR(IF(FIND("北市",LEFT(J60,3)),VLOOKUP(LEFT(J60,LEN(J60)-LEN(MID(J60,1+MAX(MMULT(ROW($1:$1800)*(MID(J60,ROW($1:$1800),1)={"路","段","街","道"}),{1;1;1;1})),99))),北市出件送市總與外站總表!$A:$E,5,0),),IFERROR(IF(FIND("北市",LEFT(J60,3)),VLOOKUP(RIGHT(LEFT(J60,LEN(J60)-LEN(MID(J60,1+MAX(MMULT(ROW($1:$1800)*(MID(J60,ROW($1:$1800),1)={"路","段","街","道"}),{1;1;1;1})),99))),LEN(LEFT(J60,LEN(J60)-LEN(MID(J60,1+MAX(MMULT(ROW($1:$1800)*(MID(J60,ROW($1:$1800),1)={"路","段","街","道"}),{1;1;1;1})),99))))-3),北市出件送市總與外站總表!$B:$J,4,0),),VLOOKUP(LEFT(J60,2),北市出件送市總與外站總表!$A:$J,5,0)))))</f>
        <v>#N/A</v>
      </c>
      <c r="J60" s="124" t="str">
        <f t="array" ref="J60">ASC(IF(LEFT(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,1)="台",REPLACE(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,1,1,"臺"),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))</f>
        <v/>
      </c>
    </row>
    <row r="61" spans="2:10" ht="21" customHeight="1" x14ac:dyDescent="0.25">
      <c r="B61" s="9">
        <v>42</v>
      </c>
      <c r="C61" s="8"/>
      <c r="D61" s="8"/>
      <c r="E61" s="8"/>
      <c r="F61" s="8"/>
      <c r="G61" s="8"/>
      <c r="H61" s="138"/>
      <c r="I61" s="144" t="e">
        <f>IF(COUNT(FIND({"澎湖","金門縣","連江","馬祖","琉球"},J61,1)),280,IF(AND($F$1="V",IFERROR(IF(FIND("北市",LEFT(J61,3)),VLOOKUP(LEFT(J61,LEN(J61)-LEN(MID(J61,1+MAX(MMULT(ROW($1:$1800)*(MID(J61,ROW($1:$1800),1)={"路","段","街","道"}),{1;1;1;1})),99))),北市出件送市總與外站總表!$A:$E,5,0),),IFERROR(IF(FIND("北市",LEFT(J61,3)),VLOOKUP(RIGHT(LEFT(J61,LEN(J61)-LEN(MID(J61,1+MAX(MMULT(ROW($1:$1800)*(MID(J61,ROW($1:$1800),1)={"路","段","街","道"}),{1;1;1;1})),99))),LEN(LEFT(J61,LEN(J61)-LEN(MID(J61,1+MAX(MMULT(ROW($1:$1800)*(MID(J61,ROW($1:$1800),1)={"路","段","街","道"}),{1;1;1;1})),99))))-3),北市出件送市總與外站總表!$B:$J,4,0),),VLOOKUP(LEFT(J61,2),北市出件送市總與外站總表!$A:$E,5,0)))&gt;110),120,IFERROR(IF(FIND("北市",LEFT(J61,3)),VLOOKUP(LEFT(J61,LEN(J61)-LEN(MID(J61,1+MAX(MMULT(ROW($1:$1800)*(MID(J61,ROW($1:$1800),1)={"路","段","街","道"}),{1;1;1;1})),99))),北市出件送市總與外站總表!$A:$E,5,0),),IFERROR(IF(FIND("北市",LEFT(J61,3)),VLOOKUP(RIGHT(LEFT(J61,LEN(J61)-LEN(MID(J61,1+MAX(MMULT(ROW($1:$1800)*(MID(J61,ROW($1:$1800),1)={"路","段","街","道"}),{1;1;1;1})),99))),LEN(LEFT(J61,LEN(J61)-LEN(MID(J61,1+MAX(MMULT(ROW($1:$1800)*(MID(J61,ROW($1:$1800),1)={"路","段","街","道"}),{1;1;1;1})),99))))-3),北市出件送市總與外站總表!$B:$J,4,0),),VLOOKUP(LEFT(J61,2),北市出件送市總與外站總表!$A:$J,5,0)))))</f>
        <v>#N/A</v>
      </c>
      <c r="J61" s="124" t="str">
        <f t="array" ref="J61">ASC(IF(LEFT(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,1)="台",REPLACE(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,1,1,"臺"),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))</f>
        <v/>
      </c>
    </row>
    <row r="62" spans="2:10" ht="21" customHeight="1" x14ac:dyDescent="0.25">
      <c r="B62" s="9">
        <v>43</v>
      </c>
      <c r="C62" s="8"/>
      <c r="D62" s="8"/>
      <c r="E62" s="8"/>
      <c r="F62" s="8"/>
      <c r="G62" s="8"/>
      <c r="H62" s="138"/>
      <c r="I62" s="144" t="e">
        <f>IF(COUNT(FIND({"澎湖","金門縣","連江","馬祖","琉球"},J62,1)),280,IF(AND($F$1="V",IFERROR(IF(FIND("北市",LEFT(J62,3)),VLOOKUP(LEFT(J62,LEN(J62)-LEN(MID(J62,1+MAX(MMULT(ROW($1:$1800)*(MID(J62,ROW($1:$1800),1)={"路","段","街","道"}),{1;1;1;1})),99))),北市出件送市總與外站總表!$A:$E,5,0),),IFERROR(IF(FIND("北市",LEFT(J62,3)),VLOOKUP(RIGHT(LEFT(J62,LEN(J62)-LEN(MID(J62,1+MAX(MMULT(ROW($1:$1800)*(MID(J62,ROW($1:$1800),1)={"路","段","街","道"}),{1;1;1;1})),99))),LEN(LEFT(J62,LEN(J62)-LEN(MID(J62,1+MAX(MMULT(ROW($1:$1800)*(MID(J62,ROW($1:$1800),1)={"路","段","街","道"}),{1;1;1;1})),99))))-3),北市出件送市總與外站總表!$B:$J,4,0),),VLOOKUP(LEFT(J62,2),北市出件送市總與外站總表!$A:$E,5,0)))&gt;110),120,IFERROR(IF(FIND("北市",LEFT(J62,3)),VLOOKUP(LEFT(J62,LEN(J62)-LEN(MID(J62,1+MAX(MMULT(ROW($1:$1800)*(MID(J62,ROW($1:$1800),1)={"路","段","街","道"}),{1;1;1;1})),99))),北市出件送市總與外站總表!$A:$E,5,0),),IFERROR(IF(FIND("北市",LEFT(J62,3)),VLOOKUP(RIGHT(LEFT(J62,LEN(J62)-LEN(MID(J62,1+MAX(MMULT(ROW($1:$1800)*(MID(J62,ROW($1:$1800),1)={"路","段","街","道"}),{1;1;1;1})),99))),LEN(LEFT(J62,LEN(J62)-LEN(MID(J62,1+MAX(MMULT(ROW($1:$1800)*(MID(J62,ROW($1:$1800),1)={"路","段","街","道"}),{1;1;1;1})),99))))-3),北市出件送市總與外站總表!$B:$J,4,0),),VLOOKUP(LEFT(J62,2),北市出件送市總與外站總表!$A:$J,5,0)))))</f>
        <v>#N/A</v>
      </c>
      <c r="J62" s="124" t="str">
        <f t="array" ref="J62">ASC(IF(LEFT(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,1)="台",REPLACE(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,1,1,"臺"),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))</f>
        <v/>
      </c>
    </row>
    <row r="63" spans="2:10" ht="21" customHeight="1" x14ac:dyDescent="0.25">
      <c r="B63" s="9">
        <v>44</v>
      </c>
      <c r="C63" s="8"/>
      <c r="D63" s="8"/>
      <c r="E63" s="8"/>
      <c r="F63" s="8"/>
      <c r="G63" s="8"/>
      <c r="H63" s="138"/>
      <c r="I63" s="144" t="e">
        <f>IF(COUNT(FIND({"澎湖","金門縣","連江","馬祖","琉球"},J63,1)),280,IF(AND($F$1="V",IFERROR(IF(FIND("北市",LEFT(J63,3)),VLOOKUP(LEFT(J63,LEN(J63)-LEN(MID(J63,1+MAX(MMULT(ROW($1:$1800)*(MID(J63,ROW($1:$1800),1)={"路","段","街","道"}),{1;1;1;1})),99))),北市出件送市總與外站總表!$A:$E,5,0),),IFERROR(IF(FIND("北市",LEFT(J63,3)),VLOOKUP(RIGHT(LEFT(J63,LEN(J63)-LEN(MID(J63,1+MAX(MMULT(ROW($1:$1800)*(MID(J63,ROW($1:$1800),1)={"路","段","街","道"}),{1;1;1;1})),99))),LEN(LEFT(J63,LEN(J63)-LEN(MID(J63,1+MAX(MMULT(ROW($1:$1800)*(MID(J63,ROW($1:$1800),1)={"路","段","街","道"}),{1;1;1;1})),99))))-3),北市出件送市總與外站總表!$B:$J,4,0),),VLOOKUP(LEFT(J63,2),北市出件送市總與外站總表!$A:$E,5,0)))&gt;110),120,IFERROR(IF(FIND("北市",LEFT(J63,3)),VLOOKUP(LEFT(J63,LEN(J63)-LEN(MID(J63,1+MAX(MMULT(ROW($1:$1800)*(MID(J63,ROW($1:$1800),1)={"路","段","街","道"}),{1;1;1;1})),99))),北市出件送市總與外站總表!$A:$E,5,0),),IFERROR(IF(FIND("北市",LEFT(J63,3)),VLOOKUP(RIGHT(LEFT(J63,LEN(J63)-LEN(MID(J63,1+MAX(MMULT(ROW($1:$1800)*(MID(J63,ROW($1:$1800),1)={"路","段","街","道"}),{1;1;1;1})),99))),LEN(LEFT(J63,LEN(J63)-LEN(MID(J63,1+MAX(MMULT(ROW($1:$1800)*(MID(J63,ROW($1:$1800),1)={"路","段","街","道"}),{1;1;1;1})),99))))-3),北市出件送市總與外站總表!$B:$J,4,0),),VLOOKUP(LEFT(J63,2),北市出件送市總與外站總表!$A:$J,5,0)))))</f>
        <v>#N/A</v>
      </c>
      <c r="J63" s="124" t="str">
        <f t="array" ref="J63">ASC(IF(LEFT(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,1)="台",REPLACE(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,1,1,"臺"),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))</f>
        <v/>
      </c>
    </row>
    <row r="64" spans="2:10" ht="21" customHeight="1" x14ac:dyDescent="0.25">
      <c r="B64" s="9">
        <v>45</v>
      </c>
      <c r="C64" s="8"/>
      <c r="D64" s="8"/>
      <c r="E64" s="8"/>
      <c r="F64" s="8"/>
      <c r="G64" s="8"/>
      <c r="H64" s="138"/>
      <c r="I64" s="144" t="e">
        <f>IF(COUNT(FIND({"澎湖","金門縣","連江","馬祖","琉球"},J64,1)),280,IF(AND($F$1="V",IFERROR(IF(FIND("北市",LEFT(J64,3)),VLOOKUP(LEFT(J64,LEN(J64)-LEN(MID(J64,1+MAX(MMULT(ROW($1:$1800)*(MID(J64,ROW($1:$1800),1)={"路","段","街","道"}),{1;1;1;1})),99))),北市出件送市總與外站總表!$A:$E,5,0),),IFERROR(IF(FIND("北市",LEFT(J64,3)),VLOOKUP(RIGHT(LEFT(J64,LEN(J64)-LEN(MID(J64,1+MAX(MMULT(ROW($1:$1800)*(MID(J64,ROW($1:$1800),1)={"路","段","街","道"}),{1;1;1;1})),99))),LEN(LEFT(J64,LEN(J64)-LEN(MID(J64,1+MAX(MMULT(ROW($1:$1800)*(MID(J64,ROW($1:$1800),1)={"路","段","街","道"}),{1;1;1;1})),99))))-3),北市出件送市總與外站總表!$B:$J,4,0),),VLOOKUP(LEFT(J64,2),北市出件送市總與外站總表!$A:$E,5,0)))&gt;110),120,IFERROR(IF(FIND("北市",LEFT(J64,3)),VLOOKUP(LEFT(J64,LEN(J64)-LEN(MID(J64,1+MAX(MMULT(ROW($1:$1800)*(MID(J64,ROW($1:$1800),1)={"路","段","街","道"}),{1;1;1;1})),99))),北市出件送市總與外站總表!$A:$E,5,0),),IFERROR(IF(FIND("北市",LEFT(J64,3)),VLOOKUP(RIGHT(LEFT(J64,LEN(J64)-LEN(MID(J64,1+MAX(MMULT(ROW($1:$1800)*(MID(J64,ROW($1:$1800),1)={"路","段","街","道"}),{1;1;1;1})),99))),LEN(LEFT(J64,LEN(J64)-LEN(MID(J64,1+MAX(MMULT(ROW($1:$1800)*(MID(J64,ROW($1:$1800),1)={"路","段","街","道"}),{1;1;1;1})),99))))-3),北市出件送市總與外站總表!$B:$J,4,0),),VLOOKUP(LEFT(J64,2),北市出件送市總與外站總表!$A:$J,5,0)))))</f>
        <v>#N/A</v>
      </c>
      <c r="J64" s="124" t="str">
        <f t="array" ref="J64">ASC(IF(LEFT(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,1)="台",REPLACE(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,1,1,"臺"),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))</f>
        <v/>
      </c>
    </row>
    <row r="65" spans="2:10" ht="21" customHeight="1" x14ac:dyDescent="0.25">
      <c r="B65" s="9">
        <v>46</v>
      </c>
      <c r="C65" s="8"/>
      <c r="D65" s="8"/>
      <c r="E65" s="8"/>
      <c r="F65" s="8"/>
      <c r="G65" s="8"/>
      <c r="H65" s="138"/>
      <c r="I65" s="144" t="e">
        <f>IF(COUNT(FIND({"澎湖","金門縣","連江","馬祖","琉球"},J65,1)),280,IF(AND($F$1="V",IFERROR(IF(FIND("北市",LEFT(J65,3)),VLOOKUP(LEFT(J65,LEN(J65)-LEN(MID(J65,1+MAX(MMULT(ROW($1:$1800)*(MID(J65,ROW($1:$1800),1)={"路","段","街","道"}),{1;1;1;1})),99))),北市出件送市總與外站總表!$A:$E,5,0),),IFERROR(IF(FIND("北市",LEFT(J65,3)),VLOOKUP(RIGHT(LEFT(J65,LEN(J65)-LEN(MID(J65,1+MAX(MMULT(ROW($1:$1800)*(MID(J65,ROW($1:$1800),1)={"路","段","街","道"}),{1;1;1;1})),99))),LEN(LEFT(J65,LEN(J65)-LEN(MID(J65,1+MAX(MMULT(ROW($1:$1800)*(MID(J65,ROW($1:$1800),1)={"路","段","街","道"}),{1;1;1;1})),99))))-3),北市出件送市總與外站總表!$B:$J,4,0),),VLOOKUP(LEFT(J65,2),北市出件送市總與外站總表!$A:$E,5,0)))&gt;110),120,IFERROR(IF(FIND("北市",LEFT(J65,3)),VLOOKUP(LEFT(J65,LEN(J65)-LEN(MID(J65,1+MAX(MMULT(ROW($1:$1800)*(MID(J65,ROW($1:$1800),1)={"路","段","街","道"}),{1;1;1;1})),99))),北市出件送市總與外站總表!$A:$E,5,0),),IFERROR(IF(FIND("北市",LEFT(J65,3)),VLOOKUP(RIGHT(LEFT(J65,LEN(J65)-LEN(MID(J65,1+MAX(MMULT(ROW($1:$1800)*(MID(J65,ROW($1:$1800),1)={"路","段","街","道"}),{1;1;1;1})),99))),LEN(LEFT(J65,LEN(J65)-LEN(MID(J65,1+MAX(MMULT(ROW($1:$1800)*(MID(J65,ROW($1:$1800),1)={"路","段","街","道"}),{1;1;1;1})),99))))-3),北市出件送市總與外站總表!$B:$J,4,0),),VLOOKUP(LEFT(J65,2),北市出件送市總與外站總表!$A:$J,5,0)))))</f>
        <v>#N/A</v>
      </c>
      <c r="J65" s="124" t="str">
        <f t="array" ref="J65">ASC(IF(LEFT(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,1)="台",REPLACE(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,1,1,"臺"),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))</f>
        <v/>
      </c>
    </row>
    <row r="66" spans="2:10" ht="21" customHeight="1" x14ac:dyDescent="0.25">
      <c r="B66" s="9">
        <v>47</v>
      </c>
      <c r="C66" s="8"/>
      <c r="D66" s="8"/>
      <c r="E66" s="8"/>
      <c r="F66" s="8"/>
      <c r="G66" s="8"/>
      <c r="H66" s="138"/>
      <c r="I66" s="144" t="e">
        <f>IF(COUNT(FIND({"澎湖","金門縣","連江","馬祖","琉球"},J66,1)),280,IF(AND($F$1="V",IFERROR(IF(FIND("北市",LEFT(J66,3)),VLOOKUP(LEFT(J66,LEN(J66)-LEN(MID(J66,1+MAX(MMULT(ROW($1:$1800)*(MID(J66,ROW($1:$1800),1)={"路","段","街","道"}),{1;1;1;1})),99))),北市出件送市總與外站總表!$A:$E,5,0),),IFERROR(IF(FIND("北市",LEFT(J66,3)),VLOOKUP(RIGHT(LEFT(J66,LEN(J66)-LEN(MID(J66,1+MAX(MMULT(ROW($1:$1800)*(MID(J66,ROW($1:$1800),1)={"路","段","街","道"}),{1;1;1;1})),99))),LEN(LEFT(J66,LEN(J66)-LEN(MID(J66,1+MAX(MMULT(ROW($1:$1800)*(MID(J66,ROW($1:$1800),1)={"路","段","街","道"}),{1;1;1;1})),99))))-3),北市出件送市總與外站總表!$B:$J,4,0),),VLOOKUP(LEFT(J66,2),北市出件送市總與外站總表!$A:$E,5,0)))&gt;110),120,IFERROR(IF(FIND("北市",LEFT(J66,3)),VLOOKUP(LEFT(J66,LEN(J66)-LEN(MID(J66,1+MAX(MMULT(ROW($1:$1800)*(MID(J66,ROW($1:$1800),1)={"路","段","街","道"}),{1;1;1;1})),99))),北市出件送市總與外站總表!$A:$E,5,0),),IFERROR(IF(FIND("北市",LEFT(J66,3)),VLOOKUP(RIGHT(LEFT(J66,LEN(J66)-LEN(MID(J66,1+MAX(MMULT(ROW($1:$1800)*(MID(J66,ROW($1:$1800),1)={"路","段","街","道"}),{1;1;1;1})),99))),LEN(LEFT(J66,LEN(J66)-LEN(MID(J66,1+MAX(MMULT(ROW($1:$1800)*(MID(J66,ROW($1:$1800),1)={"路","段","街","道"}),{1;1;1;1})),99))))-3),北市出件送市總與外站總表!$B:$J,4,0),),VLOOKUP(LEFT(J66,2),北市出件送市總與外站總表!$A:$J,5,0)))))</f>
        <v>#N/A</v>
      </c>
      <c r="J66" s="124" t="str">
        <f t="array" ref="J66">ASC(IF(LEFT(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,1)="台",REPLACE(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,1,1,"臺"),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))</f>
        <v/>
      </c>
    </row>
    <row r="67" spans="2:10" ht="21" customHeight="1" x14ac:dyDescent="0.25">
      <c r="B67" s="9">
        <v>48</v>
      </c>
      <c r="C67" s="8"/>
      <c r="D67" s="8"/>
      <c r="E67" s="8"/>
      <c r="F67" s="8"/>
      <c r="G67" s="8"/>
      <c r="H67" s="138"/>
      <c r="I67" s="144" t="e">
        <f>IF(COUNT(FIND({"澎湖","金門縣","連江","馬祖","琉球"},J67,1)),280,IF(AND($F$1="V",IFERROR(IF(FIND("北市",LEFT(J67,3)),VLOOKUP(LEFT(J67,LEN(J67)-LEN(MID(J67,1+MAX(MMULT(ROW($1:$1800)*(MID(J67,ROW($1:$1800),1)={"路","段","街","道"}),{1;1;1;1})),99))),北市出件送市總與外站總表!$A:$E,5,0),),IFERROR(IF(FIND("北市",LEFT(J67,3)),VLOOKUP(RIGHT(LEFT(J67,LEN(J67)-LEN(MID(J67,1+MAX(MMULT(ROW($1:$1800)*(MID(J67,ROW($1:$1800),1)={"路","段","街","道"}),{1;1;1;1})),99))),LEN(LEFT(J67,LEN(J67)-LEN(MID(J67,1+MAX(MMULT(ROW($1:$1800)*(MID(J67,ROW($1:$1800),1)={"路","段","街","道"}),{1;1;1;1})),99))))-3),北市出件送市總與外站總表!$B:$J,4,0),),VLOOKUP(LEFT(J67,2),北市出件送市總與外站總表!$A:$E,5,0)))&gt;110),120,IFERROR(IF(FIND("北市",LEFT(J67,3)),VLOOKUP(LEFT(J67,LEN(J67)-LEN(MID(J67,1+MAX(MMULT(ROW($1:$1800)*(MID(J67,ROW($1:$1800),1)={"路","段","街","道"}),{1;1;1;1})),99))),北市出件送市總與外站總表!$A:$E,5,0),),IFERROR(IF(FIND("北市",LEFT(J67,3)),VLOOKUP(RIGHT(LEFT(J67,LEN(J67)-LEN(MID(J67,1+MAX(MMULT(ROW($1:$1800)*(MID(J67,ROW($1:$1800),1)={"路","段","街","道"}),{1;1;1;1})),99))),LEN(LEFT(J67,LEN(J67)-LEN(MID(J67,1+MAX(MMULT(ROW($1:$1800)*(MID(J67,ROW($1:$1800),1)={"路","段","街","道"}),{1;1;1;1})),99))))-3),北市出件送市總與外站總表!$B:$J,4,0),),VLOOKUP(LEFT(J67,2),北市出件送市總與外站總表!$A:$J,5,0)))))</f>
        <v>#N/A</v>
      </c>
      <c r="J67" s="124" t="str">
        <f t="array" ref="J67">ASC(IF(LEFT(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,1)="台",REPLACE(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,1,1,"臺"),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))</f>
        <v/>
      </c>
    </row>
    <row r="68" spans="2:10" ht="21" customHeight="1" x14ac:dyDescent="0.25">
      <c r="B68" s="9">
        <v>49</v>
      </c>
      <c r="C68" s="8"/>
      <c r="D68" s="8"/>
      <c r="E68" s="8"/>
      <c r="F68" s="8"/>
      <c r="G68" s="8"/>
      <c r="H68" s="138"/>
      <c r="I68" s="144" t="e">
        <f>IF(COUNT(FIND({"澎湖","金門縣","連江","馬祖","琉球"},J68,1)),280,IF(AND($F$1="V",IFERROR(IF(FIND("北市",LEFT(J68,3)),VLOOKUP(LEFT(J68,LEN(J68)-LEN(MID(J68,1+MAX(MMULT(ROW($1:$1800)*(MID(J68,ROW($1:$1800),1)={"路","段","街","道"}),{1;1;1;1})),99))),北市出件送市總與外站總表!$A:$E,5,0),),IFERROR(IF(FIND("北市",LEFT(J68,3)),VLOOKUP(RIGHT(LEFT(J68,LEN(J68)-LEN(MID(J68,1+MAX(MMULT(ROW($1:$1800)*(MID(J68,ROW($1:$1800),1)={"路","段","街","道"}),{1;1;1;1})),99))),LEN(LEFT(J68,LEN(J68)-LEN(MID(J68,1+MAX(MMULT(ROW($1:$1800)*(MID(J68,ROW($1:$1800),1)={"路","段","街","道"}),{1;1;1;1})),99))))-3),北市出件送市總與外站總表!$B:$J,4,0),),VLOOKUP(LEFT(J68,2),北市出件送市總與外站總表!$A:$E,5,0)))&gt;110),120,IFERROR(IF(FIND("北市",LEFT(J68,3)),VLOOKUP(LEFT(J68,LEN(J68)-LEN(MID(J68,1+MAX(MMULT(ROW($1:$1800)*(MID(J68,ROW($1:$1800),1)={"路","段","街","道"}),{1;1;1;1})),99))),北市出件送市總與外站總表!$A:$E,5,0),),IFERROR(IF(FIND("北市",LEFT(J68,3)),VLOOKUP(RIGHT(LEFT(J68,LEN(J68)-LEN(MID(J68,1+MAX(MMULT(ROW($1:$1800)*(MID(J68,ROW($1:$1800),1)={"路","段","街","道"}),{1;1;1;1})),99))),LEN(LEFT(J68,LEN(J68)-LEN(MID(J68,1+MAX(MMULT(ROW($1:$1800)*(MID(J68,ROW($1:$1800),1)={"路","段","街","道"}),{1;1;1;1})),99))))-3),北市出件送市總與外站總表!$B:$J,4,0),),VLOOKUP(LEFT(J68,2),北市出件送市總與外站總表!$A:$J,5,0)))))</f>
        <v>#N/A</v>
      </c>
      <c r="J68" s="124" t="str">
        <f t="array" ref="J68">ASC(IF(LEFT(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,1)="台",REPLACE(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,1,1,"臺"),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))</f>
        <v/>
      </c>
    </row>
    <row r="69" spans="2:10" ht="21" customHeight="1" x14ac:dyDescent="0.25">
      <c r="B69" s="9">
        <v>50</v>
      </c>
      <c r="C69" s="8"/>
      <c r="D69" s="8"/>
      <c r="E69" s="8"/>
      <c r="F69" s="8"/>
      <c r="G69" s="8"/>
      <c r="H69" s="138"/>
      <c r="I69" s="144" t="e">
        <f>IF(COUNT(FIND({"澎湖","金門縣","連江","馬祖","琉球"},J69,1)),280,IF(AND($F$1="V",IFERROR(IF(FIND("北市",LEFT(J69,3)),VLOOKUP(LEFT(J69,LEN(J69)-LEN(MID(J69,1+MAX(MMULT(ROW($1:$1800)*(MID(J69,ROW($1:$1800),1)={"路","段","街","道"}),{1;1;1;1})),99))),北市出件送市總與外站總表!$A:$E,5,0),),IFERROR(IF(FIND("北市",LEFT(J69,3)),VLOOKUP(RIGHT(LEFT(J69,LEN(J69)-LEN(MID(J69,1+MAX(MMULT(ROW($1:$1800)*(MID(J69,ROW($1:$1800),1)={"路","段","街","道"}),{1;1;1;1})),99))),LEN(LEFT(J69,LEN(J69)-LEN(MID(J69,1+MAX(MMULT(ROW($1:$1800)*(MID(J69,ROW($1:$1800),1)={"路","段","街","道"}),{1;1;1;1})),99))))-3),北市出件送市總與外站總表!$B:$J,4,0),),VLOOKUP(LEFT(J69,2),北市出件送市總與外站總表!$A:$E,5,0)))&gt;110),120,IFERROR(IF(FIND("北市",LEFT(J69,3)),VLOOKUP(LEFT(J69,LEN(J69)-LEN(MID(J69,1+MAX(MMULT(ROW($1:$1800)*(MID(J69,ROW($1:$1800),1)={"路","段","街","道"}),{1;1;1;1})),99))),北市出件送市總與外站總表!$A:$E,5,0),),IFERROR(IF(FIND("北市",LEFT(J69,3)),VLOOKUP(RIGHT(LEFT(J69,LEN(J69)-LEN(MID(J69,1+MAX(MMULT(ROW($1:$1800)*(MID(J69,ROW($1:$1800),1)={"路","段","街","道"}),{1;1;1;1})),99))),LEN(LEFT(J69,LEN(J69)-LEN(MID(J69,1+MAX(MMULT(ROW($1:$1800)*(MID(J69,ROW($1:$1800),1)={"路","段","街","道"}),{1;1;1;1})),99))))-3),北市出件送市總與外站總表!$B:$J,4,0),),VLOOKUP(LEFT(J69,2),北市出件送市總與外站總表!$A:$J,5,0)))))</f>
        <v>#N/A</v>
      </c>
      <c r="J69" s="124" t="str">
        <f t="array" ref="J69">ASC(IF(LEFT(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,1)="台",REPLACE(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,1,1,"臺"),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))</f>
        <v/>
      </c>
    </row>
    <row r="70" spans="2:10" ht="21" customHeight="1" x14ac:dyDescent="0.25">
      <c r="B70" s="9">
        <v>51</v>
      </c>
      <c r="C70" s="8"/>
      <c r="D70" s="8"/>
      <c r="E70" s="8"/>
      <c r="F70" s="8"/>
      <c r="G70" s="8"/>
      <c r="H70" s="138"/>
      <c r="I70" s="144" t="e">
        <f>IF(COUNT(FIND({"澎湖","金門縣","連江","馬祖","琉球"},J70,1)),280,IF(AND($F$1="V",IFERROR(IF(FIND("北市",LEFT(J70,3)),VLOOKUP(LEFT(J70,LEN(J70)-LEN(MID(J70,1+MAX(MMULT(ROW($1:$1800)*(MID(J70,ROW($1:$1800),1)={"路","段","街","道"}),{1;1;1;1})),99))),北市出件送市總與外站總表!$A:$E,5,0),),IFERROR(IF(FIND("北市",LEFT(J70,3)),VLOOKUP(RIGHT(LEFT(J70,LEN(J70)-LEN(MID(J70,1+MAX(MMULT(ROW($1:$1800)*(MID(J70,ROW($1:$1800),1)={"路","段","街","道"}),{1;1;1;1})),99))),LEN(LEFT(J70,LEN(J70)-LEN(MID(J70,1+MAX(MMULT(ROW($1:$1800)*(MID(J70,ROW($1:$1800),1)={"路","段","街","道"}),{1;1;1;1})),99))))-3),北市出件送市總與外站總表!$B:$J,4,0),),VLOOKUP(LEFT(J70,2),北市出件送市總與外站總表!$A:$E,5,0)))&gt;110),120,IFERROR(IF(FIND("北市",LEFT(J70,3)),VLOOKUP(LEFT(J70,LEN(J70)-LEN(MID(J70,1+MAX(MMULT(ROW($1:$1800)*(MID(J70,ROW($1:$1800),1)={"路","段","街","道"}),{1;1;1;1})),99))),北市出件送市總與外站總表!$A:$E,5,0),),IFERROR(IF(FIND("北市",LEFT(J70,3)),VLOOKUP(RIGHT(LEFT(J70,LEN(J70)-LEN(MID(J70,1+MAX(MMULT(ROW($1:$1800)*(MID(J70,ROW($1:$1800),1)={"路","段","街","道"}),{1;1;1;1})),99))),LEN(LEFT(J70,LEN(J70)-LEN(MID(J70,1+MAX(MMULT(ROW($1:$1800)*(MID(J70,ROW($1:$1800),1)={"路","段","街","道"}),{1;1;1;1})),99))))-3),北市出件送市總與外站總表!$B:$J,4,0),),VLOOKUP(LEFT(J70,2),北市出件送市總與外站總表!$A:$J,5,0)))))</f>
        <v>#N/A</v>
      </c>
      <c r="J70" s="124" t="str">
        <f t="array" ref="J70">ASC(IF(LEFT(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,1)="台",REPLACE(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,1,1,"臺"),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))</f>
        <v/>
      </c>
    </row>
    <row r="71" spans="2:10" ht="21" customHeight="1" x14ac:dyDescent="0.25">
      <c r="B71" s="9">
        <v>52</v>
      </c>
      <c r="C71" s="8"/>
      <c r="D71" s="8"/>
      <c r="E71" s="8"/>
      <c r="F71" s="8"/>
      <c r="G71" s="8"/>
      <c r="H71" s="138"/>
      <c r="I71" s="144" t="e">
        <f>IF(COUNT(FIND({"澎湖","金門縣","連江","馬祖","琉球"},J71,1)),280,IF(AND($F$1="V",IFERROR(IF(FIND("北市",LEFT(J71,3)),VLOOKUP(LEFT(J71,LEN(J71)-LEN(MID(J71,1+MAX(MMULT(ROW($1:$1800)*(MID(J71,ROW($1:$1800),1)={"路","段","街","道"}),{1;1;1;1})),99))),北市出件送市總與外站總表!$A:$E,5,0),),IFERROR(IF(FIND("北市",LEFT(J71,3)),VLOOKUP(RIGHT(LEFT(J71,LEN(J71)-LEN(MID(J71,1+MAX(MMULT(ROW($1:$1800)*(MID(J71,ROW($1:$1800),1)={"路","段","街","道"}),{1;1;1;1})),99))),LEN(LEFT(J71,LEN(J71)-LEN(MID(J71,1+MAX(MMULT(ROW($1:$1800)*(MID(J71,ROW($1:$1800),1)={"路","段","街","道"}),{1;1;1;1})),99))))-3),北市出件送市總與外站總表!$B:$J,4,0),),VLOOKUP(LEFT(J71,2),北市出件送市總與外站總表!$A:$E,5,0)))&gt;110),120,IFERROR(IF(FIND("北市",LEFT(J71,3)),VLOOKUP(LEFT(J71,LEN(J71)-LEN(MID(J71,1+MAX(MMULT(ROW($1:$1800)*(MID(J71,ROW($1:$1800),1)={"路","段","街","道"}),{1;1;1;1})),99))),北市出件送市總與外站總表!$A:$E,5,0),),IFERROR(IF(FIND("北市",LEFT(J71,3)),VLOOKUP(RIGHT(LEFT(J71,LEN(J71)-LEN(MID(J71,1+MAX(MMULT(ROW($1:$1800)*(MID(J71,ROW($1:$1800),1)={"路","段","街","道"}),{1;1;1;1})),99))),LEN(LEFT(J71,LEN(J71)-LEN(MID(J71,1+MAX(MMULT(ROW($1:$1800)*(MID(J71,ROW($1:$1800),1)={"路","段","街","道"}),{1;1;1;1})),99))))-3),北市出件送市總與外站總表!$B:$J,4,0),),VLOOKUP(LEFT(J71,2),北市出件送市總與外站總表!$A:$J,5,0)))))</f>
        <v>#N/A</v>
      </c>
      <c r="J71" s="124" t="str">
        <f t="array" ref="J71">ASC(IF(LEFT(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,1)="台",REPLACE(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,1,1,"臺"),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))</f>
        <v/>
      </c>
    </row>
    <row r="72" spans="2:10" ht="21" customHeight="1" x14ac:dyDescent="0.25">
      <c r="B72" s="9">
        <v>53</v>
      </c>
      <c r="C72" s="8"/>
      <c r="D72" s="8"/>
      <c r="E72" s="8"/>
      <c r="F72" s="8"/>
      <c r="G72" s="8"/>
      <c r="H72" s="138"/>
      <c r="I72" s="144" t="e">
        <f>IF(COUNT(FIND({"澎湖","金門縣","連江","馬祖","琉球"},J72,1)),280,IF(AND($F$1="V",IFERROR(IF(FIND("北市",LEFT(J72,3)),VLOOKUP(LEFT(J72,LEN(J72)-LEN(MID(J72,1+MAX(MMULT(ROW($1:$1800)*(MID(J72,ROW($1:$1800),1)={"路","段","街","道"}),{1;1;1;1})),99))),北市出件送市總與外站總表!$A:$E,5,0),),IFERROR(IF(FIND("北市",LEFT(J72,3)),VLOOKUP(RIGHT(LEFT(J72,LEN(J72)-LEN(MID(J72,1+MAX(MMULT(ROW($1:$1800)*(MID(J72,ROW($1:$1800),1)={"路","段","街","道"}),{1;1;1;1})),99))),LEN(LEFT(J72,LEN(J72)-LEN(MID(J72,1+MAX(MMULT(ROW($1:$1800)*(MID(J72,ROW($1:$1800),1)={"路","段","街","道"}),{1;1;1;1})),99))))-3),北市出件送市總與外站總表!$B:$J,4,0),),VLOOKUP(LEFT(J72,2),北市出件送市總與外站總表!$A:$E,5,0)))&gt;110),120,IFERROR(IF(FIND("北市",LEFT(J72,3)),VLOOKUP(LEFT(J72,LEN(J72)-LEN(MID(J72,1+MAX(MMULT(ROW($1:$1800)*(MID(J72,ROW($1:$1800),1)={"路","段","街","道"}),{1;1;1;1})),99))),北市出件送市總與外站總表!$A:$E,5,0),),IFERROR(IF(FIND("北市",LEFT(J72,3)),VLOOKUP(RIGHT(LEFT(J72,LEN(J72)-LEN(MID(J72,1+MAX(MMULT(ROW($1:$1800)*(MID(J72,ROW($1:$1800),1)={"路","段","街","道"}),{1;1;1;1})),99))),LEN(LEFT(J72,LEN(J72)-LEN(MID(J72,1+MAX(MMULT(ROW($1:$1800)*(MID(J72,ROW($1:$1800),1)={"路","段","街","道"}),{1;1;1;1})),99))))-3),北市出件送市總與外站總表!$B:$J,4,0),),VLOOKUP(LEFT(J72,2),北市出件送市總與外站總表!$A:$J,5,0)))))</f>
        <v>#N/A</v>
      </c>
      <c r="J72" s="124" t="str">
        <f t="array" ref="J72">ASC(IF(LEFT(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,1)="台",REPLACE(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,1,1,"臺"),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))</f>
        <v/>
      </c>
    </row>
    <row r="73" spans="2:10" ht="21" customHeight="1" x14ac:dyDescent="0.25">
      <c r="B73" s="9">
        <v>54</v>
      </c>
      <c r="C73" s="8"/>
      <c r="D73" s="8"/>
      <c r="E73" s="8"/>
      <c r="F73" s="8"/>
      <c r="G73" s="8"/>
      <c r="H73" s="138"/>
      <c r="I73" s="144" t="e">
        <f>IF(COUNT(FIND({"澎湖","金門縣","連江","馬祖","琉球"},J73,1)),280,IF(AND($F$1="V",IFERROR(IF(FIND("北市",LEFT(J73,3)),VLOOKUP(LEFT(J73,LEN(J73)-LEN(MID(J73,1+MAX(MMULT(ROW($1:$1800)*(MID(J73,ROW($1:$1800),1)={"路","段","街","道"}),{1;1;1;1})),99))),北市出件送市總與外站總表!$A:$E,5,0),),IFERROR(IF(FIND("北市",LEFT(J73,3)),VLOOKUP(RIGHT(LEFT(J73,LEN(J73)-LEN(MID(J73,1+MAX(MMULT(ROW($1:$1800)*(MID(J73,ROW($1:$1800),1)={"路","段","街","道"}),{1;1;1;1})),99))),LEN(LEFT(J73,LEN(J73)-LEN(MID(J73,1+MAX(MMULT(ROW($1:$1800)*(MID(J73,ROW($1:$1800),1)={"路","段","街","道"}),{1;1;1;1})),99))))-3),北市出件送市總與外站總表!$B:$J,4,0),),VLOOKUP(LEFT(J73,2),北市出件送市總與外站總表!$A:$E,5,0)))&gt;110),120,IFERROR(IF(FIND("北市",LEFT(J73,3)),VLOOKUP(LEFT(J73,LEN(J73)-LEN(MID(J73,1+MAX(MMULT(ROW($1:$1800)*(MID(J73,ROW($1:$1800),1)={"路","段","街","道"}),{1;1;1;1})),99))),北市出件送市總與外站總表!$A:$E,5,0),),IFERROR(IF(FIND("北市",LEFT(J73,3)),VLOOKUP(RIGHT(LEFT(J73,LEN(J73)-LEN(MID(J73,1+MAX(MMULT(ROW($1:$1800)*(MID(J73,ROW($1:$1800),1)={"路","段","街","道"}),{1;1;1;1})),99))),LEN(LEFT(J73,LEN(J73)-LEN(MID(J73,1+MAX(MMULT(ROW($1:$1800)*(MID(J73,ROW($1:$1800),1)={"路","段","街","道"}),{1;1;1;1})),99))))-3),北市出件送市總與外站總表!$B:$J,4,0),),VLOOKUP(LEFT(J73,2),北市出件送市總與外站總表!$A:$J,5,0)))))</f>
        <v>#N/A</v>
      </c>
      <c r="J73" s="124" t="str">
        <f t="array" ref="J73">ASC(IF(LEFT(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,1)="台",REPLACE(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,1,1,"臺"),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))</f>
        <v/>
      </c>
    </row>
    <row r="74" spans="2:10" ht="21" customHeight="1" x14ac:dyDescent="0.25">
      <c r="B74" s="9">
        <v>55</v>
      </c>
      <c r="C74" s="8"/>
      <c r="D74" s="8"/>
      <c r="E74" s="8"/>
      <c r="F74" s="8"/>
      <c r="G74" s="8"/>
      <c r="H74" s="138"/>
      <c r="I74" s="144" t="e">
        <f>IF(COUNT(FIND({"澎湖","金門縣","連江","馬祖","琉球"},J74,1)),280,IF(AND($F$1="V",IFERROR(IF(FIND("北市",LEFT(J74,3)),VLOOKUP(LEFT(J74,LEN(J74)-LEN(MID(J74,1+MAX(MMULT(ROW($1:$1800)*(MID(J74,ROW($1:$1800),1)={"路","段","街","道"}),{1;1;1;1})),99))),北市出件送市總與外站總表!$A:$E,5,0),),IFERROR(IF(FIND("北市",LEFT(J74,3)),VLOOKUP(RIGHT(LEFT(J74,LEN(J74)-LEN(MID(J74,1+MAX(MMULT(ROW($1:$1800)*(MID(J74,ROW($1:$1800),1)={"路","段","街","道"}),{1;1;1;1})),99))),LEN(LEFT(J74,LEN(J74)-LEN(MID(J74,1+MAX(MMULT(ROW($1:$1800)*(MID(J74,ROW($1:$1800),1)={"路","段","街","道"}),{1;1;1;1})),99))))-3),北市出件送市總與外站總表!$B:$J,4,0),),VLOOKUP(LEFT(J74,2),北市出件送市總與外站總表!$A:$E,5,0)))&gt;110),120,IFERROR(IF(FIND("北市",LEFT(J74,3)),VLOOKUP(LEFT(J74,LEN(J74)-LEN(MID(J74,1+MAX(MMULT(ROW($1:$1800)*(MID(J74,ROW($1:$1800),1)={"路","段","街","道"}),{1;1;1;1})),99))),北市出件送市總與外站總表!$A:$E,5,0),),IFERROR(IF(FIND("北市",LEFT(J74,3)),VLOOKUP(RIGHT(LEFT(J74,LEN(J74)-LEN(MID(J74,1+MAX(MMULT(ROW($1:$1800)*(MID(J74,ROW($1:$1800),1)={"路","段","街","道"}),{1;1;1;1})),99))),LEN(LEFT(J74,LEN(J74)-LEN(MID(J74,1+MAX(MMULT(ROW($1:$1800)*(MID(J74,ROW($1:$1800),1)={"路","段","街","道"}),{1;1;1;1})),99))))-3),北市出件送市總與外站總表!$B:$J,4,0),),VLOOKUP(LEFT(J74,2),北市出件送市總與外站總表!$A:$J,5,0)))))</f>
        <v>#N/A</v>
      </c>
      <c r="J74" s="124" t="str">
        <f t="array" ref="J74">ASC(IF(LEFT(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,1)="台",REPLACE(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,1,1,"臺"),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))</f>
        <v/>
      </c>
    </row>
    <row r="75" spans="2:10" ht="21" customHeight="1" x14ac:dyDescent="0.25">
      <c r="B75" s="9">
        <v>56</v>
      </c>
      <c r="C75" s="8"/>
      <c r="D75" s="8"/>
      <c r="E75" s="8"/>
      <c r="F75" s="8"/>
      <c r="G75" s="8"/>
      <c r="H75" s="138"/>
      <c r="I75" s="144" t="e">
        <f>IF(COUNT(FIND({"澎湖","金門縣","連江","馬祖","琉球"},J75,1)),280,IF(AND($F$1="V",IFERROR(IF(FIND("北市",LEFT(J75,3)),VLOOKUP(LEFT(J75,LEN(J75)-LEN(MID(J75,1+MAX(MMULT(ROW($1:$1800)*(MID(J75,ROW($1:$1800),1)={"路","段","街","道"}),{1;1;1;1})),99))),北市出件送市總與外站總表!$A:$E,5,0),),IFERROR(IF(FIND("北市",LEFT(J75,3)),VLOOKUP(RIGHT(LEFT(J75,LEN(J75)-LEN(MID(J75,1+MAX(MMULT(ROW($1:$1800)*(MID(J75,ROW($1:$1800),1)={"路","段","街","道"}),{1;1;1;1})),99))),LEN(LEFT(J75,LEN(J75)-LEN(MID(J75,1+MAX(MMULT(ROW($1:$1800)*(MID(J75,ROW($1:$1800),1)={"路","段","街","道"}),{1;1;1;1})),99))))-3),北市出件送市總與外站總表!$B:$J,4,0),),VLOOKUP(LEFT(J75,2),北市出件送市總與外站總表!$A:$E,5,0)))&gt;110),120,IFERROR(IF(FIND("北市",LEFT(J75,3)),VLOOKUP(LEFT(J75,LEN(J75)-LEN(MID(J75,1+MAX(MMULT(ROW($1:$1800)*(MID(J75,ROW($1:$1800),1)={"路","段","街","道"}),{1;1;1;1})),99))),北市出件送市總與外站總表!$A:$E,5,0),),IFERROR(IF(FIND("北市",LEFT(J75,3)),VLOOKUP(RIGHT(LEFT(J75,LEN(J75)-LEN(MID(J75,1+MAX(MMULT(ROW($1:$1800)*(MID(J75,ROW($1:$1800),1)={"路","段","街","道"}),{1;1;1;1})),99))),LEN(LEFT(J75,LEN(J75)-LEN(MID(J75,1+MAX(MMULT(ROW($1:$1800)*(MID(J75,ROW($1:$1800),1)={"路","段","街","道"}),{1;1;1;1})),99))))-3),北市出件送市總與外站總表!$B:$J,4,0),),VLOOKUP(LEFT(J75,2),北市出件送市總與外站總表!$A:$J,5,0)))))</f>
        <v>#N/A</v>
      </c>
      <c r="J75" s="124" t="str">
        <f t="array" ref="J75">ASC(IF(LEFT(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,1)="台",REPLACE(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,1,1,"臺"),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))</f>
        <v/>
      </c>
    </row>
    <row r="76" spans="2:10" ht="21" customHeight="1" x14ac:dyDescent="0.25">
      <c r="B76" s="9">
        <v>57</v>
      </c>
      <c r="C76" s="8"/>
      <c r="D76" s="8"/>
      <c r="E76" s="8"/>
      <c r="F76" s="8"/>
      <c r="G76" s="8"/>
      <c r="H76" s="138"/>
      <c r="I76" s="144" t="e">
        <f>IF(COUNT(FIND({"澎湖","金門縣","連江","馬祖","琉球"},J76,1)),280,IF(AND($F$1="V",IFERROR(IF(FIND("北市",LEFT(J76,3)),VLOOKUP(LEFT(J76,LEN(J76)-LEN(MID(J76,1+MAX(MMULT(ROW($1:$1800)*(MID(J76,ROW($1:$1800),1)={"路","段","街","道"}),{1;1;1;1})),99))),北市出件送市總與外站總表!$A:$E,5,0),),IFERROR(IF(FIND("北市",LEFT(J76,3)),VLOOKUP(RIGHT(LEFT(J76,LEN(J76)-LEN(MID(J76,1+MAX(MMULT(ROW($1:$1800)*(MID(J76,ROW($1:$1800),1)={"路","段","街","道"}),{1;1;1;1})),99))),LEN(LEFT(J76,LEN(J76)-LEN(MID(J76,1+MAX(MMULT(ROW($1:$1800)*(MID(J76,ROW($1:$1800),1)={"路","段","街","道"}),{1;1;1;1})),99))))-3),北市出件送市總與外站總表!$B:$J,4,0),),VLOOKUP(LEFT(J76,2),北市出件送市總與外站總表!$A:$E,5,0)))&gt;110),120,IFERROR(IF(FIND("北市",LEFT(J76,3)),VLOOKUP(LEFT(J76,LEN(J76)-LEN(MID(J76,1+MAX(MMULT(ROW($1:$1800)*(MID(J76,ROW($1:$1800),1)={"路","段","街","道"}),{1;1;1;1})),99))),北市出件送市總與外站總表!$A:$E,5,0),),IFERROR(IF(FIND("北市",LEFT(J76,3)),VLOOKUP(RIGHT(LEFT(J76,LEN(J76)-LEN(MID(J76,1+MAX(MMULT(ROW($1:$1800)*(MID(J76,ROW($1:$1800),1)={"路","段","街","道"}),{1;1;1;1})),99))),LEN(LEFT(J76,LEN(J76)-LEN(MID(J76,1+MAX(MMULT(ROW($1:$1800)*(MID(J76,ROW($1:$1800),1)={"路","段","街","道"}),{1;1;1;1})),99))))-3),北市出件送市總與外站總表!$B:$J,4,0),),VLOOKUP(LEFT(J76,2),北市出件送市總與外站總表!$A:$J,5,0)))))</f>
        <v>#N/A</v>
      </c>
      <c r="J76" s="124" t="str">
        <f t="array" ref="J76">ASC(IF(LEFT(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,1)="台",REPLACE(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,1,1,"臺"),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))</f>
        <v/>
      </c>
    </row>
    <row r="77" spans="2:10" ht="21" customHeight="1" x14ac:dyDescent="0.25">
      <c r="B77" s="9">
        <v>58</v>
      </c>
      <c r="C77" s="8"/>
      <c r="D77" s="8"/>
      <c r="E77" s="8"/>
      <c r="F77" s="8"/>
      <c r="G77" s="8"/>
      <c r="H77" s="138"/>
      <c r="I77" s="144" t="e">
        <f>IF(COUNT(FIND({"澎湖","金門縣","連江","馬祖","琉球"},J77,1)),280,IF(AND($F$1="V",IFERROR(IF(FIND("北市",LEFT(J77,3)),VLOOKUP(LEFT(J77,LEN(J77)-LEN(MID(J77,1+MAX(MMULT(ROW($1:$1800)*(MID(J77,ROW($1:$1800),1)={"路","段","街","道"}),{1;1;1;1})),99))),北市出件送市總與外站總表!$A:$E,5,0),),IFERROR(IF(FIND("北市",LEFT(J77,3)),VLOOKUP(RIGHT(LEFT(J77,LEN(J77)-LEN(MID(J77,1+MAX(MMULT(ROW($1:$1800)*(MID(J77,ROW($1:$1800),1)={"路","段","街","道"}),{1;1;1;1})),99))),LEN(LEFT(J77,LEN(J77)-LEN(MID(J77,1+MAX(MMULT(ROW($1:$1800)*(MID(J77,ROW($1:$1800),1)={"路","段","街","道"}),{1;1;1;1})),99))))-3),北市出件送市總與外站總表!$B:$J,4,0),),VLOOKUP(LEFT(J77,2),北市出件送市總與外站總表!$A:$E,5,0)))&gt;110),120,IFERROR(IF(FIND("北市",LEFT(J77,3)),VLOOKUP(LEFT(J77,LEN(J77)-LEN(MID(J77,1+MAX(MMULT(ROW($1:$1800)*(MID(J77,ROW($1:$1800),1)={"路","段","街","道"}),{1;1;1;1})),99))),北市出件送市總與外站總表!$A:$E,5,0),),IFERROR(IF(FIND("北市",LEFT(J77,3)),VLOOKUP(RIGHT(LEFT(J77,LEN(J77)-LEN(MID(J77,1+MAX(MMULT(ROW($1:$1800)*(MID(J77,ROW($1:$1800),1)={"路","段","街","道"}),{1;1;1;1})),99))),LEN(LEFT(J77,LEN(J77)-LEN(MID(J77,1+MAX(MMULT(ROW($1:$1800)*(MID(J77,ROW($1:$1800),1)={"路","段","街","道"}),{1;1;1;1})),99))))-3),北市出件送市總與外站總表!$B:$J,4,0),),VLOOKUP(LEFT(J77,2),北市出件送市總與外站總表!$A:$J,5,0)))))</f>
        <v>#N/A</v>
      </c>
      <c r="J77" s="124" t="str">
        <f t="array" ref="J77">ASC(IF(LEFT(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,1)="台",REPLACE(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,1,1,"臺"),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))</f>
        <v/>
      </c>
    </row>
    <row r="78" spans="2:10" ht="21" customHeight="1" x14ac:dyDescent="0.25">
      <c r="B78" s="9">
        <v>59</v>
      </c>
      <c r="C78" s="8"/>
      <c r="D78" s="8"/>
      <c r="E78" s="8"/>
      <c r="F78" s="8"/>
      <c r="G78" s="8"/>
      <c r="H78" s="138"/>
      <c r="I78" s="144" t="e">
        <f>IF(COUNT(FIND({"澎湖","金門縣","連江","馬祖","琉球"},J78,1)),280,IF(AND($F$1="V",IFERROR(IF(FIND("北市",LEFT(J78,3)),VLOOKUP(LEFT(J78,LEN(J78)-LEN(MID(J78,1+MAX(MMULT(ROW($1:$1800)*(MID(J78,ROW($1:$1800),1)={"路","段","街","道"}),{1;1;1;1})),99))),北市出件送市總與外站總表!$A:$E,5,0),),IFERROR(IF(FIND("北市",LEFT(J78,3)),VLOOKUP(RIGHT(LEFT(J78,LEN(J78)-LEN(MID(J78,1+MAX(MMULT(ROW($1:$1800)*(MID(J78,ROW($1:$1800),1)={"路","段","街","道"}),{1;1;1;1})),99))),LEN(LEFT(J78,LEN(J78)-LEN(MID(J78,1+MAX(MMULT(ROW($1:$1800)*(MID(J78,ROW($1:$1800),1)={"路","段","街","道"}),{1;1;1;1})),99))))-3),北市出件送市總與外站總表!$B:$J,4,0),),VLOOKUP(LEFT(J78,2),北市出件送市總與外站總表!$A:$E,5,0)))&gt;110),120,IFERROR(IF(FIND("北市",LEFT(J78,3)),VLOOKUP(LEFT(J78,LEN(J78)-LEN(MID(J78,1+MAX(MMULT(ROW($1:$1800)*(MID(J78,ROW($1:$1800),1)={"路","段","街","道"}),{1;1;1;1})),99))),北市出件送市總與外站總表!$A:$E,5,0),),IFERROR(IF(FIND("北市",LEFT(J78,3)),VLOOKUP(RIGHT(LEFT(J78,LEN(J78)-LEN(MID(J78,1+MAX(MMULT(ROW($1:$1800)*(MID(J78,ROW($1:$1800),1)={"路","段","街","道"}),{1;1;1;1})),99))),LEN(LEFT(J78,LEN(J78)-LEN(MID(J78,1+MAX(MMULT(ROW($1:$1800)*(MID(J78,ROW($1:$1800),1)={"路","段","街","道"}),{1;1;1;1})),99))))-3),北市出件送市總與外站總表!$B:$J,4,0),),VLOOKUP(LEFT(J78,2),北市出件送市總與外站總表!$A:$J,5,0)))))</f>
        <v>#N/A</v>
      </c>
      <c r="J78" s="124" t="str">
        <f t="array" ref="J78">ASC(IF(LEFT(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,1)="台",REPLACE(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,1,1,"臺"),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))</f>
        <v/>
      </c>
    </row>
    <row r="79" spans="2:10" ht="21" customHeight="1" x14ac:dyDescent="0.25">
      <c r="B79" s="9">
        <v>60</v>
      </c>
      <c r="C79" s="8"/>
      <c r="D79" s="8"/>
      <c r="E79" s="8"/>
      <c r="F79" s="8"/>
      <c r="G79" s="8"/>
      <c r="H79" s="138"/>
      <c r="I79" s="144" t="e">
        <f>IF(COUNT(FIND({"澎湖","金門縣","連江","馬祖","琉球"},J79,1)),280,IF(AND($F$1="V",IFERROR(IF(FIND("北市",LEFT(J79,3)),VLOOKUP(LEFT(J79,LEN(J79)-LEN(MID(J79,1+MAX(MMULT(ROW($1:$1800)*(MID(J79,ROW($1:$1800),1)={"路","段","街","道"}),{1;1;1;1})),99))),北市出件送市總與外站總表!$A:$E,5,0),),IFERROR(IF(FIND("北市",LEFT(J79,3)),VLOOKUP(RIGHT(LEFT(J79,LEN(J79)-LEN(MID(J79,1+MAX(MMULT(ROW($1:$1800)*(MID(J79,ROW($1:$1800),1)={"路","段","街","道"}),{1;1;1;1})),99))),LEN(LEFT(J79,LEN(J79)-LEN(MID(J79,1+MAX(MMULT(ROW($1:$1800)*(MID(J79,ROW($1:$1800),1)={"路","段","街","道"}),{1;1;1;1})),99))))-3),北市出件送市總與外站總表!$B:$J,4,0),),VLOOKUP(LEFT(J79,2),北市出件送市總與外站總表!$A:$E,5,0)))&gt;110),120,IFERROR(IF(FIND("北市",LEFT(J79,3)),VLOOKUP(LEFT(J79,LEN(J79)-LEN(MID(J79,1+MAX(MMULT(ROW($1:$1800)*(MID(J79,ROW($1:$1800),1)={"路","段","街","道"}),{1;1;1;1})),99))),北市出件送市總與外站總表!$A:$E,5,0),),IFERROR(IF(FIND("北市",LEFT(J79,3)),VLOOKUP(RIGHT(LEFT(J79,LEN(J79)-LEN(MID(J79,1+MAX(MMULT(ROW($1:$1800)*(MID(J79,ROW($1:$1800),1)={"路","段","街","道"}),{1;1;1;1})),99))),LEN(LEFT(J79,LEN(J79)-LEN(MID(J79,1+MAX(MMULT(ROW($1:$1800)*(MID(J79,ROW($1:$1800),1)={"路","段","街","道"}),{1;1;1;1})),99))))-3),北市出件送市總與外站總表!$B:$J,4,0),),VLOOKUP(LEFT(J79,2),北市出件送市總與外站總表!$A:$J,5,0)))))</f>
        <v>#N/A</v>
      </c>
      <c r="J79" s="124" t="str">
        <f t="array" ref="J79">ASC(IF(LEFT(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,1)="台",REPLACE(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,1,1,"臺"),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))</f>
        <v/>
      </c>
    </row>
    <row r="80" spans="2:10" ht="21" customHeight="1" x14ac:dyDescent="0.25">
      <c r="B80" s="9">
        <v>61</v>
      </c>
      <c r="C80" s="8"/>
      <c r="D80" s="8"/>
      <c r="E80" s="8"/>
      <c r="F80" s="8"/>
      <c r="G80" s="8"/>
      <c r="H80" s="138"/>
      <c r="I80" s="144" t="e">
        <f>IF(COUNT(FIND({"澎湖","金門縣","連江","馬祖","琉球"},J80,1)),280,IF(AND($F$1="V",IFERROR(IF(FIND("北市",LEFT(J80,3)),VLOOKUP(LEFT(J80,LEN(J80)-LEN(MID(J80,1+MAX(MMULT(ROW($1:$1800)*(MID(J80,ROW($1:$1800),1)={"路","段","街","道"}),{1;1;1;1})),99))),北市出件送市總與外站總表!$A:$E,5,0),),IFERROR(IF(FIND("北市",LEFT(J80,3)),VLOOKUP(RIGHT(LEFT(J80,LEN(J80)-LEN(MID(J80,1+MAX(MMULT(ROW($1:$1800)*(MID(J80,ROW($1:$1800),1)={"路","段","街","道"}),{1;1;1;1})),99))),LEN(LEFT(J80,LEN(J80)-LEN(MID(J80,1+MAX(MMULT(ROW($1:$1800)*(MID(J80,ROW($1:$1800),1)={"路","段","街","道"}),{1;1;1;1})),99))))-3),北市出件送市總與外站總表!$B:$J,4,0),),VLOOKUP(LEFT(J80,2),北市出件送市總與外站總表!$A:$E,5,0)))&gt;110),120,IFERROR(IF(FIND("北市",LEFT(J80,3)),VLOOKUP(LEFT(J80,LEN(J80)-LEN(MID(J80,1+MAX(MMULT(ROW($1:$1800)*(MID(J80,ROW($1:$1800),1)={"路","段","街","道"}),{1;1;1;1})),99))),北市出件送市總與外站總表!$A:$E,5,0),),IFERROR(IF(FIND("北市",LEFT(J80,3)),VLOOKUP(RIGHT(LEFT(J80,LEN(J80)-LEN(MID(J80,1+MAX(MMULT(ROW($1:$1800)*(MID(J80,ROW($1:$1800),1)={"路","段","街","道"}),{1;1;1;1})),99))),LEN(LEFT(J80,LEN(J80)-LEN(MID(J80,1+MAX(MMULT(ROW($1:$1800)*(MID(J80,ROW($1:$1800),1)={"路","段","街","道"}),{1;1;1;1})),99))))-3),北市出件送市總與外站總表!$B:$J,4,0),),VLOOKUP(LEFT(J80,2),北市出件送市總與外站總表!$A:$J,5,0)))))</f>
        <v>#N/A</v>
      </c>
      <c r="J80" s="124" t="str">
        <f t="array" ref="J80">ASC(IF(LEFT(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,1)="台",REPLACE(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,1,1,"臺"),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))</f>
        <v/>
      </c>
    </row>
    <row r="81" spans="2:10" ht="21" customHeight="1" x14ac:dyDescent="0.25">
      <c r="B81" s="9">
        <v>62</v>
      </c>
      <c r="C81" s="8"/>
      <c r="D81" s="8"/>
      <c r="E81" s="8"/>
      <c r="F81" s="8"/>
      <c r="G81" s="8"/>
      <c r="H81" s="138"/>
      <c r="I81" s="144" t="e">
        <f>IF(COUNT(FIND({"澎湖","金門縣","連江","馬祖","琉球"},J81,1)),280,IF(AND($F$1="V",IFERROR(IF(FIND("北市",LEFT(J81,3)),VLOOKUP(LEFT(J81,LEN(J81)-LEN(MID(J81,1+MAX(MMULT(ROW($1:$1800)*(MID(J81,ROW($1:$1800),1)={"路","段","街","道"}),{1;1;1;1})),99))),北市出件送市總與外站總表!$A:$E,5,0),),IFERROR(IF(FIND("北市",LEFT(J81,3)),VLOOKUP(RIGHT(LEFT(J81,LEN(J81)-LEN(MID(J81,1+MAX(MMULT(ROW($1:$1800)*(MID(J81,ROW($1:$1800),1)={"路","段","街","道"}),{1;1;1;1})),99))),LEN(LEFT(J81,LEN(J81)-LEN(MID(J81,1+MAX(MMULT(ROW($1:$1800)*(MID(J81,ROW($1:$1800),1)={"路","段","街","道"}),{1;1;1;1})),99))))-3),北市出件送市總與外站總表!$B:$J,4,0),),VLOOKUP(LEFT(J81,2),北市出件送市總與外站總表!$A:$E,5,0)))&gt;110),120,IFERROR(IF(FIND("北市",LEFT(J81,3)),VLOOKUP(LEFT(J81,LEN(J81)-LEN(MID(J81,1+MAX(MMULT(ROW($1:$1800)*(MID(J81,ROW($1:$1800),1)={"路","段","街","道"}),{1;1;1;1})),99))),北市出件送市總與外站總表!$A:$E,5,0),),IFERROR(IF(FIND("北市",LEFT(J81,3)),VLOOKUP(RIGHT(LEFT(J81,LEN(J81)-LEN(MID(J81,1+MAX(MMULT(ROW($1:$1800)*(MID(J81,ROW($1:$1800),1)={"路","段","街","道"}),{1;1;1;1})),99))),LEN(LEFT(J81,LEN(J81)-LEN(MID(J81,1+MAX(MMULT(ROW($1:$1800)*(MID(J81,ROW($1:$1800),1)={"路","段","街","道"}),{1;1;1;1})),99))))-3),北市出件送市總與外站總表!$B:$J,4,0),),VLOOKUP(LEFT(J81,2),北市出件送市總與外站總表!$A:$J,5,0)))))</f>
        <v>#N/A</v>
      </c>
      <c r="J81" s="124" t="str">
        <f t="array" ref="J81">ASC(IF(LEFT(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,1)="台",REPLACE(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,1,1,"臺"),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))</f>
        <v/>
      </c>
    </row>
    <row r="82" spans="2:10" ht="21" customHeight="1" x14ac:dyDescent="0.25">
      <c r="B82" s="9">
        <v>63</v>
      </c>
      <c r="C82" s="8"/>
      <c r="D82" s="8"/>
      <c r="E82" s="8"/>
      <c r="F82" s="8"/>
      <c r="G82" s="8"/>
      <c r="H82" s="138"/>
      <c r="I82" s="144" t="e">
        <f>IF(COUNT(FIND({"澎湖","金門縣","連江","馬祖","琉球"},J82,1)),280,IF(AND($F$1="V",IFERROR(IF(FIND("北市",LEFT(J82,3)),VLOOKUP(LEFT(J82,LEN(J82)-LEN(MID(J82,1+MAX(MMULT(ROW($1:$1800)*(MID(J82,ROW($1:$1800),1)={"路","段","街","道"}),{1;1;1;1})),99))),北市出件送市總與外站總表!$A:$E,5,0),),IFERROR(IF(FIND("北市",LEFT(J82,3)),VLOOKUP(RIGHT(LEFT(J82,LEN(J82)-LEN(MID(J82,1+MAX(MMULT(ROW($1:$1800)*(MID(J82,ROW($1:$1800),1)={"路","段","街","道"}),{1;1;1;1})),99))),LEN(LEFT(J82,LEN(J82)-LEN(MID(J82,1+MAX(MMULT(ROW($1:$1800)*(MID(J82,ROW($1:$1800),1)={"路","段","街","道"}),{1;1;1;1})),99))))-3),北市出件送市總與外站總表!$B:$J,4,0),),VLOOKUP(LEFT(J82,2),北市出件送市總與外站總表!$A:$E,5,0)))&gt;110),120,IFERROR(IF(FIND("北市",LEFT(J82,3)),VLOOKUP(LEFT(J82,LEN(J82)-LEN(MID(J82,1+MAX(MMULT(ROW($1:$1800)*(MID(J82,ROW($1:$1800),1)={"路","段","街","道"}),{1;1;1;1})),99))),北市出件送市總與外站總表!$A:$E,5,0),),IFERROR(IF(FIND("北市",LEFT(J82,3)),VLOOKUP(RIGHT(LEFT(J82,LEN(J82)-LEN(MID(J82,1+MAX(MMULT(ROW($1:$1800)*(MID(J82,ROW($1:$1800),1)={"路","段","街","道"}),{1;1;1;1})),99))),LEN(LEFT(J82,LEN(J82)-LEN(MID(J82,1+MAX(MMULT(ROW($1:$1800)*(MID(J82,ROW($1:$1800),1)={"路","段","街","道"}),{1;1;1;1})),99))))-3),北市出件送市總與外站總表!$B:$J,4,0),),VLOOKUP(LEFT(J82,2),北市出件送市總與外站總表!$A:$J,5,0)))))</f>
        <v>#N/A</v>
      </c>
      <c r="J82" s="124" t="str">
        <f t="array" ref="J82">ASC(IF(LEFT(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,1)="台",REPLACE(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,1,1,"臺"),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))</f>
        <v/>
      </c>
    </row>
    <row r="83" spans="2:10" ht="21" customHeight="1" x14ac:dyDescent="0.25">
      <c r="B83" s="9">
        <v>64</v>
      </c>
      <c r="C83" s="8"/>
      <c r="D83" s="8"/>
      <c r="E83" s="8"/>
      <c r="F83" s="8"/>
      <c r="G83" s="8"/>
      <c r="H83" s="138"/>
      <c r="I83" s="144" t="e">
        <f>IF(COUNT(FIND({"澎湖","金門縣","連江","馬祖","琉球"},J83,1)),280,IF(AND($F$1="V",IFERROR(IF(FIND("北市",LEFT(J83,3)),VLOOKUP(LEFT(J83,LEN(J83)-LEN(MID(J83,1+MAX(MMULT(ROW($1:$1800)*(MID(J83,ROW($1:$1800),1)={"路","段","街","道"}),{1;1;1;1})),99))),北市出件送市總與外站總表!$A:$E,5,0),),IFERROR(IF(FIND("北市",LEFT(J83,3)),VLOOKUP(RIGHT(LEFT(J83,LEN(J83)-LEN(MID(J83,1+MAX(MMULT(ROW($1:$1800)*(MID(J83,ROW($1:$1800),1)={"路","段","街","道"}),{1;1;1;1})),99))),LEN(LEFT(J83,LEN(J83)-LEN(MID(J83,1+MAX(MMULT(ROW($1:$1800)*(MID(J83,ROW($1:$1800),1)={"路","段","街","道"}),{1;1;1;1})),99))))-3),北市出件送市總與外站總表!$B:$J,4,0),),VLOOKUP(LEFT(J83,2),北市出件送市總與外站總表!$A:$E,5,0)))&gt;110),120,IFERROR(IF(FIND("北市",LEFT(J83,3)),VLOOKUP(LEFT(J83,LEN(J83)-LEN(MID(J83,1+MAX(MMULT(ROW($1:$1800)*(MID(J83,ROW($1:$1800),1)={"路","段","街","道"}),{1;1;1;1})),99))),北市出件送市總與外站總表!$A:$E,5,0),),IFERROR(IF(FIND("北市",LEFT(J83,3)),VLOOKUP(RIGHT(LEFT(J83,LEN(J83)-LEN(MID(J83,1+MAX(MMULT(ROW($1:$1800)*(MID(J83,ROW($1:$1800),1)={"路","段","街","道"}),{1;1;1;1})),99))),LEN(LEFT(J83,LEN(J83)-LEN(MID(J83,1+MAX(MMULT(ROW($1:$1800)*(MID(J83,ROW($1:$1800),1)={"路","段","街","道"}),{1;1;1;1})),99))))-3),北市出件送市總與外站總表!$B:$J,4,0),),VLOOKUP(LEFT(J83,2),北市出件送市總與外站總表!$A:$J,5,0)))))</f>
        <v>#N/A</v>
      </c>
      <c r="J83" s="124" t="str">
        <f t="array" ref="J83">ASC(IF(LEFT(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,1)="台",REPLACE(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,1,1,"臺"),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))</f>
        <v/>
      </c>
    </row>
    <row r="84" spans="2:10" ht="21" customHeight="1" x14ac:dyDescent="0.25">
      <c r="B84" s="9">
        <v>65</v>
      </c>
      <c r="C84" s="8"/>
      <c r="D84" s="8"/>
      <c r="E84" s="8"/>
      <c r="F84" s="8"/>
      <c r="G84" s="8"/>
      <c r="H84" s="138"/>
      <c r="I84" s="144" t="e">
        <f>IF(COUNT(FIND({"澎湖","金門縣","連江","馬祖","琉球"},J84,1)),280,IF(AND($F$1="V",IFERROR(IF(FIND("北市",LEFT(J84,3)),VLOOKUP(LEFT(J84,LEN(J84)-LEN(MID(J84,1+MAX(MMULT(ROW($1:$1800)*(MID(J84,ROW($1:$1800),1)={"路","段","街","道"}),{1;1;1;1})),99))),北市出件送市總與外站總表!$A:$E,5,0),),IFERROR(IF(FIND("北市",LEFT(J84,3)),VLOOKUP(RIGHT(LEFT(J84,LEN(J84)-LEN(MID(J84,1+MAX(MMULT(ROW($1:$1800)*(MID(J84,ROW($1:$1800),1)={"路","段","街","道"}),{1;1;1;1})),99))),LEN(LEFT(J84,LEN(J84)-LEN(MID(J84,1+MAX(MMULT(ROW($1:$1800)*(MID(J84,ROW($1:$1800),1)={"路","段","街","道"}),{1;1;1;1})),99))))-3),北市出件送市總與外站總表!$B:$J,4,0),),VLOOKUP(LEFT(J84,2),北市出件送市總與外站總表!$A:$E,5,0)))&gt;110),120,IFERROR(IF(FIND("北市",LEFT(J84,3)),VLOOKUP(LEFT(J84,LEN(J84)-LEN(MID(J84,1+MAX(MMULT(ROW($1:$1800)*(MID(J84,ROW($1:$1800),1)={"路","段","街","道"}),{1;1;1;1})),99))),北市出件送市總與外站總表!$A:$E,5,0),),IFERROR(IF(FIND("北市",LEFT(J84,3)),VLOOKUP(RIGHT(LEFT(J84,LEN(J84)-LEN(MID(J84,1+MAX(MMULT(ROW($1:$1800)*(MID(J84,ROW($1:$1800),1)={"路","段","街","道"}),{1;1;1;1})),99))),LEN(LEFT(J84,LEN(J84)-LEN(MID(J84,1+MAX(MMULT(ROW($1:$1800)*(MID(J84,ROW($1:$1800),1)={"路","段","街","道"}),{1;1;1;1})),99))))-3),北市出件送市總與外站總表!$B:$J,4,0),),VLOOKUP(LEFT(J84,2),北市出件送市總與外站總表!$A:$J,5,0)))))</f>
        <v>#N/A</v>
      </c>
      <c r="J84" s="124" t="str">
        <f t="array" ref="J84">ASC(IF(LEFT(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,1)="台",REPLACE(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,1,1,"臺"),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))</f>
        <v/>
      </c>
    </row>
    <row r="85" spans="2:10" ht="21" customHeight="1" x14ac:dyDescent="0.25">
      <c r="B85" s="9">
        <v>66</v>
      </c>
      <c r="C85" s="8"/>
      <c r="D85" s="8"/>
      <c r="E85" s="8"/>
      <c r="F85" s="8"/>
      <c r="G85" s="8"/>
      <c r="H85" s="138"/>
      <c r="I85" s="144" t="e">
        <f>IF(COUNT(FIND({"澎湖","金門縣","連江","馬祖","琉球"},J85,1)),280,IF(AND($F$1="V",IFERROR(IF(FIND("北市",LEFT(J85,3)),VLOOKUP(LEFT(J85,LEN(J85)-LEN(MID(J85,1+MAX(MMULT(ROW($1:$1800)*(MID(J85,ROW($1:$1800),1)={"路","段","街","道"}),{1;1;1;1})),99))),北市出件送市總與外站總表!$A:$E,5,0),),IFERROR(IF(FIND("北市",LEFT(J85,3)),VLOOKUP(RIGHT(LEFT(J85,LEN(J85)-LEN(MID(J85,1+MAX(MMULT(ROW($1:$1800)*(MID(J85,ROW($1:$1800),1)={"路","段","街","道"}),{1;1;1;1})),99))),LEN(LEFT(J85,LEN(J85)-LEN(MID(J85,1+MAX(MMULT(ROW($1:$1800)*(MID(J85,ROW($1:$1800),1)={"路","段","街","道"}),{1;1;1;1})),99))))-3),北市出件送市總與外站總表!$B:$J,4,0),),VLOOKUP(LEFT(J85,2),北市出件送市總與外站總表!$A:$E,5,0)))&gt;110),120,IFERROR(IF(FIND("北市",LEFT(J85,3)),VLOOKUP(LEFT(J85,LEN(J85)-LEN(MID(J85,1+MAX(MMULT(ROW($1:$1800)*(MID(J85,ROW($1:$1800),1)={"路","段","街","道"}),{1;1;1;1})),99))),北市出件送市總與外站總表!$A:$E,5,0),),IFERROR(IF(FIND("北市",LEFT(J85,3)),VLOOKUP(RIGHT(LEFT(J85,LEN(J85)-LEN(MID(J85,1+MAX(MMULT(ROW($1:$1800)*(MID(J85,ROW($1:$1800),1)={"路","段","街","道"}),{1;1;1;1})),99))),LEN(LEFT(J85,LEN(J85)-LEN(MID(J85,1+MAX(MMULT(ROW($1:$1800)*(MID(J85,ROW($1:$1800),1)={"路","段","街","道"}),{1;1;1;1})),99))))-3),北市出件送市總與外站總表!$B:$J,4,0),),VLOOKUP(LEFT(J85,2),北市出件送市總與外站總表!$A:$J,5,0)))))</f>
        <v>#N/A</v>
      </c>
      <c r="J85" s="124" t="str">
        <f t="array" ref="J85">ASC(IF(LEFT(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,1)="台",REPLACE(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,1,1,"臺"),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))</f>
        <v/>
      </c>
    </row>
    <row r="86" spans="2:10" ht="21" customHeight="1" x14ac:dyDescent="0.25">
      <c r="B86" s="9">
        <v>67</v>
      </c>
      <c r="C86" s="8"/>
      <c r="D86" s="8"/>
      <c r="E86" s="8"/>
      <c r="F86" s="8"/>
      <c r="G86" s="8"/>
      <c r="H86" s="138"/>
      <c r="I86" s="144" t="e">
        <f>IF(COUNT(FIND({"澎湖","金門縣","連江","馬祖","琉球"},J86,1)),280,IF(AND($F$1="V",IFERROR(IF(FIND("北市",LEFT(J86,3)),VLOOKUP(LEFT(J86,LEN(J86)-LEN(MID(J86,1+MAX(MMULT(ROW($1:$1800)*(MID(J86,ROW($1:$1800),1)={"路","段","街","道"}),{1;1;1;1})),99))),北市出件送市總與外站總表!$A:$E,5,0),),IFERROR(IF(FIND("北市",LEFT(J86,3)),VLOOKUP(RIGHT(LEFT(J86,LEN(J86)-LEN(MID(J86,1+MAX(MMULT(ROW($1:$1800)*(MID(J86,ROW($1:$1800),1)={"路","段","街","道"}),{1;1;1;1})),99))),LEN(LEFT(J86,LEN(J86)-LEN(MID(J86,1+MAX(MMULT(ROW($1:$1800)*(MID(J86,ROW($1:$1800),1)={"路","段","街","道"}),{1;1;1;1})),99))))-3),北市出件送市總與外站總表!$B:$J,4,0),),VLOOKUP(LEFT(J86,2),北市出件送市總與外站總表!$A:$E,5,0)))&gt;110),120,IFERROR(IF(FIND("北市",LEFT(J86,3)),VLOOKUP(LEFT(J86,LEN(J86)-LEN(MID(J86,1+MAX(MMULT(ROW($1:$1800)*(MID(J86,ROW($1:$1800),1)={"路","段","街","道"}),{1;1;1;1})),99))),北市出件送市總與外站總表!$A:$E,5,0),),IFERROR(IF(FIND("北市",LEFT(J86,3)),VLOOKUP(RIGHT(LEFT(J86,LEN(J86)-LEN(MID(J86,1+MAX(MMULT(ROW($1:$1800)*(MID(J86,ROW($1:$1800),1)={"路","段","街","道"}),{1;1;1;1})),99))),LEN(LEFT(J86,LEN(J86)-LEN(MID(J86,1+MAX(MMULT(ROW($1:$1800)*(MID(J86,ROW($1:$1800),1)={"路","段","街","道"}),{1;1;1;1})),99))))-3),北市出件送市總與外站總表!$B:$J,4,0),),VLOOKUP(LEFT(J86,2),北市出件送市總與外站總表!$A:$J,5,0)))))</f>
        <v>#N/A</v>
      </c>
      <c r="J86" s="124" t="str">
        <f t="array" ref="J86">ASC(IF(LEFT(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,1)="台",REPLACE(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,1,1,"臺"),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))</f>
        <v/>
      </c>
    </row>
    <row r="87" spans="2:10" ht="21" customHeight="1" x14ac:dyDescent="0.25">
      <c r="B87" s="9">
        <v>68</v>
      </c>
      <c r="C87" s="8"/>
      <c r="D87" s="8"/>
      <c r="E87" s="8"/>
      <c r="F87" s="8"/>
      <c r="G87" s="8"/>
      <c r="H87" s="138"/>
      <c r="I87" s="144" t="e">
        <f>IF(COUNT(FIND({"澎湖","金門縣","連江","馬祖","琉球"},J87,1)),280,IF(AND($F$1="V",IFERROR(IF(FIND("北市",LEFT(J87,3)),VLOOKUP(LEFT(J87,LEN(J87)-LEN(MID(J87,1+MAX(MMULT(ROW($1:$1800)*(MID(J87,ROW($1:$1800),1)={"路","段","街","道"}),{1;1;1;1})),99))),北市出件送市總與外站總表!$A:$E,5,0),),IFERROR(IF(FIND("北市",LEFT(J87,3)),VLOOKUP(RIGHT(LEFT(J87,LEN(J87)-LEN(MID(J87,1+MAX(MMULT(ROW($1:$1800)*(MID(J87,ROW($1:$1800),1)={"路","段","街","道"}),{1;1;1;1})),99))),LEN(LEFT(J87,LEN(J87)-LEN(MID(J87,1+MAX(MMULT(ROW($1:$1800)*(MID(J87,ROW($1:$1800),1)={"路","段","街","道"}),{1;1;1;1})),99))))-3),北市出件送市總與外站總表!$B:$J,4,0),),VLOOKUP(LEFT(J87,2),北市出件送市總與外站總表!$A:$E,5,0)))&gt;110),120,IFERROR(IF(FIND("北市",LEFT(J87,3)),VLOOKUP(LEFT(J87,LEN(J87)-LEN(MID(J87,1+MAX(MMULT(ROW($1:$1800)*(MID(J87,ROW($1:$1800),1)={"路","段","街","道"}),{1;1;1;1})),99))),北市出件送市總與外站總表!$A:$E,5,0),),IFERROR(IF(FIND("北市",LEFT(J87,3)),VLOOKUP(RIGHT(LEFT(J87,LEN(J87)-LEN(MID(J87,1+MAX(MMULT(ROW($1:$1800)*(MID(J87,ROW($1:$1800),1)={"路","段","街","道"}),{1;1;1;1})),99))),LEN(LEFT(J87,LEN(J87)-LEN(MID(J87,1+MAX(MMULT(ROW($1:$1800)*(MID(J87,ROW($1:$1800),1)={"路","段","街","道"}),{1;1;1;1})),99))))-3),北市出件送市總與外站總表!$B:$J,4,0),),VLOOKUP(LEFT(J87,2),北市出件送市總與外站總表!$A:$J,5,0)))))</f>
        <v>#N/A</v>
      </c>
      <c r="J87" s="124" t="str">
        <f t="array" ref="J87">ASC(IF(LEFT(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,1)="台",REPLACE(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,1,1,"臺"),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))</f>
        <v/>
      </c>
    </row>
    <row r="88" spans="2:10" ht="21" customHeight="1" x14ac:dyDescent="0.25">
      <c r="B88" s="9">
        <v>69</v>
      </c>
      <c r="C88" s="8"/>
      <c r="D88" s="8"/>
      <c r="E88" s="8"/>
      <c r="F88" s="8"/>
      <c r="G88" s="8"/>
      <c r="H88" s="138"/>
      <c r="I88" s="144" t="e">
        <f>IF(COUNT(FIND({"澎湖","金門縣","連江","馬祖","琉球"},J88,1)),280,IF(AND($F$1="V",IFERROR(IF(FIND("北市",LEFT(J88,3)),VLOOKUP(LEFT(J88,LEN(J88)-LEN(MID(J88,1+MAX(MMULT(ROW($1:$1800)*(MID(J88,ROW($1:$1800),1)={"路","段","街","道"}),{1;1;1;1})),99))),北市出件送市總與外站總表!$A:$E,5,0),),IFERROR(IF(FIND("北市",LEFT(J88,3)),VLOOKUP(RIGHT(LEFT(J88,LEN(J88)-LEN(MID(J88,1+MAX(MMULT(ROW($1:$1800)*(MID(J88,ROW($1:$1800),1)={"路","段","街","道"}),{1;1;1;1})),99))),LEN(LEFT(J88,LEN(J88)-LEN(MID(J88,1+MAX(MMULT(ROW($1:$1800)*(MID(J88,ROW($1:$1800),1)={"路","段","街","道"}),{1;1;1;1})),99))))-3),北市出件送市總與外站總表!$B:$J,4,0),),VLOOKUP(LEFT(J88,2),北市出件送市總與外站總表!$A:$E,5,0)))&gt;110),120,IFERROR(IF(FIND("北市",LEFT(J88,3)),VLOOKUP(LEFT(J88,LEN(J88)-LEN(MID(J88,1+MAX(MMULT(ROW($1:$1800)*(MID(J88,ROW($1:$1800),1)={"路","段","街","道"}),{1;1;1;1})),99))),北市出件送市總與外站總表!$A:$E,5,0),),IFERROR(IF(FIND("北市",LEFT(J88,3)),VLOOKUP(RIGHT(LEFT(J88,LEN(J88)-LEN(MID(J88,1+MAX(MMULT(ROW($1:$1800)*(MID(J88,ROW($1:$1800),1)={"路","段","街","道"}),{1;1;1;1})),99))),LEN(LEFT(J88,LEN(J88)-LEN(MID(J88,1+MAX(MMULT(ROW($1:$1800)*(MID(J88,ROW($1:$1800),1)={"路","段","街","道"}),{1;1;1;1})),99))))-3),北市出件送市總與外站總表!$B:$J,4,0),),VLOOKUP(LEFT(J88,2),北市出件送市總與外站總表!$A:$J,5,0)))))</f>
        <v>#N/A</v>
      </c>
      <c r="J88" s="124" t="str">
        <f t="array" ref="J88">ASC(IF(LEFT(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,1)="台",REPLACE(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,1,1,"臺"),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))</f>
        <v/>
      </c>
    </row>
    <row r="89" spans="2:10" ht="21" customHeight="1" x14ac:dyDescent="0.25">
      <c r="B89" s="9">
        <v>70</v>
      </c>
      <c r="C89" s="8"/>
      <c r="D89" s="8"/>
      <c r="E89" s="8"/>
      <c r="F89" s="8"/>
      <c r="G89" s="8"/>
      <c r="H89" s="138"/>
      <c r="I89" s="144" t="e">
        <f>IF(COUNT(FIND({"澎湖","金門縣","連江","馬祖","琉球"},J89,1)),280,IF(AND($F$1="V",IFERROR(IF(FIND("北市",LEFT(J89,3)),VLOOKUP(LEFT(J89,LEN(J89)-LEN(MID(J89,1+MAX(MMULT(ROW($1:$1800)*(MID(J89,ROW($1:$1800),1)={"路","段","街","道"}),{1;1;1;1})),99))),北市出件送市總與外站總表!$A:$E,5,0),),IFERROR(IF(FIND("北市",LEFT(J89,3)),VLOOKUP(RIGHT(LEFT(J89,LEN(J89)-LEN(MID(J89,1+MAX(MMULT(ROW($1:$1800)*(MID(J89,ROW($1:$1800),1)={"路","段","街","道"}),{1;1;1;1})),99))),LEN(LEFT(J89,LEN(J89)-LEN(MID(J89,1+MAX(MMULT(ROW($1:$1800)*(MID(J89,ROW($1:$1800),1)={"路","段","街","道"}),{1;1;1;1})),99))))-3),北市出件送市總與外站總表!$B:$J,4,0),),VLOOKUP(LEFT(J89,2),北市出件送市總與外站總表!$A:$E,5,0)))&gt;110),120,IFERROR(IF(FIND("北市",LEFT(J89,3)),VLOOKUP(LEFT(J89,LEN(J89)-LEN(MID(J89,1+MAX(MMULT(ROW($1:$1800)*(MID(J89,ROW($1:$1800),1)={"路","段","街","道"}),{1;1;1;1})),99))),北市出件送市總與外站總表!$A:$E,5,0),),IFERROR(IF(FIND("北市",LEFT(J89,3)),VLOOKUP(RIGHT(LEFT(J89,LEN(J89)-LEN(MID(J89,1+MAX(MMULT(ROW($1:$1800)*(MID(J89,ROW($1:$1800),1)={"路","段","街","道"}),{1;1;1;1})),99))),LEN(LEFT(J89,LEN(J89)-LEN(MID(J89,1+MAX(MMULT(ROW($1:$1800)*(MID(J89,ROW($1:$1800),1)={"路","段","街","道"}),{1;1;1;1})),99))))-3),北市出件送市總與外站總表!$B:$J,4,0),),VLOOKUP(LEFT(J89,2),北市出件送市總與外站總表!$A:$J,5,0)))))</f>
        <v>#N/A</v>
      </c>
      <c r="J89" s="124" t="str">
        <f t="array" ref="J89">ASC(IF(LEFT(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,1)="台",REPLACE(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,1,1,"臺"),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))</f>
        <v/>
      </c>
    </row>
    <row r="90" spans="2:10" ht="21" customHeight="1" x14ac:dyDescent="0.25">
      <c r="B90" s="9">
        <v>71</v>
      </c>
      <c r="C90" s="8"/>
      <c r="D90" s="8"/>
      <c r="E90" s="8"/>
      <c r="F90" s="8"/>
      <c r="G90" s="8"/>
      <c r="H90" s="138"/>
      <c r="I90" s="144" t="e">
        <f>IF(COUNT(FIND({"澎湖","金門縣","連江","馬祖","琉球"},J90,1)),280,IF(AND($F$1="V",IFERROR(IF(FIND("北市",LEFT(J90,3)),VLOOKUP(LEFT(J90,LEN(J90)-LEN(MID(J90,1+MAX(MMULT(ROW($1:$1800)*(MID(J90,ROW($1:$1800),1)={"路","段","街","道"}),{1;1;1;1})),99))),北市出件送市總與外站總表!$A:$E,5,0),),IFERROR(IF(FIND("北市",LEFT(J90,3)),VLOOKUP(RIGHT(LEFT(J90,LEN(J90)-LEN(MID(J90,1+MAX(MMULT(ROW($1:$1800)*(MID(J90,ROW($1:$1800),1)={"路","段","街","道"}),{1;1;1;1})),99))),LEN(LEFT(J90,LEN(J90)-LEN(MID(J90,1+MAX(MMULT(ROW($1:$1800)*(MID(J90,ROW($1:$1800),1)={"路","段","街","道"}),{1;1;1;1})),99))))-3),北市出件送市總與外站總表!$B:$J,4,0),),VLOOKUP(LEFT(J90,2),北市出件送市總與外站總表!$A:$E,5,0)))&gt;110),120,IFERROR(IF(FIND("北市",LEFT(J90,3)),VLOOKUP(LEFT(J90,LEN(J90)-LEN(MID(J90,1+MAX(MMULT(ROW($1:$1800)*(MID(J90,ROW($1:$1800),1)={"路","段","街","道"}),{1;1;1;1})),99))),北市出件送市總與外站總表!$A:$E,5,0),),IFERROR(IF(FIND("北市",LEFT(J90,3)),VLOOKUP(RIGHT(LEFT(J90,LEN(J90)-LEN(MID(J90,1+MAX(MMULT(ROW($1:$1800)*(MID(J90,ROW($1:$1800),1)={"路","段","街","道"}),{1;1;1;1})),99))),LEN(LEFT(J90,LEN(J90)-LEN(MID(J90,1+MAX(MMULT(ROW($1:$1800)*(MID(J90,ROW($1:$1800),1)={"路","段","街","道"}),{1;1;1;1})),99))))-3),北市出件送市總與外站總表!$B:$J,4,0),),VLOOKUP(LEFT(J90,2),北市出件送市總與外站總表!$A:$J,5,0)))))</f>
        <v>#N/A</v>
      </c>
      <c r="J90" s="124" t="str">
        <f t="array" ref="J90">ASC(IF(LEFT(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,1)="台",REPLACE(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,1,1,"臺"),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))</f>
        <v/>
      </c>
    </row>
    <row r="91" spans="2:10" ht="21" customHeight="1" x14ac:dyDescent="0.25">
      <c r="B91" s="9">
        <v>72</v>
      </c>
      <c r="C91" s="8"/>
      <c r="D91" s="8"/>
      <c r="E91" s="8"/>
      <c r="F91" s="8"/>
      <c r="G91" s="8"/>
      <c r="H91" s="138"/>
      <c r="I91" s="144" t="e">
        <f>IF(COUNT(FIND({"澎湖","金門縣","連江","馬祖","琉球"},J91,1)),280,IF(AND($F$1="V",IFERROR(IF(FIND("北市",LEFT(J91,3)),VLOOKUP(LEFT(J91,LEN(J91)-LEN(MID(J91,1+MAX(MMULT(ROW($1:$1800)*(MID(J91,ROW($1:$1800),1)={"路","段","街","道"}),{1;1;1;1})),99))),北市出件送市總與外站總表!$A:$E,5,0),),IFERROR(IF(FIND("北市",LEFT(J91,3)),VLOOKUP(RIGHT(LEFT(J91,LEN(J91)-LEN(MID(J91,1+MAX(MMULT(ROW($1:$1800)*(MID(J91,ROW($1:$1800),1)={"路","段","街","道"}),{1;1;1;1})),99))),LEN(LEFT(J91,LEN(J91)-LEN(MID(J91,1+MAX(MMULT(ROW($1:$1800)*(MID(J91,ROW($1:$1800),1)={"路","段","街","道"}),{1;1;1;1})),99))))-3),北市出件送市總與外站總表!$B:$J,4,0),),VLOOKUP(LEFT(J91,2),北市出件送市總與外站總表!$A:$E,5,0)))&gt;110),120,IFERROR(IF(FIND("北市",LEFT(J91,3)),VLOOKUP(LEFT(J91,LEN(J91)-LEN(MID(J91,1+MAX(MMULT(ROW($1:$1800)*(MID(J91,ROW($1:$1800),1)={"路","段","街","道"}),{1;1;1;1})),99))),北市出件送市總與外站總表!$A:$E,5,0),),IFERROR(IF(FIND("北市",LEFT(J91,3)),VLOOKUP(RIGHT(LEFT(J91,LEN(J91)-LEN(MID(J91,1+MAX(MMULT(ROW($1:$1800)*(MID(J91,ROW($1:$1800),1)={"路","段","街","道"}),{1;1;1;1})),99))),LEN(LEFT(J91,LEN(J91)-LEN(MID(J91,1+MAX(MMULT(ROW($1:$1800)*(MID(J91,ROW($1:$1800),1)={"路","段","街","道"}),{1;1;1;1})),99))))-3),北市出件送市總與外站總表!$B:$J,4,0),),VLOOKUP(LEFT(J91,2),北市出件送市總與外站總表!$A:$J,5,0)))))</f>
        <v>#N/A</v>
      </c>
      <c r="J91" s="124" t="str">
        <f t="array" ref="J91">ASC(IF(LEFT(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,1)="台",REPLACE(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,1,1,"臺"),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))</f>
        <v/>
      </c>
    </row>
    <row r="92" spans="2:10" ht="21" customHeight="1" x14ac:dyDescent="0.25">
      <c r="B92" s="9">
        <v>73</v>
      </c>
      <c r="C92" s="8"/>
      <c r="D92" s="8"/>
      <c r="E92" s="8"/>
      <c r="F92" s="8"/>
      <c r="G92" s="8"/>
      <c r="H92" s="138"/>
      <c r="I92" s="144" t="e">
        <f>IF(COUNT(FIND({"澎湖","金門縣","連江","馬祖","琉球"},J92,1)),280,IF(AND($F$1="V",IFERROR(IF(FIND("北市",LEFT(J92,3)),VLOOKUP(LEFT(J92,LEN(J92)-LEN(MID(J92,1+MAX(MMULT(ROW($1:$1800)*(MID(J92,ROW($1:$1800),1)={"路","段","街","道"}),{1;1;1;1})),99))),北市出件送市總與外站總表!$A:$E,5,0),),IFERROR(IF(FIND("北市",LEFT(J92,3)),VLOOKUP(RIGHT(LEFT(J92,LEN(J92)-LEN(MID(J92,1+MAX(MMULT(ROW($1:$1800)*(MID(J92,ROW($1:$1800),1)={"路","段","街","道"}),{1;1;1;1})),99))),LEN(LEFT(J92,LEN(J92)-LEN(MID(J92,1+MAX(MMULT(ROW($1:$1800)*(MID(J92,ROW($1:$1800),1)={"路","段","街","道"}),{1;1;1;1})),99))))-3),北市出件送市總與外站總表!$B:$J,4,0),),VLOOKUP(LEFT(J92,2),北市出件送市總與外站總表!$A:$E,5,0)))&gt;110),120,IFERROR(IF(FIND("北市",LEFT(J92,3)),VLOOKUP(LEFT(J92,LEN(J92)-LEN(MID(J92,1+MAX(MMULT(ROW($1:$1800)*(MID(J92,ROW($1:$1800),1)={"路","段","街","道"}),{1;1;1;1})),99))),北市出件送市總與外站總表!$A:$E,5,0),),IFERROR(IF(FIND("北市",LEFT(J92,3)),VLOOKUP(RIGHT(LEFT(J92,LEN(J92)-LEN(MID(J92,1+MAX(MMULT(ROW($1:$1800)*(MID(J92,ROW($1:$1800),1)={"路","段","街","道"}),{1;1;1;1})),99))),LEN(LEFT(J92,LEN(J92)-LEN(MID(J92,1+MAX(MMULT(ROW($1:$1800)*(MID(J92,ROW($1:$1800),1)={"路","段","街","道"}),{1;1;1;1})),99))))-3),北市出件送市總與外站總表!$B:$J,4,0),),VLOOKUP(LEFT(J92,2),北市出件送市總與外站總表!$A:$J,5,0)))))</f>
        <v>#N/A</v>
      </c>
      <c r="J92" s="124" t="str">
        <f t="array" ref="J92">ASC(IF(LEFT(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,1)="台",REPLACE(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,1,1,"臺"),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))</f>
        <v/>
      </c>
    </row>
    <row r="93" spans="2:10" ht="21" customHeight="1" x14ac:dyDescent="0.25">
      <c r="B93" s="9">
        <v>74</v>
      </c>
      <c r="C93" s="8"/>
      <c r="D93" s="8"/>
      <c r="E93" s="8"/>
      <c r="F93" s="8"/>
      <c r="G93" s="8"/>
      <c r="H93" s="138"/>
      <c r="I93" s="144" t="e">
        <f>IF(COUNT(FIND({"澎湖","金門縣","連江","馬祖","琉球"},J93,1)),280,IF(AND($F$1="V",IFERROR(IF(FIND("北市",LEFT(J93,3)),VLOOKUP(LEFT(J93,LEN(J93)-LEN(MID(J93,1+MAX(MMULT(ROW($1:$1800)*(MID(J93,ROW($1:$1800),1)={"路","段","街","道"}),{1;1;1;1})),99))),北市出件送市總與外站總表!$A:$E,5,0),),IFERROR(IF(FIND("北市",LEFT(J93,3)),VLOOKUP(RIGHT(LEFT(J93,LEN(J93)-LEN(MID(J93,1+MAX(MMULT(ROW($1:$1800)*(MID(J93,ROW($1:$1800),1)={"路","段","街","道"}),{1;1;1;1})),99))),LEN(LEFT(J93,LEN(J93)-LEN(MID(J93,1+MAX(MMULT(ROW($1:$1800)*(MID(J93,ROW($1:$1800),1)={"路","段","街","道"}),{1;1;1;1})),99))))-3),北市出件送市總與外站總表!$B:$J,4,0),),VLOOKUP(LEFT(J93,2),北市出件送市總與外站總表!$A:$E,5,0)))&gt;110),120,IFERROR(IF(FIND("北市",LEFT(J93,3)),VLOOKUP(LEFT(J93,LEN(J93)-LEN(MID(J93,1+MAX(MMULT(ROW($1:$1800)*(MID(J93,ROW($1:$1800),1)={"路","段","街","道"}),{1;1;1;1})),99))),北市出件送市總與外站總表!$A:$E,5,0),),IFERROR(IF(FIND("北市",LEFT(J93,3)),VLOOKUP(RIGHT(LEFT(J93,LEN(J93)-LEN(MID(J93,1+MAX(MMULT(ROW($1:$1800)*(MID(J93,ROW($1:$1800),1)={"路","段","街","道"}),{1;1;1;1})),99))),LEN(LEFT(J93,LEN(J93)-LEN(MID(J93,1+MAX(MMULT(ROW($1:$1800)*(MID(J93,ROW($1:$1800),1)={"路","段","街","道"}),{1;1;1;1})),99))))-3),北市出件送市總與外站總表!$B:$J,4,0),),VLOOKUP(LEFT(J93,2),北市出件送市總與外站總表!$A:$J,5,0)))))</f>
        <v>#N/A</v>
      </c>
      <c r="J93" s="124" t="str">
        <f t="array" ref="J93">ASC(IF(LEFT(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,1)="台",REPLACE(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,1,1,"臺"),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))</f>
        <v/>
      </c>
    </row>
    <row r="94" spans="2:10" ht="21" customHeight="1" x14ac:dyDescent="0.25">
      <c r="B94" s="9">
        <v>75</v>
      </c>
      <c r="C94" s="8"/>
      <c r="D94" s="8"/>
      <c r="E94" s="8"/>
      <c r="F94" s="8"/>
      <c r="G94" s="8"/>
      <c r="H94" s="138"/>
      <c r="I94" s="144" t="e">
        <f>IF(COUNT(FIND({"澎湖","金門縣","連江","馬祖","琉球"},J94,1)),280,IF(AND($F$1="V",IFERROR(IF(FIND("北市",LEFT(J94,3)),VLOOKUP(LEFT(J94,LEN(J94)-LEN(MID(J94,1+MAX(MMULT(ROW($1:$1800)*(MID(J94,ROW($1:$1800),1)={"路","段","街","道"}),{1;1;1;1})),99))),北市出件送市總與外站總表!$A:$E,5,0),),IFERROR(IF(FIND("北市",LEFT(J94,3)),VLOOKUP(RIGHT(LEFT(J94,LEN(J94)-LEN(MID(J94,1+MAX(MMULT(ROW($1:$1800)*(MID(J94,ROW($1:$1800),1)={"路","段","街","道"}),{1;1;1;1})),99))),LEN(LEFT(J94,LEN(J94)-LEN(MID(J94,1+MAX(MMULT(ROW($1:$1800)*(MID(J94,ROW($1:$1800),1)={"路","段","街","道"}),{1;1;1;1})),99))))-3),北市出件送市總與外站總表!$B:$J,4,0),),VLOOKUP(LEFT(J94,2),北市出件送市總與外站總表!$A:$E,5,0)))&gt;110),120,IFERROR(IF(FIND("北市",LEFT(J94,3)),VLOOKUP(LEFT(J94,LEN(J94)-LEN(MID(J94,1+MAX(MMULT(ROW($1:$1800)*(MID(J94,ROW($1:$1800),1)={"路","段","街","道"}),{1;1;1;1})),99))),北市出件送市總與外站總表!$A:$E,5,0),),IFERROR(IF(FIND("北市",LEFT(J94,3)),VLOOKUP(RIGHT(LEFT(J94,LEN(J94)-LEN(MID(J94,1+MAX(MMULT(ROW($1:$1800)*(MID(J94,ROW($1:$1800),1)={"路","段","街","道"}),{1;1;1;1})),99))),LEN(LEFT(J94,LEN(J94)-LEN(MID(J94,1+MAX(MMULT(ROW($1:$1800)*(MID(J94,ROW($1:$1800),1)={"路","段","街","道"}),{1;1;1;1})),99))))-3),北市出件送市總與外站總表!$B:$J,4,0),),VLOOKUP(LEFT(J94,2),北市出件送市總與外站總表!$A:$J,5,0)))))</f>
        <v>#N/A</v>
      </c>
      <c r="J94" s="124" t="str">
        <f t="array" ref="J94">ASC(IF(LEFT(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,1)="台",REPLACE(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,1,1,"臺"),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))</f>
        <v/>
      </c>
    </row>
    <row r="95" spans="2:10" ht="21" customHeight="1" x14ac:dyDescent="0.25">
      <c r="B95" s="9">
        <v>76</v>
      </c>
      <c r="C95" s="8"/>
      <c r="D95" s="8"/>
      <c r="E95" s="8"/>
      <c r="F95" s="8"/>
      <c r="G95" s="8"/>
      <c r="H95" s="138"/>
      <c r="I95" s="144" t="e">
        <f>IF(COUNT(FIND({"澎湖","金門縣","連江","馬祖","琉球"},J95,1)),280,IF(AND($F$1="V",IFERROR(IF(FIND("北市",LEFT(J95,3)),VLOOKUP(LEFT(J95,LEN(J95)-LEN(MID(J95,1+MAX(MMULT(ROW($1:$1800)*(MID(J95,ROW($1:$1800),1)={"路","段","街","道"}),{1;1;1;1})),99))),北市出件送市總與外站總表!$A:$E,5,0),),IFERROR(IF(FIND("北市",LEFT(J95,3)),VLOOKUP(RIGHT(LEFT(J95,LEN(J95)-LEN(MID(J95,1+MAX(MMULT(ROW($1:$1800)*(MID(J95,ROW($1:$1800),1)={"路","段","街","道"}),{1;1;1;1})),99))),LEN(LEFT(J95,LEN(J95)-LEN(MID(J95,1+MAX(MMULT(ROW($1:$1800)*(MID(J95,ROW($1:$1800),1)={"路","段","街","道"}),{1;1;1;1})),99))))-3),北市出件送市總與外站總表!$B:$J,4,0),),VLOOKUP(LEFT(J95,2),北市出件送市總與外站總表!$A:$E,5,0)))&gt;110),120,IFERROR(IF(FIND("北市",LEFT(J95,3)),VLOOKUP(LEFT(J95,LEN(J95)-LEN(MID(J95,1+MAX(MMULT(ROW($1:$1800)*(MID(J95,ROW($1:$1800),1)={"路","段","街","道"}),{1;1;1;1})),99))),北市出件送市總與外站總表!$A:$E,5,0),),IFERROR(IF(FIND("北市",LEFT(J95,3)),VLOOKUP(RIGHT(LEFT(J95,LEN(J95)-LEN(MID(J95,1+MAX(MMULT(ROW($1:$1800)*(MID(J95,ROW($1:$1800),1)={"路","段","街","道"}),{1;1;1;1})),99))),LEN(LEFT(J95,LEN(J95)-LEN(MID(J95,1+MAX(MMULT(ROW($1:$1800)*(MID(J95,ROW($1:$1800),1)={"路","段","街","道"}),{1;1;1;1})),99))))-3),北市出件送市總與外站總表!$B:$J,4,0),),VLOOKUP(LEFT(J95,2),北市出件送市總與外站總表!$A:$J,5,0)))))</f>
        <v>#N/A</v>
      </c>
      <c r="J95" s="124" t="str">
        <f t="array" ref="J95">ASC(IF(LEFT(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,1)="台",REPLACE(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,1,1,"臺"),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))</f>
        <v/>
      </c>
    </row>
    <row r="96" spans="2:10" ht="21" customHeight="1" x14ac:dyDescent="0.25">
      <c r="B96" s="9">
        <v>77</v>
      </c>
      <c r="C96" s="8"/>
      <c r="D96" s="8"/>
      <c r="E96" s="8"/>
      <c r="F96" s="8"/>
      <c r="G96" s="8"/>
      <c r="H96" s="138"/>
      <c r="I96" s="144" t="e">
        <f>IF(COUNT(FIND({"澎湖","金門縣","連江","馬祖","琉球"},J96,1)),280,IF(AND($F$1="V",IFERROR(IF(FIND("北市",LEFT(J96,3)),VLOOKUP(LEFT(J96,LEN(J96)-LEN(MID(J96,1+MAX(MMULT(ROW($1:$1800)*(MID(J96,ROW($1:$1800),1)={"路","段","街","道"}),{1;1;1;1})),99))),北市出件送市總與外站總表!$A:$E,5,0),),IFERROR(IF(FIND("北市",LEFT(J96,3)),VLOOKUP(RIGHT(LEFT(J96,LEN(J96)-LEN(MID(J96,1+MAX(MMULT(ROW($1:$1800)*(MID(J96,ROW($1:$1800),1)={"路","段","街","道"}),{1;1;1;1})),99))),LEN(LEFT(J96,LEN(J96)-LEN(MID(J96,1+MAX(MMULT(ROW($1:$1800)*(MID(J96,ROW($1:$1800),1)={"路","段","街","道"}),{1;1;1;1})),99))))-3),北市出件送市總與外站總表!$B:$J,4,0),),VLOOKUP(LEFT(J96,2),北市出件送市總與外站總表!$A:$E,5,0)))&gt;110),120,IFERROR(IF(FIND("北市",LEFT(J96,3)),VLOOKUP(LEFT(J96,LEN(J96)-LEN(MID(J96,1+MAX(MMULT(ROW($1:$1800)*(MID(J96,ROW($1:$1800),1)={"路","段","街","道"}),{1;1;1;1})),99))),北市出件送市總與外站總表!$A:$E,5,0),),IFERROR(IF(FIND("北市",LEFT(J96,3)),VLOOKUP(RIGHT(LEFT(J96,LEN(J96)-LEN(MID(J96,1+MAX(MMULT(ROW($1:$1800)*(MID(J96,ROW($1:$1800),1)={"路","段","街","道"}),{1;1;1;1})),99))),LEN(LEFT(J96,LEN(J96)-LEN(MID(J96,1+MAX(MMULT(ROW($1:$1800)*(MID(J96,ROW($1:$1800),1)={"路","段","街","道"}),{1;1;1;1})),99))))-3),北市出件送市總與外站總表!$B:$J,4,0),),VLOOKUP(LEFT(J96,2),北市出件送市總與外站總表!$A:$J,5,0)))))</f>
        <v>#N/A</v>
      </c>
      <c r="J96" s="124" t="str">
        <f t="array" ref="J96">ASC(IF(LEFT(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,1)="台",REPLACE(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,1,1,"臺"),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))</f>
        <v/>
      </c>
    </row>
    <row r="97" spans="2:10" ht="21" customHeight="1" x14ac:dyDescent="0.25">
      <c r="B97" s="9">
        <v>78</v>
      </c>
      <c r="C97" s="8"/>
      <c r="D97" s="8"/>
      <c r="E97" s="8"/>
      <c r="F97" s="8"/>
      <c r="G97" s="8"/>
      <c r="H97" s="138"/>
      <c r="I97" s="144" t="e">
        <f>IF(COUNT(FIND({"澎湖","金門縣","連江","馬祖","琉球"},J97,1)),280,IF(AND($F$1="V",IFERROR(IF(FIND("北市",LEFT(J97,3)),VLOOKUP(LEFT(J97,LEN(J97)-LEN(MID(J97,1+MAX(MMULT(ROW($1:$1800)*(MID(J97,ROW($1:$1800),1)={"路","段","街","道"}),{1;1;1;1})),99))),北市出件送市總與外站總表!$A:$E,5,0),),IFERROR(IF(FIND("北市",LEFT(J97,3)),VLOOKUP(RIGHT(LEFT(J97,LEN(J97)-LEN(MID(J97,1+MAX(MMULT(ROW($1:$1800)*(MID(J97,ROW($1:$1800),1)={"路","段","街","道"}),{1;1;1;1})),99))),LEN(LEFT(J97,LEN(J97)-LEN(MID(J97,1+MAX(MMULT(ROW($1:$1800)*(MID(J97,ROW($1:$1800),1)={"路","段","街","道"}),{1;1;1;1})),99))))-3),北市出件送市總與外站總表!$B:$J,4,0),),VLOOKUP(LEFT(J97,2),北市出件送市總與外站總表!$A:$E,5,0)))&gt;110),120,IFERROR(IF(FIND("北市",LEFT(J97,3)),VLOOKUP(LEFT(J97,LEN(J97)-LEN(MID(J97,1+MAX(MMULT(ROW($1:$1800)*(MID(J97,ROW($1:$1800),1)={"路","段","街","道"}),{1;1;1;1})),99))),北市出件送市總與外站總表!$A:$E,5,0),),IFERROR(IF(FIND("北市",LEFT(J97,3)),VLOOKUP(RIGHT(LEFT(J97,LEN(J97)-LEN(MID(J97,1+MAX(MMULT(ROW($1:$1800)*(MID(J97,ROW($1:$1800),1)={"路","段","街","道"}),{1;1;1;1})),99))),LEN(LEFT(J97,LEN(J97)-LEN(MID(J97,1+MAX(MMULT(ROW($1:$1800)*(MID(J97,ROW($1:$1800),1)={"路","段","街","道"}),{1;1;1;1})),99))))-3),北市出件送市總與外站總表!$B:$J,4,0),),VLOOKUP(LEFT(J97,2),北市出件送市總與外站總表!$A:$J,5,0)))))</f>
        <v>#N/A</v>
      </c>
      <c r="J97" s="124" t="str">
        <f t="array" ref="J97">ASC(IF(LEFT(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,1)="台",REPLACE(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,1,1,"臺"),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))</f>
        <v/>
      </c>
    </row>
    <row r="98" spans="2:10" ht="21" customHeight="1" x14ac:dyDescent="0.25">
      <c r="B98" s="9">
        <v>79</v>
      </c>
      <c r="C98" s="8"/>
      <c r="D98" s="8"/>
      <c r="E98" s="8"/>
      <c r="F98" s="8"/>
      <c r="G98" s="8"/>
      <c r="H98" s="138"/>
      <c r="I98" s="144" t="e">
        <f>IF(COUNT(FIND({"澎湖","金門縣","連江","馬祖","琉球"},J98,1)),280,IF(AND($F$1="V",IFERROR(IF(FIND("北市",LEFT(J98,3)),VLOOKUP(LEFT(J98,LEN(J98)-LEN(MID(J98,1+MAX(MMULT(ROW($1:$1800)*(MID(J98,ROW($1:$1800),1)={"路","段","街","道"}),{1;1;1;1})),99))),北市出件送市總與外站總表!$A:$E,5,0),),IFERROR(IF(FIND("北市",LEFT(J98,3)),VLOOKUP(RIGHT(LEFT(J98,LEN(J98)-LEN(MID(J98,1+MAX(MMULT(ROW($1:$1800)*(MID(J98,ROW($1:$1800),1)={"路","段","街","道"}),{1;1;1;1})),99))),LEN(LEFT(J98,LEN(J98)-LEN(MID(J98,1+MAX(MMULT(ROW($1:$1800)*(MID(J98,ROW($1:$1800),1)={"路","段","街","道"}),{1;1;1;1})),99))))-3),北市出件送市總與外站總表!$B:$J,4,0),),VLOOKUP(LEFT(J98,2),北市出件送市總與外站總表!$A:$E,5,0)))&gt;110),120,IFERROR(IF(FIND("北市",LEFT(J98,3)),VLOOKUP(LEFT(J98,LEN(J98)-LEN(MID(J98,1+MAX(MMULT(ROW($1:$1800)*(MID(J98,ROW($1:$1800),1)={"路","段","街","道"}),{1;1;1;1})),99))),北市出件送市總與外站總表!$A:$E,5,0),),IFERROR(IF(FIND("北市",LEFT(J98,3)),VLOOKUP(RIGHT(LEFT(J98,LEN(J98)-LEN(MID(J98,1+MAX(MMULT(ROW($1:$1800)*(MID(J98,ROW($1:$1800),1)={"路","段","街","道"}),{1;1;1;1})),99))),LEN(LEFT(J98,LEN(J98)-LEN(MID(J98,1+MAX(MMULT(ROW($1:$1800)*(MID(J98,ROW($1:$1800),1)={"路","段","街","道"}),{1;1;1;1})),99))))-3),北市出件送市總與外站總表!$B:$J,4,0),),VLOOKUP(LEFT(J98,2),北市出件送市總與外站總表!$A:$J,5,0)))))</f>
        <v>#N/A</v>
      </c>
      <c r="J98" s="124" t="str">
        <f t="array" ref="J98">ASC(IF(LEFT(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,1)="台",REPLACE(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,1,1,"臺"),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))</f>
        <v/>
      </c>
    </row>
    <row r="99" spans="2:10" ht="21" customHeight="1" x14ac:dyDescent="0.25">
      <c r="B99" s="9">
        <v>80</v>
      </c>
      <c r="C99" s="8"/>
      <c r="D99" s="8"/>
      <c r="E99" s="8"/>
      <c r="F99" s="8"/>
      <c r="G99" s="8"/>
      <c r="H99" s="138"/>
      <c r="I99" s="144" t="e">
        <f>IF(COUNT(FIND({"澎湖","金門縣","連江","馬祖","琉球"},J99,1)),280,IF(AND($F$1="V",IFERROR(IF(FIND("北市",LEFT(J99,3)),VLOOKUP(LEFT(J99,LEN(J99)-LEN(MID(J99,1+MAX(MMULT(ROW($1:$1800)*(MID(J99,ROW($1:$1800),1)={"路","段","街","道"}),{1;1;1;1})),99))),北市出件送市總與外站總表!$A:$E,5,0),),IFERROR(IF(FIND("北市",LEFT(J99,3)),VLOOKUP(RIGHT(LEFT(J99,LEN(J99)-LEN(MID(J99,1+MAX(MMULT(ROW($1:$1800)*(MID(J99,ROW($1:$1800),1)={"路","段","街","道"}),{1;1;1;1})),99))),LEN(LEFT(J99,LEN(J99)-LEN(MID(J99,1+MAX(MMULT(ROW($1:$1800)*(MID(J99,ROW($1:$1800),1)={"路","段","街","道"}),{1;1;1;1})),99))))-3),北市出件送市總與外站總表!$B:$J,4,0),),VLOOKUP(LEFT(J99,2),北市出件送市總與外站總表!$A:$E,5,0)))&gt;110),120,IFERROR(IF(FIND("北市",LEFT(J99,3)),VLOOKUP(LEFT(J99,LEN(J99)-LEN(MID(J99,1+MAX(MMULT(ROW($1:$1800)*(MID(J99,ROW($1:$1800),1)={"路","段","街","道"}),{1;1;1;1})),99))),北市出件送市總與外站總表!$A:$E,5,0),),IFERROR(IF(FIND("北市",LEFT(J99,3)),VLOOKUP(RIGHT(LEFT(J99,LEN(J99)-LEN(MID(J99,1+MAX(MMULT(ROW($1:$1800)*(MID(J99,ROW($1:$1800),1)={"路","段","街","道"}),{1;1;1;1})),99))),LEN(LEFT(J99,LEN(J99)-LEN(MID(J99,1+MAX(MMULT(ROW($1:$1800)*(MID(J99,ROW($1:$1800),1)={"路","段","街","道"}),{1;1;1;1})),99))))-3),北市出件送市總與外站總表!$B:$J,4,0),),VLOOKUP(LEFT(J99,2),北市出件送市總與外站總表!$A:$J,5,0)))))</f>
        <v>#N/A</v>
      </c>
      <c r="J99" s="124" t="str">
        <f t="array" ref="J99">ASC(IF(LEFT(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,1)="台",REPLACE(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,1,1,"臺"),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))</f>
        <v/>
      </c>
    </row>
    <row r="100" spans="2:10" ht="21" customHeight="1" x14ac:dyDescent="0.25">
      <c r="B100" s="9">
        <v>81</v>
      </c>
      <c r="C100" s="8"/>
      <c r="D100" s="8"/>
      <c r="E100" s="8"/>
      <c r="F100" s="8"/>
      <c r="G100" s="8"/>
      <c r="H100" s="138"/>
      <c r="I100" s="144" t="e">
        <f>IF(COUNT(FIND({"澎湖","金門縣","連江","馬祖","琉球"},J100,1)),280,IF(AND($F$1="V",IFERROR(IF(FIND("北市",LEFT(J100,3)),VLOOKUP(LEFT(J100,LEN(J100)-LEN(MID(J100,1+MAX(MMULT(ROW($1:$1800)*(MID(J100,ROW($1:$1800),1)={"路","段","街","道"}),{1;1;1;1})),99))),北市出件送市總與外站總表!$A:$E,5,0),),IFERROR(IF(FIND("北市",LEFT(J100,3)),VLOOKUP(RIGHT(LEFT(J100,LEN(J100)-LEN(MID(J100,1+MAX(MMULT(ROW($1:$1800)*(MID(J100,ROW($1:$1800),1)={"路","段","街","道"}),{1;1;1;1})),99))),LEN(LEFT(J100,LEN(J100)-LEN(MID(J100,1+MAX(MMULT(ROW($1:$1800)*(MID(J100,ROW($1:$1800),1)={"路","段","街","道"}),{1;1;1;1})),99))))-3),北市出件送市總與外站總表!$B:$J,4,0),),VLOOKUP(LEFT(J100,2),北市出件送市總與外站總表!$A:$E,5,0)))&gt;110),120,IFERROR(IF(FIND("北市",LEFT(J100,3)),VLOOKUP(LEFT(J100,LEN(J100)-LEN(MID(J100,1+MAX(MMULT(ROW($1:$1800)*(MID(J100,ROW($1:$1800),1)={"路","段","街","道"}),{1;1;1;1})),99))),北市出件送市總與外站總表!$A:$E,5,0),),IFERROR(IF(FIND("北市",LEFT(J100,3)),VLOOKUP(RIGHT(LEFT(J100,LEN(J100)-LEN(MID(J100,1+MAX(MMULT(ROW($1:$1800)*(MID(J100,ROW($1:$1800),1)={"路","段","街","道"}),{1;1;1;1})),99))),LEN(LEFT(J100,LEN(J100)-LEN(MID(J100,1+MAX(MMULT(ROW($1:$1800)*(MID(J100,ROW($1:$1800),1)={"路","段","街","道"}),{1;1;1;1})),99))))-3),北市出件送市總與外站總表!$B:$J,4,0),),VLOOKUP(LEFT(J100,2),北市出件送市總與外站總表!$A:$J,5,0)))))</f>
        <v>#N/A</v>
      </c>
      <c r="J100" s="124" t="str">
        <f t="array" ref="J100">ASC(IF(LEFT(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,1)="台",REPLACE(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,1,1,"臺"),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))</f>
        <v/>
      </c>
    </row>
    <row r="101" spans="2:10" ht="21" customHeight="1" x14ac:dyDescent="0.25">
      <c r="B101" s="9">
        <v>82</v>
      </c>
      <c r="C101" s="8"/>
      <c r="D101" s="8"/>
      <c r="E101" s="8"/>
      <c r="F101" s="8"/>
      <c r="G101" s="8"/>
      <c r="H101" s="138"/>
      <c r="I101" s="144" t="e">
        <f>IF(COUNT(FIND({"澎湖","金門縣","連江","馬祖","琉球"},J101,1)),280,IF(AND($F$1="V",IFERROR(IF(FIND("北市",LEFT(J101,3)),VLOOKUP(LEFT(J101,LEN(J101)-LEN(MID(J101,1+MAX(MMULT(ROW($1:$1800)*(MID(J101,ROW($1:$1800),1)={"路","段","街","道"}),{1;1;1;1})),99))),北市出件送市總與外站總表!$A:$E,5,0),),IFERROR(IF(FIND("北市",LEFT(J101,3)),VLOOKUP(RIGHT(LEFT(J101,LEN(J101)-LEN(MID(J101,1+MAX(MMULT(ROW($1:$1800)*(MID(J101,ROW($1:$1800),1)={"路","段","街","道"}),{1;1;1;1})),99))),LEN(LEFT(J101,LEN(J101)-LEN(MID(J101,1+MAX(MMULT(ROW($1:$1800)*(MID(J101,ROW($1:$1800),1)={"路","段","街","道"}),{1;1;1;1})),99))))-3),北市出件送市總與外站總表!$B:$J,4,0),),VLOOKUP(LEFT(J101,2),北市出件送市總與外站總表!$A:$E,5,0)))&gt;110),120,IFERROR(IF(FIND("北市",LEFT(J101,3)),VLOOKUP(LEFT(J101,LEN(J101)-LEN(MID(J101,1+MAX(MMULT(ROW($1:$1800)*(MID(J101,ROW($1:$1800),1)={"路","段","街","道"}),{1;1;1;1})),99))),北市出件送市總與外站總表!$A:$E,5,0),),IFERROR(IF(FIND("北市",LEFT(J101,3)),VLOOKUP(RIGHT(LEFT(J101,LEN(J101)-LEN(MID(J101,1+MAX(MMULT(ROW($1:$1800)*(MID(J101,ROW($1:$1800),1)={"路","段","街","道"}),{1;1;1;1})),99))),LEN(LEFT(J101,LEN(J101)-LEN(MID(J101,1+MAX(MMULT(ROW($1:$1800)*(MID(J101,ROW($1:$1800),1)={"路","段","街","道"}),{1;1;1;1})),99))))-3),北市出件送市總與外站總表!$B:$J,4,0),),VLOOKUP(LEFT(J101,2),北市出件送市總與外站總表!$A:$J,5,0)))))</f>
        <v>#N/A</v>
      </c>
      <c r="J101" s="124" t="str">
        <f t="array" ref="J101">ASC(IF(LEFT(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,1)="台",REPLACE(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,1,1,"臺"),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))</f>
        <v/>
      </c>
    </row>
    <row r="102" spans="2:10" ht="21" customHeight="1" x14ac:dyDescent="0.25">
      <c r="B102" s="9">
        <v>83</v>
      </c>
      <c r="C102" s="8"/>
      <c r="D102" s="8"/>
      <c r="E102" s="8"/>
      <c r="F102" s="8"/>
      <c r="G102" s="8"/>
      <c r="H102" s="138"/>
      <c r="I102" s="144" t="e">
        <f>IF(COUNT(FIND({"澎湖","金門縣","連江","馬祖","琉球"},J102,1)),280,IF(AND($F$1="V",IFERROR(IF(FIND("北市",LEFT(J102,3)),VLOOKUP(LEFT(J102,LEN(J102)-LEN(MID(J102,1+MAX(MMULT(ROW($1:$1800)*(MID(J102,ROW($1:$1800),1)={"路","段","街","道"}),{1;1;1;1})),99))),北市出件送市總與外站總表!$A:$E,5,0),),IFERROR(IF(FIND("北市",LEFT(J102,3)),VLOOKUP(RIGHT(LEFT(J102,LEN(J102)-LEN(MID(J102,1+MAX(MMULT(ROW($1:$1800)*(MID(J102,ROW($1:$1800),1)={"路","段","街","道"}),{1;1;1;1})),99))),LEN(LEFT(J102,LEN(J102)-LEN(MID(J102,1+MAX(MMULT(ROW($1:$1800)*(MID(J102,ROW($1:$1800),1)={"路","段","街","道"}),{1;1;1;1})),99))))-3),北市出件送市總與外站總表!$B:$J,4,0),),VLOOKUP(LEFT(J102,2),北市出件送市總與外站總表!$A:$E,5,0)))&gt;110),120,IFERROR(IF(FIND("北市",LEFT(J102,3)),VLOOKUP(LEFT(J102,LEN(J102)-LEN(MID(J102,1+MAX(MMULT(ROW($1:$1800)*(MID(J102,ROW($1:$1800),1)={"路","段","街","道"}),{1;1;1;1})),99))),北市出件送市總與外站總表!$A:$E,5,0),),IFERROR(IF(FIND("北市",LEFT(J102,3)),VLOOKUP(RIGHT(LEFT(J102,LEN(J102)-LEN(MID(J102,1+MAX(MMULT(ROW($1:$1800)*(MID(J102,ROW($1:$1800),1)={"路","段","街","道"}),{1;1;1;1})),99))),LEN(LEFT(J102,LEN(J102)-LEN(MID(J102,1+MAX(MMULT(ROW($1:$1800)*(MID(J102,ROW($1:$1800),1)={"路","段","街","道"}),{1;1;1;1})),99))))-3),北市出件送市總與外站總表!$B:$J,4,0),),VLOOKUP(LEFT(J102,2),北市出件送市總與外站總表!$A:$J,5,0)))))</f>
        <v>#N/A</v>
      </c>
      <c r="J102" s="124" t="str">
        <f t="array" ref="J102">ASC(IF(LEFT(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,1)="台",REPLACE(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,1,1,"臺"),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))</f>
        <v/>
      </c>
    </row>
    <row r="103" spans="2:10" ht="21" customHeight="1" x14ac:dyDescent="0.25">
      <c r="B103" s="9">
        <v>84</v>
      </c>
      <c r="C103" s="8"/>
      <c r="D103" s="8"/>
      <c r="E103" s="8"/>
      <c r="F103" s="8"/>
      <c r="G103" s="8"/>
      <c r="H103" s="138"/>
      <c r="I103" s="144" t="e">
        <f>IF(COUNT(FIND({"澎湖","金門縣","連江","馬祖","琉球"},J103,1)),280,IF(AND($F$1="V",IFERROR(IF(FIND("北市",LEFT(J103,3)),VLOOKUP(LEFT(J103,LEN(J103)-LEN(MID(J103,1+MAX(MMULT(ROW($1:$1800)*(MID(J103,ROW($1:$1800),1)={"路","段","街","道"}),{1;1;1;1})),99))),北市出件送市總與外站總表!$A:$E,5,0),),IFERROR(IF(FIND("北市",LEFT(J103,3)),VLOOKUP(RIGHT(LEFT(J103,LEN(J103)-LEN(MID(J103,1+MAX(MMULT(ROW($1:$1800)*(MID(J103,ROW($1:$1800),1)={"路","段","街","道"}),{1;1;1;1})),99))),LEN(LEFT(J103,LEN(J103)-LEN(MID(J103,1+MAX(MMULT(ROW($1:$1800)*(MID(J103,ROW($1:$1800),1)={"路","段","街","道"}),{1;1;1;1})),99))))-3),北市出件送市總與外站總表!$B:$J,4,0),),VLOOKUP(LEFT(J103,2),北市出件送市總與外站總表!$A:$E,5,0)))&gt;110),120,IFERROR(IF(FIND("北市",LEFT(J103,3)),VLOOKUP(LEFT(J103,LEN(J103)-LEN(MID(J103,1+MAX(MMULT(ROW($1:$1800)*(MID(J103,ROW($1:$1800),1)={"路","段","街","道"}),{1;1;1;1})),99))),北市出件送市總與外站總表!$A:$E,5,0),),IFERROR(IF(FIND("北市",LEFT(J103,3)),VLOOKUP(RIGHT(LEFT(J103,LEN(J103)-LEN(MID(J103,1+MAX(MMULT(ROW($1:$1800)*(MID(J103,ROW($1:$1800),1)={"路","段","街","道"}),{1;1;1;1})),99))),LEN(LEFT(J103,LEN(J103)-LEN(MID(J103,1+MAX(MMULT(ROW($1:$1800)*(MID(J103,ROW($1:$1800),1)={"路","段","街","道"}),{1;1;1;1})),99))))-3),北市出件送市總與外站總表!$B:$J,4,0),),VLOOKUP(LEFT(J103,2),北市出件送市總與外站總表!$A:$J,5,0)))))</f>
        <v>#N/A</v>
      </c>
      <c r="J103" s="124" t="str">
        <f t="array" ref="J103">ASC(IF(LEFT(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,1)="台",REPLACE(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,1,1,"臺"),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))</f>
        <v/>
      </c>
    </row>
    <row r="104" spans="2:10" ht="21" customHeight="1" x14ac:dyDescent="0.25">
      <c r="B104" s="9">
        <v>85</v>
      </c>
      <c r="C104" s="8"/>
      <c r="D104" s="8"/>
      <c r="E104" s="8"/>
      <c r="F104" s="8"/>
      <c r="G104" s="8"/>
      <c r="H104" s="138"/>
      <c r="I104" s="144" t="e">
        <f>IF(COUNT(FIND({"澎湖","金門縣","連江","馬祖","琉球"},J104,1)),280,IF(AND($F$1="V",IFERROR(IF(FIND("北市",LEFT(J104,3)),VLOOKUP(LEFT(J104,LEN(J104)-LEN(MID(J104,1+MAX(MMULT(ROW($1:$1800)*(MID(J104,ROW($1:$1800),1)={"路","段","街","道"}),{1;1;1;1})),99))),北市出件送市總與外站總表!$A:$E,5,0),),IFERROR(IF(FIND("北市",LEFT(J104,3)),VLOOKUP(RIGHT(LEFT(J104,LEN(J104)-LEN(MID(J104,1+MAX(MMULT(ROW($1:$1800)*(MID(J104,ROW($1:$1800),1)={"路","段","街","道"}),{1;1;1;1})),99))),LEN(LEFT(J104,LEN(J104)-LEN(MID(J104,1+MAX(MMULT(ROW($1:$1800)*(MID(J104,ROW($1:$1800),1)={"路","段","街","道"}),{1;1;1;1})),99))))-3),北市出件送市總與外站總表!$B:$J,4,0),),VLOOKUP(LEFT(J104,2),北市出件送市總與外站總表!$A:$E,5,0)))&gt;110),120,IFERROR(IF(FIND("北市",LEFT(J104,3)),VLOOKUP(LEFT(J104,LEN(J104)-LEN(MID(J104,1+MAX(MMULT(ROW($1:$1800)*(MID(J104,ROW($1:$1800),1)={"路","段","街","道"}),{1;1;1;1})),99))),北市出件送市總與外站總表!$A:$E,5,0),),IFERROR(IF(FIND("北市",LEFT(J104,3)),VLOOKUP(RIGHT(LEFT(J104,LEN(J104)-LEN(MID(J104,1+MAX(MMULT(ROW($1:$1800)*(MID(J104,ROW($1:$1800),1)={"路","段","街","道"}),{1;1;1;1})),99))),LEN(LEFT(J104,LEN(J104)-LEN(MID(J104,1+MAX(MMULT(ROW($1:$1800)*(MID(J104,ROW($1:$1800),1)={"路","段","街","道"}),{1;1;1;1})),99))))-3),北市出件送市總與外站總表!$B:$J,4,0),),VLOOKUP(LEFT(J104,2),北市出件送市總與外站總表!$A:$J,5,0)))))</f>
        <v>#N/A</v>
      </c>
      <c r="J104" s="124" t="str">
        <f t="array" ref="J104">ASC(IF(LEFT(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,1)="台",REPLACE(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,1,1,"臺"),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))</f>
        <v/>
      </c>
    </row>
    <row r="105" spans="2:10" ht="21" customHeight="1" x14ac:dyDescent="0.25">
      <c r="B105" s="9">
        <v>86</v>
      </c>
      <c r="C105" s="8"/>
      <c r="D105" s="8"/>
      <c r="E105" s="8"/>
      <c r="F105" s="8"/>
      <c r="G105" s="8"/>
      <c r="H105" s="138"/>
      <c r="I105" s="144" t="e">
        <f>IF(COUNT(FIND({"澎湖","金門縣","連江","馬祖","琉球"},J105,1)),280,IF(AND($F$1="V",IFERROR(IF(FIND("北市",LEFT(J105,3)),VLOOKUP(LEFT(J105,LEN(J105)-LEN(MID(J105,1+MAX(MMULT(ROW($1:$1800)*(MID(J105,ROW($1:$1800),1)={"路","段","街","道"}),{1;1;1;1})),99))),北市出件送市總與外站總表!$A:$E,5,0),),IFERROR(IF(FIND("北市",LEFT(J105,3)),VLOOKUP(RIGHT(LEFT(J105,LEN(J105)-LEN(MID(J105,1+MAX(MMULT(ROW($1:$1800)*(MID(J105,ROW($1:$1800),1)={"路","段","街","道"}),{1;1;1;1})),99))),LEN(LEFT(J105,LEN(J105)-LEN(MID(J105,1+MAX(MMULT(ROW($1:$1800)*(MID(J105,ROW($1:$1800),1)={"路","段","街","道"}),{1;1;1;1})),99))))-3),北市出件送市總與外站總表!$B:$J,4,0),),VLOOKUP(LEFT(J105,2),北市出件送市總與外站總表!$A:$E,5,0)))&gt;110),120,IFERROR(IF(FIND("北市",LEFT(J105,3)),VLOOKUP(LEFT(J105,LEN(J105)-LEN(MID(J105,1+MAX(MMULT(ROW($1:$1800)*(MID(J105,ROW($1:$1800),1)={"路","段","街","道"}),{1;1;1;1})),99))),北市出件送市總與外站總表!$A:$E,5,0),),IFERROR(IF(FIND("北市",LEFT(J105,3)),VLOOKUP(RIGHT(LEFT(J105,LEN(J105)-LEN(MID(J105,1+MAX(MMULT(ROW($1:$1800)*(MID(J105,ROW($1:$1800),1)={"路","段","街","道"}),{1;1;1;1})),99))),LEN(LEFT(J105,LEN(J105)-LEN(MID(J105,1+MAX(MMULT(ROW($1:$1800)*(MID(J105,ROW($1:$1800),1)={"路","段","街","道"}),{1;1;1;1})),99))))-3),北市出件送市總與外站總表!$B:$J,4,0),),VLOOKUP(LEFT(J105,2),北市出件送市總與外站總表!$A:$J,5,0)))))</f>
        <v>#N/A</v>
      </c>
      <c r="J105" s="124" t="str">
        <f t="array" ref="J105">ASC(IF(LEFT(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,1)="台",REPLACE(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,1,1,"臺"),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))</f>
        <v/>
      </c>
    </row>
    <row r="106" spans="2:10" ht="21" customHeight="1" x14ac:dyDescent="0.25">
      <c r="B106" s="9">
        <v>87</v>
      </c>
      <c r="C106" s="8"/>
      <c r="D106" s="8"/>
      <c r="E106" s="8"/>
      <c r="F106" s="8"/>
      <c r="G106" s="8"/>
      <c r="H106" s="138"/>
      <c r="I106" s="144" t="e">
        <f>IF(COUNT(FIND({"澎湖","金門縣","連江","馬祖","琉球"},J106,1)),280,IF(AND($F$1="V",IFERROR(IF(FIND("北市",LEFT(J106,3)),VLOOKUP(LEFT(J106,LEN(J106)-LEN(MID(J106,1+MAX(MMULT(ROW($1:$1800)*(MID(J106,ROW($1:$1800),1)={"路","段","街","道"}),{1;1;1;1})),99))),北市出件送市總與外站總表!$A:$E,5,0),),IFERROR(IF(FIND("北市",LEFT(J106,3)),VLOOKUP(RIGHT(LEFT(J106,LEN(J106)-LEN(MID(J106,1+MAX(MMULT(ROW($1:$1800)*(MID(J106,ROW($1:$1800),1)={"路","段","街","道"}),{1;1;1;1})),99))),LEN(LEFT(J106,LEN(J106)-LEN(MID(J106,1+MAX(MMULT(ROW($1:$1800)*(MID(J106,ROW($1:$1800),1)={"路","段","街","道"}),{1;1;1;1})),99))))-3),北市出件送市總與外站總表!$B:$J,4,0),),VLOOKUP(LEFT(J106,2),北市出件送市總與外站總表!$A:$E,5,0)))&gt;110),120,IFERROR(IF(FIND("北市",LEFT(J106,3)),VLOOKUP(LEFT(J106,LEN(J106)-LEN(MID(J106,1+MAX(MMULT(ROW($1:$1800)*(MID(J106,ROW($1:$1800),1)={"路","段","街","道"}),{1;1;1;1})),99))),北市出件送市總與外站總表!$A:$E,5,0),),IFERROR(IF(FIND("北市",LEFT(J106,3)),VLOOKUP(RIGHT(LEFT(J106,LEN(J106)-LEN(MID(J106,1+MAX(MMULT(ROW($1:$1800)*(MID(J106,ROW($1:$1800),1)={"路","段","街","道"}),{1;1;1;1})),99))),LEN(LEFT(J106,LEN(J106)-LEN(MID(J106,1+MAX(MMULT(ROW($1:$1800)*(MID(J106,ROW($1:$1800),1)={"路","段","街","道"}),{1;1;1;1})),99))))-3),北市出件送市總與外站總表!$B:$J,4,0),),VLOOKUP(LEFT(J106,2),北市出件送市總與外站總表!$A:$J,5,0)))))</f>
        <v>#N/A</v>
      </c>
      <c r="J106" s="124" t="str">
        <f t="array" ref="J106">ASC(IF(LEFT(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,1)="台",REPLACE(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,1,1,"臺"),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))</f>
        <v/>
      </c>
    </row>
    <row r="107" spans="2:10" ht="21" customHeight="1" x14ac:dyDescent="0.25">
      <c r="B107" s="9">
        <v>88</v>
      </c>
      <c r="C107" s="8"/>
      <c r="D107" s="8"/>
      <c r="E107" s="8"/>
      <c r="F107" s="8"/>
      <c r="G107" s="8"/>
      <c r="H107" s="138"/>
      <c r="I107" s="144" t="e">
        <f>IF(COUNT(FIND({"澎湖","金門縣","連江","馬祖","琉球"},J107,1)),280,IF(AND($F$1="V",IFERROR(IF(FIND("北市",LEFT(J107,3)),VLOOKUP(LEFT(J107,LEN(J107)-LEN(MID(J107,1+MAX(MMULT(ROW($1:$1800)*(MID(J107,ROW($1:$1800),1)={"路","段","街","道"}),{1;1;1;1})),99))),北市出件送市總與外站總表!$A:$E,5,0),),IFERROR(IF(FIND("北市",LEFT(J107,3)),VLOOKUP(RIGHT(LEFT(J107,LEN(J107)-LEN(MID(J107,1+MAX(MMULT(ROW($1:$1800)*(MID(J107,ROW($1:$1800),1)={"路","段","街","道"}),{1;1;1;1})),99))),LEN(LEFT(J107,LEN(J107)-LEN(MID(J107,1+MAX(MMULT(ROW($1:$1800)*(MID(J107,ROW($1:$1800),1)={"路","段","街","道"}),{1;1;1;1})),99))))-3),北市出件送市總與外站總表!$B:$J,4,0),),VLOOKUP(LEFT(J107,2),北市出件送市總與外站總表!$A:$E,5,0)))&gt;110),120,IFERROR(IF(FIND("北市",LEFT(J107,3)),VLOOKUP(LEFT(J107,LEN(J107)-LEN(MID(J107,1+MAX(MMULT(ROW($1:$1800)*(MID(J107,ROW($1:$1800),1)={"路","段","街","道"}),{1;1;1;1})),99))),北市出件送市總與外站總表!$A:$E,5,0),),IFERROR(IF(FIND("北市",LEFT(J107,3)),VLOOKUP(RIGHT(LEFT(J107,LEN(J107)-LEN(MID(J107,1+MAX(MMULT(ROW($1:$1800)*(MID(J107,ROW($1:$1800),1)={"路","段","街","道"}),{1;1;1;1})),99))),LEN(LEFT(J107,LEN(J107)-LEN(MID(J107,1+MAX(MMULT(ROW($1:$1800)*(MID(J107,ROW($1:$1800),1)={"路","段","街","道"}),{1;1;1;1})),99))))-3),北市出件送市總與外站總表!$B:$J,4,0),),VLOOKUP(LEFT(J107,2),北市出件送市總與外站總表!$A:$J,5,0)))))</f>
        <v>#N/A</v>
      </c>
      <c r="J107" s="124" t="str">
        <f t="array" ref="J107">ASC(IF(LEFT(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,1)="台",REPLACE(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,1,1,"臺"),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))</f>
        <v/>
      </c>
    </row>
    <row r="108" spans="2:10" ht="21" customHeight="1" x14ac:dyDescent="0.25">
      <c r="B108" s="9">
        <v>89</v>
      </c>
      <c r="C108" s="8"/>
      <c r="D108" s="8"/>
      <c r="E108" s="8"/>
      <c r="F108" s="8"/>
      <c r="G108" s="8"/>
      <c r="H108" s="138"/>
      <c r="I108" s="144" t="e">
        <f>IF(COUNT(FIND({"澎湖","金門縣","連江","馬祖","琉球"},J108,1)),280,IF(AND($F$1="V",IFERROR(IF(FIND("北市",LEFT(J108,3)),VLOOKUP(LEFT(J108,LEN(J108)-LEN(MID(J108,1+MAX(MMULT(ROW($1:$1800)*(MID(J108,ROW($1:$1800),1)={"路","段","街","道"}),{1;1;1;1})),99))),北市出件送市總與外站總表!$A:$E,5,0),),IFERROR(IF(FIND("北市",LEFT(J108,3)),VLOOKUP(RIGHT(LEFT(J108,LEN(J108)-LEN(MID(J108,1+MAX(MMULT(ROW($1:$1800)*(MID(J108,ROW($1:$1800),1)={"路","段","街","道"}),{1;1;1;1})),99))),LEN(LEFT(J108,LEN(J108)-LEN(MID(J108,1+MAX(MMULT(ROW($1:$1800)*(MID(J108,ROW($1:$1800),1)={"路","段","街","道"}),{1;1;1;1})),99))))-3),北市出件送市總與外站總表!$B:$J,4,0),),VLOOKUP(LEFT(J108,2),北市出件送市總與外站總表!$A:$E,5,0)))&gt;110),120,IFERROR(IF(FIND("北市",LEFT(J108,3)),VLOOKUP(LEFT(J108,LEN(J108)-LEN(MID(J108,1+MAX(MMULT(ROW($1:$1800)*(MID(J108,ROW($1:$1800),1)={"路","段","街","道"}),{1;1;1;1})),99))),北市出件送市總與外站總表!$A:$E,5,0),),IFERROR(IF(FIND("北市",LEFT(J108,3)),VLOOKUP(RIGHT(LEFT(J108,LEN(J108)-LEN(MID(J108,1+MAX(MMULT(ROW($1:$1800)*(MID(J108,ROW($1:$1800),1)={"路","段","街","道"}),{1;1;1;1})),99))),LEN(LEFT(J108,LEN(J108)-LEN(MID(J108,1+MAX(MMULT(ROW($1:$1800)*(MID(J108,ROW($1:$1800),1)={"路","段","街","道"}),{1;1;1;1})),99))))-3),北市出件送市總與外站總表!$B:$J,4,0),),VLOOKUP(LEFT(J108,2),北市出件送市總與外站總表!$A:$J,5,0)))))</f>
        <v>#N/A</v>
      </c>
      <c r="J108" s="124" t="str">
        <f t="array" ref="J108">ASC(IF(LEFT(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,1)="台",REPLACE(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,1,1,"臺"),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))</f>
        <v/>
      </c>
    </row>
    <row r="109" spans="2:10" ht="21" customHeight="1" x14ac:dyDescent="0.25">
      <c r="B109" s="9">
        <v>90</v>
      </c>
      <c r="C109" s="8"/>
      <c r="D109" s="8"/>
      <c r="E109" s="8"/>
      <c r="F109" s="8"/>
      <c r="G109" s="8"/>
      <c r="H109" s="138"/>
      <c r="I109" s="144" t="e">
        <f>IF(COUNT(FIND({"澎湖","金門縣","連江","馬祖","琉球"},J109,1)),280,IF(AND($F$1="V",IFERROR(IF(FIND("北市",LEFT(J109,3)),VLOOKUP(LEFT(J109,LEN(J109)-LEN(MID(J109,1+MAX(MMULT(ROW($1:$1800)*(MID(J109,ROW($1:$1800),1)={"路","段","街","道"}),{1;1;1;1})),99))),北市出件送市總與外站總表!$A:$E,5,0),),IFERROR(IF(FIND("北市",LEFT(J109,3)),VLOOKUP(RIGHT(LEFT(J109,LEN(J109)-LEN(MID(J109,1+MAX(MMULT(ROW($1:$1800)*(MID(J109,ROW($1:$1800),1)={"路","段","街","道"}),{1;1;1;1})),99))),LEN(LEFT(J109,LEN(J109)-LEN(MID(J109,1+MAX(MMULT(ROW($1:$1800)*(MID(J109,ROW($1:$1800),1)={"路","段","街","道"}),{1;1;1;1})),99))))-3),北市出件送市總與外站總表!$B:$J,4,0),),VLOOKUP(LEFT(J109,2),北市出件送市總與外站總表!$A:$E,5,0)))&gt;110),120,IFERROR(IF(FIND("北市",LEFT(J109,3)),VLOOKUP(LEFT(J109,LEN(J109)-LEN(MID(J109,1+MAX(MMULT(ROW($1:$1800)*(MID(J109,ROW($1:$1800),1)={"路","段","街","道"}),{1;1;1;1})),99))),北市出件送市總與外站總表!$A:$E,5,0),),IFERROR(IF(FIND("北市",LEFT(J109,3)),VLOOKUP(RIGHT(LEFT(J109,LEN(J109)-LEN(MID(J109,1+MAX(MMULT(ROW($1:$1800)*(MID(J109,ROW($1:$1800),1)={"路","段","街","道"}),{1;1;1;1})),99))),LEN(LEFT(J109,LEN(J109)-LEN(MID(J109,1+MAX(MMULT(ROW($1:$1800)*(MID(J109,ROW($1:$1800),1)={"路","段","街","道"}),{1;1;1;1})),99))))-3),北市出件送市總與外站總表!$B:$J,4,0),),VLOOKUP(LEFT(J109,2),北市出件送市總與外站總表!$A:$J,5,0)))))</f>
        <v>#N/A</v>
      </c>
      <c r="J109" s="124" t="str">
        <f t="array" ref="J109">ASC(IF(LEFT(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,1)="台",REPLACE(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,1,1,"臺"),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))</f>
        <v/>
      </c>
    </row>
    <row r="110" spans="2:10" ht="21" customHeight="1" x14ac:dyDescent="0.25">
      <c r="B110" s="9">
        <v>91</v>
      </c>
      <c r="C110" s="8"/>
      <c r="D110" s="8"/>
      <c r="E110" s="8"/>
      <c r="F110" s="8"/>
      <c r="G110" s="8"/>
      <c r="H110" s="138"/>
      <c r="I110" s="144" t="e">
        <f>IF(COUNT(FIND({"澎湖","金門縣","連江","馬祖","琉球"},J110,1)),280,IF(AND($F$1="V",IFERROR(IF(FIND("北市",LEFT(J110,3)),VLOOKUP(LEFT(J110,LEN(J110)-LEN(MID(J110,1+MAX(MMULT(ROW($1:$1800)*(MID(J110,ROW($1:$1800),1)={"路","段","街","道"}),{1;1;1;1})),99))),北市出件送市總與外站總表!$A:$E,5,0),),IFERROR(IF(FIND("北市",LEFT(J110,3)),VLOOKUP(RIGHT(LEFT(J110,LEN(J110)-LEN(MID(J110,1+MAX(MMULT(ROW($1:$1800)*(MID(J110,ROW($1:$1800),1)={"路","段","街","道"}),{1;1;1;1})),99))),LEN(LEFT(J110,LEN(J110)-LEN(MID(J110,1+MAX(MMULT(ROW($1:$1800)*(MID(J110,ROW($1:$1800),1)={"路","段","街","道"}),{1;1;1;1})),99))))-3),北市出件送市總與外站總表!$B:$J,4,0),),VLOOKUP(LEFT(J110,2),北市出件送市總與外站總表!$A:$E,5,0)))&gt;110),120,IFERROR(IF(FIND("北市",LEFT(J110,3)),VLOOKUP(LEFT(J110,LEN(J110)-LEN(MID(J110,1+MAX(MMULT(ROW($1:$1800)*(MID(J110,ROW($1:$1800),1)={"路","段","街","道"}),{1;1;1;1})),99))),北市出件送市總與外站總表!$A:$E,5,0),),IFERROR(IF(FIND("北市",LEFT(J110,3)),VLOOKUP(RIGHT(LEFT(J110,LEN(J110)-LEN(MID(J110,1+MAX(MMULT(ROW($1:$1800)*(MID(J110,ROW($1:$1800),1)={"路","段","街","道"}),{1;1;1;1})),99))),LEN(LEFT(J110,LEN(J110)-LEN(MID(J110,1+MAX(MMULT(ROW($1:$1800)*(MID(J110,ROW($1:$1800),1)={"路","段","街","道"}),{1;1;1;1})),99))))-3),北市出件送市總與外站總表!$B:$J,4,0),),VLOOKUP(LEFT(J110,2),北市出件送市總與外站總表!$A:$J,5,0)))))</f>
        <v>#N/A</v>
      </c>
      <c r="J110" s="124" t="str">
        <f t="array" ref="J110">ASC(IF(LEFT(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,1)="台",REPLACE(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,1,1,"臺"),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))</f>
        <v/>
      </c>
    </row>
    <row r="111" spans="2:10" ht="21" customHeight="1" x14ac:dyDescent="0.25">
      <c r="B111" s="9">
        <v>92</v>
      </c>
      <c r="C111" s="8"/>
      <c r="D111" s="8"/>
      <c r="E111" s="8"/>
      <c r="F111" s="8"/>
      <c r="G111" s="8"/>
      <c r="H111" s="138"/>
      <c r="I111" s="144" t="e">
        <f>IF(COUNT(FIND({"澎湖","金門縣","連江","馬祖","琉球"},J111,1)),280,IF(AND($F$1="V",IFERROR(IF(FIND("北市",LEFT(J111,3)),VLOOKUP(LEFT(J111,LEN(J111)-LEN(MID(J111,1+MAX(MMULT(ROW($1:$1800)*(MID(J111,ROW($1:$1800),1)={"路","段","街","道"}),{1;1;1;1})),99))),北市出件送市總與外站總表!$A:$E,5,0),),IFERROR(IF(FIND("北市",LEFT(J111,3)),VLOOKUP(RIGHT(LEFT(J111,LEN(J111)-LEN(MID(J111,1+MAX(MMULT(ROW($1:$1800)*(MID(J111,ROW($1:$1800),1)={"路","段","街","道"}),{1;1;1;1})),99))),LEN(LEFT(J111,LEN(J111)-LEN(MID(J111,1+MAX(MMULT(ROW($1:$1800)*(MID(J111,ROW($1:$1800),1)={"路","段","街","道"}),{1;1;1;1})),99))))-3),北市出件送市總與外站總表!$B:$J,4,0),),VLOOKUP(LEFT(J111,2),北市出件送市總與外站總表!$A:$E,5,0)))&gt;110),120,IFERROR(IF(FIND("北市",LEFT(J111,3)),VLOOKUP(LEFT(J111,LEN(J111)-LEN(MID(J111,1+MAX(MMULT(ROW($1:$1800)*(MID(J111,ROW($1:$1800),1)={"路","段","街","道"}),{1;1;1;1})),99))),北市出件送市總與外站總表!$A:$E,5,0),),IFERROR(IF(FIND("北市",LEFT(J111,3)),VLOOKUP(RIGHT(LEFT(J111,LEN(J111)-LEN(MID(J111,1+MAX(MMULT(ROW($1:$1800)*(MID(J111,ROW($1:$1800),1)={"路","段","街","道"}),{1;1;1;1})),99))),LEN(LEFT(J111,LEN(J111)-LEN(MID(J111,1+MAX(MMULT(ROW($1:$1800)*(MID(J111,ROW($1:$1800),1)={"路","段","街","道"}),{1;1;1;1})),99))))-3),北市出件送市總與外站總表!$B:$J,4,0),),VLOOKUP(LEFT(J111,2),北市出件送市總與外站總表!$A:$J,5,0)))))</f>
        <v>#N/A</v>
      </c>
      <c r="J111" s="124" t="str">
        <f t="array" ref="J111">ASC(IF(LEFT(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,1)="台",REPLACE(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,1,1,"臺"),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))</f>
        <v/>
      </c>
    </row>
    <row r="112" spans="2:10" ht="21" customHeight="1" x14ac:dyDescent="0.25">
      <c r="B112" s="9">
        <v>93</v>
      </c>
      <c r="C112" s="8"/>
      <c r="D112" s="8"/>
      <c r="E112" s="8"/>
      <c r="F112" s="8"/>
      <c r="G112" s="8"/>
      <c r="H112" s="138"/>
      <c r="I112" s="144" t="e">
        <f>IF(COUNT(FIND({"澎湖","金門縣","連江","馬祖","琉球"},J112,1)),280,IF(AND($F$1="V",IFERROR(IF(FIND("北市",LEFT(J112,3)),VLOOKUP(LEFT(J112,LEN(J112)-LEN(MID(J112,1+MAX(MMULT(ROW($1:$1800)*(MID(J112,ROW($1:$1800),1)={"路","段","街","道"}),{1;1;1;1})),99))),北市出件送市總與外站總表!$A:$E,5,0),),IFERROR(IF(FIND("北市",LEFT(J112,3)),VLOOKUP(RIGHT(LEFT(J112,LEN(J112)-LEN(MID(J112,1+MAX(MMULT(ROW($1:$1800)*(MID(J112,ROW($1:$1800),1)={"路","段","街","道"}),{1;1;1;1})),99))),LEN(LEFT(J112,LEN(J112)-LEN(MID(J112,1+MAX(MMULT(ROW($1:$1800)*(MID(J112,ROW($1:$1800),1)={"路","段","街","道"}),{1;1;1;1})),99))))-3),北市出件送市總與外站總表!$B:$J,4,0),),VLOOKUP(LEFT(J112,2),北市出件送市總與外站總表!$A:$E,5,0)))&gt;110),120,IFERROR(IF(FIND("北市",LEFT(J112,3)),VLOOKUP(LEFT(J112,LEN(J112)-LEN(MID(J112,1+MAX(MMULT(ROW($1:$1800)*(MID(J112,ROW($1:$1800),1)={"路","段","街","道"}),{1;1;1;1})),99))),北市出件送市總與外站總表!$A:$E,5,0),),IFERROR(IF(FIND("北市",LEFT(J112,3)),VLOOKUP(RIGHT(LEFT(J112,LEN(J112)-LEN(MID(J112,1+MAX(MMULT(ROW($1:$1800)*(MID(J112,ROW($1:$1800),1)={"路","段","街","道"}),{1;1;1;1})),99))),LEN(LEFT(J112,LEN(J112)-LEN(MID(J112,1+MAX(MMULT(ROW($1:$1800)*(MID(J112,ROW($1:$1800),1)={"路","段","街","道"}),{1;1;1;1})),99))))-3),北市出件送市總與外站總表!$B:$J,4,0),),VLOOKUP(LEFT(J112,2),北市出件送市總與外站總表!$A:$J,5,0)))))</f>
        <v>#N/A</v>
      </c>
      <c r="J112" s="124" t="str">
        <f t="array" ref="J112">ASC(IF(LEFT(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,1)="台",REPLACE(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,1,1,"臺"),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))</f>
        <v/>
      </c>
    </row>
    <row r="113" spans="2:10" ht="21" customHeight="1" x14ac:dyDescent="0.25">
      <c r="B113" s="9">
        <v>94</v>
      </c>
      <c r="C113" s="8"/>
      <c r="D113" s="8"/>
      <c r="E113" s="8"/>
      <c r="F113" s="8"/>
      <c r="G113" s="8"/>
      <c r="H113" s="138"/>
      <c r="I113" s="144" t="e">
        <f>IF(COUNT(FIND({"澎湖","金門縣","連江","馬祖","琉球"},J113,1)),280,IF(AND($F$1="V",IFERROR(IF(FIND("北市",LEFT(J113,3)),VLOOKUP(LEFT(J113,LEN(J113)-LEN(MID(J113,1+MAX(MMULT(ROW($1:$1800)*(MID(J113,ROW($1:$1800),1)={"路","段","街","道"}),{1;1;1;1})),99))),北市出件送市總與外站總表!$A:$E,5,0),),IFERROR(IF(FIND("北市",LEFT(J113,3)),VLOOKUP(RIGHT(LEFT(J113,LEN(J113)-LEN(MID(J113,1+MAX(MMULT(ROW($1:$1800)*(MID(J113,ROW($1:$1800),1)={"路","段","街","道"}),{1;1;1;1})),99))),LEN(LEFT(J113,LEN(J113)-LEN(MID(J113,1+MAX(MMULT(ROW($1:$1800)*(MID(J113,ROW($1:$1800),1)={"路","段","街","道"}),{1;1;1;1})),99))))-3),北市出件送市總與外站總表!$B:$J,4,0),),VLOOKUP(LEFT(J113,2),北市出件送市總與外站總表!$A:$E,5,0)))&gt;110),120,IFERROR(IF(FIND("北市",LEFT(J113,3)),VLOOKUP(LEFT(J113,LEN(J113)-LEN(MID(J113,1+MAX(MMULT(ROW($1:$1800)*(MID(J113,ROW($1:$1800),1)={"路","段","街","道"}),{1;1;1;1})),99))),北市出件送市總與外站總表!$A:$E,5,0),),IFERROR(IF(FIND("北市",LEFT(J113,3)),VLOOKUP(RIGHT(LEFT(J113,LEN(J113)-LEN(MID(J113,1+MAX(MMULT(ROW($1:$1800)*(MID(J113,ROW($1:$1800),1)={"路","段","街","道"}),{1;1;1;1})),99))),LEN(LEFT(J113,LEN(J113)-LEN(MID(J113,1+MAX(MMULT(ROW($1:$1800)*(MID(J113,ROW($1:$1800),1)={"路","段","街","道"}),{1;1;1;1})),99))))-3),北市出件送市總與外站總表!$B:$J,4,0),),VLOOKUP(LEFT(J113,2),北市出件送市總與外站總表!$A:$J,5,0)))))</f>
        <v>#N/A</v>
      </c>
      <c r="J113" s="124" t="str">
        <f t="array" ref="J113">ASC(IF(LEFT(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,1)="台",REPLACE(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,1,1,"臺"),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))</f>
        <v/>
      </c>
    </row>
    <row r="114" spans="2:10" ht="21" customHeight="1" x14ac:dyDescent="0.25">
      <c r="B114" s="9">
        <v>95</v>
      </c>
      <c r="C114" s="8"/>
      <c r="D114" s="8"/>
      <c r="E114" s="8"/>
      <c r="F114" s="8"/>
      <c r="G114" s="8"/>
      <c r="H114" s="138"/>
      <c r="I114" s="144" t="e">
        <f>IF(COUNT(FIND({"澎湖","金門縣","連江","馬祖","琉球"},J114,1)),280,IF(AND($F$1="V",IFERROR(IF(FIND("北市",LEFT(J114,3)),VLOOKUP(LEFT(J114,LEN(J114)-LEN(MID(J114,1+MAX(MMULT(ROW($1:$1800)*(MID(J114,ROW($1:$1800),1)={"路","段","街","道"}),{1;1;1;1})),99))),北市出件送市總與外站總表!$A:$E,5,0),),IFERROR(IF(FIND("北市",LEFT(J114,3)),VLOOKUP(RIGHT(LEFT(J114,LEN(J114)-LEN(MID(J114,1+MAX(MMULT(ROW($1:$1800)*(MID(J114,ROW($1:$1800),1)={"路","段","街","道"}),{1;1;1;1})),99))),LEN(LEFT(J114,LEN(J114)-LEN(MID(J114,1+MAX(MMULT(ROW($1:$1800)*(MID(J114,ROW($1:$1800),1)={"路","段","街","道"}),{1;1;1;1})),99))))-3),北市出件送市總與外站總表!$B:$J,4,0),),VLOOKUP(LEFT(J114,2),北市出件送市總與外站總表!$A:$E,5,0)))&gt;110),120,IFERROR(IF(FIND("北市",LEFT(J114,3)),VLOOKUP(LEFT(J114,LEN(J114)-LEN(MID(J114,1+MAX(MMULT(ROW($1:$1800)*(MID(J114,ROW($1:$1800),1)={"路","段","街","道"}),{1;1;1;1})),99))),北市出件送市總與外站總表!$A:$E,5,0),),IFERROR(IF(FIND("北市",LEFT(J114,3)),VLOOKUP(RIGHT(LEFT(J114,LEN(J114)-LEN(MID(J114,1+MAX(MMULT(ROW($1:$1800)*(MID(J114,ROW($1:$1800),1)={"路","段","街","道"}),{1;1;1;1})),99))),LEN(LEFT(J114,LEN(J114)-LEN(MID(J114,1+MAX(MMULT(ROW($1:$1800)*(MID(J114,ROW($1:$1800),1)={"路","段","街","道"}),{1;1;1;1})),99))))-3),北市出件送市總與外站總表!$B:$J,4,0),),VLOOKUP(LEFT(J114,2),北市出件送市總與外站總表!$A:$J,5,0)))))</f>
        <v>#N/A</v>
      </c>
      <c r="J114" s="124" t="str">
        <f t="array" ref="J114">ASC(IF(LEFT(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,1)="台",REPLACE(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,1,1,"臺"),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))</f>
        <v/>
      </c>
    </row>
    <row r="115" spans="2:10" ht="21" customHeight="1" x14ac:dyDescent="0.25">
      <c r="B115" s="9">
        <v>96</v>
      </c>
      <c r="C115" s="8"/>
      <c r="D115" s="8"/>
      <c r="E115" s="8"/>
      <c r="F115" s="8"/>
      <c r="G115" s="8"/>
      <c r="H115" s="138"/>
      <c r="I115" s="144" t="e">
        <f>IF(COUNT(FIND({"澎湖","金門縣","連江","馬祖","琉球"},J115,1)),280,IF(AND($F$1="V",IFERROR(IF(FIND("北市",LEFT(J115,3)),VLOOKUP(LEFT(J115,LEN(J115)-LEN(MID(J115,1+MAX(MMULT(ROW($1:$1800)*(MID(J115,ROW($1:$1800),1)={"路","段","街","道"}),{1;1;1;1})),99))),北市出件送市總與外站總表!$A:$E,5,0),),IFERROR(IF(FIND("北市",LEFT(J115,3)),VLOOKUP(RIGHT(LEFT(J115,LEN(J115)-LEN(MID(J115,1+MAX(MMULT(ROW($1:$1800)*(MID(J115,ROW($1:$1800),1)={"路","段","街","道"}),{1;1;1;1})),99))),LEN(LEFT(J115,LEN(J115)-LEN(MID(J115,1+MAX(MMULT(ROW($1:$1800)*(MID(J115,ROW($1:$1800),1)={"路","段","街","道"}),{1;1;1;1})),99))))-3),北市出件送市總與外站總表!$B:$J,4,0),),VLOOKUP(LEFT(J115,2),北市出件送市總與外站總表!$A:$E,5,0)))&gt;110),120,IFERROR(IF(FIND("北市",LEFT(J115,3)),VLOOKUP(LEFT(J115,LEN(J115)-LEN(MID(J115,1+MAX(MMULT(ROW($1:$1800)*(MID(J115,ROW($1:$1800),1)={"路","段","街","道"}),{1;1;1;1})),99))),北市出件送市總與外站總表!$A:$E,5,0),),IFERROR(IF(FIND("北市",LEFT(J115,3)),VLOOKUP(RIGHT(LEFT(J115,LEN(J115)-LEN(MID(J115,1+MAX(MMULT(ROW($1:$1800)*(MID(J115,ROW($1:$1800),1)={"路","段","街","道"}),{1;1;1;1})),99))),LEN(LEFT(J115,LEN(J115)-LEN(MID(J115,1+MAX(MMULT(ROW($1:$1800)*(MID(J115,ROW($1:$1800),1)={"路","段","街","道"}),{1;1;1;1})),99))))-3),北市出件送市總與外站總表!$B:$J,4,0),),VLOOKUP(LEFT(J115,2),北市出件送市總與外站總表!$A:$J,5,0)))))</f>
        <v>#N/A</v>
      </c>
      <c r="J115" s="124" t="str">
        <f t="array" ref="J115">ASC(IF(LEFT(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,1)="台",REPLACE(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,1,1,"臺"),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))</f>
        <v/>
      </c>
    </row>
    <row r="116" spans="2:10" ht="21" customHeight="1" x14ac:dyDescent="0.25">
      <c r="B116" s="9">
        <v>97</v>
      </c>
      <c r="C116" s="8"/>
      <c r="D116" s="8"/>
      <c r="E116" s="8"/>
      <c r="F116" s="8"/>
      <c r="G116" s="8"/>
      <c r="H116" s="138"/>
      <c r="I116" s="144" t="e">
        <f>IF(COUNT(FIND({"澎湖","金門縣","連江","馬祖","琉球"},J116,1)),280,IF(AND($F$1="V",IFERROR(IF(FIND("北市",LEFT(J116,3)),VLOOKUP(LEFT(J116,LEN(J116)-LEN(MID(J116,1+MAX(MMULT(ROW($1:$1800)*(MID(J116,ROW($1:$1800),1)={"路","段","街","道"}),{1;1;1;1})),99))),北市出件送市總與外站總表!$A:$E,5,0),),IFERROR(IF(FIND("北市",LEFT(J116,3)),VLOOKUP(RIGHT(LEFT(J116,LEN(J116)-LEN(MID(J116,1+MAX(MMULT(ROW($1:$1800)*(MID(J116,ROW($1:$1800),1)={"路","段","街","道"}),{1;1;1;1})),99))),LEN(LEFT(J116,LEN(J116)-LEN(MID(J116,1+MAX(MMULT(ROW($1:$1800)*(MID(J116,ROW($1:$1800),1)={"路","段","街","道"}),{1;1;1;1})),99))))-3),北市出件送市總與外站總表!$B:$J,4,0),),VLOOKUP(LEFT(J116,2),北市出件送市總與外站總表!$A:$E,5,0)))&gt;110),120,IFERROR(IF(FIND("北市",LEFT(J116,3)),VLOOKUP(LEFT(J116,LEN(J116)-LEN(MID(J116,1+MAX(MMULT(ROW($1:$1800)*(MID(J116,ROW($1:$1800),1)={"路","段","街","道"}),{1;1;1;1})),99))),北市出件送市總與外站總表!$A:$E,5,0),),IFERROR(IF(FIND("北市",LEFT(J116,3)),VLOOKUP(RIGHT(LEFT(J116,LEN(J116)-LEN(MID(J116,1+MAX(MMULT(ROW($1:$1800)*(MID(J116,ROW($1:$1800),1)={"路","段","街","道"}),{1;1;1;1})),99))),LEN(LEFT(J116,LEN(J116)-LEN(MID(J116,1+MAX(MMULT(ROW($1:$1800)*(MID(J116,ROW($1:$1800),1)={"路","段","街","道"}),{1;1;1;1})),99))))-3),北市出件送市總與外站總表!$B:$J,4,0),),VLOOKUP(LEFT(J116,2),北市出件送市總與外站總表!$A:$J,5,0)))))</f>
        <v>#N/A</v>
      </c>
      <c r="J116" s="124" t="str">
        <f t="array" ref="J116">ASC(IF(LEFT(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,1)="台",REPLACE(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,1,1,"臺"),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))</f>
        <v/>
      </c>
    </row>
    <row r="117" spans="2:10" ht="21" customHeight="1" x14ac:dyDescent="0.25">
      <c r="B117" s="9">
        <v>98</v>
      </c>
      <c r="C117" s="8"/>
      <c r="D117" s="8"/>
      <c r="E117" s="8"/>
      <c r="F117" s="8"/>
      <c r="G117" s="8"/>
      <c r="H117" s="138"/>
      <c r="I117" s="144" t="e">
        <f>IF(COUNT(FIND({"澎湖","金門縣","連江","馬祖","琉球"},J117,1)),280,IF(AND($F$1="V",IFERROR(IF(FIND("北市",LEFT(J117,3)),VLOOKUP(LEFT(J117,LEN(J117)-LEN(MID(J117,1+MAX(MMULT(ROW($1:$1800)*(MID(J117,ROW($1:$1800),1)={"路","段","街","道"}),{1;1;1;1})),99))),北市出件送市總與外站總表!$A:$E,5,0),),IFERROR(IF(FIND("北市",LEFT(J117,3)),VLOOKUP(RIGHT(LEFT(J117,LEN(J117)-LEN(MID(J117,1+MAX(MMULT(ROW($1:$1800)*(MID(J117,ROW($1:$1800),1)={"路","段","街","道"}),{1;1;1;1})),99))),LEN(LEFT(J117,LEN(J117)-LEN(MID(J117,1+MAX(MMULT(ROW($1:$1800)*(MID(J117,ROW($1:$1800),1)={"路","段","街","道"}),{1;1;1;1})),99))))-3),北市出件送市總與外站總表!$B:$J,4,0),),VLOOKUP(LEFT(J117,2),北市出件送市總與外站總表!$A:$E,5,0)))&gt;110),120,IFERROR(IF(FIND("北市",LEFT(J117,3)),VLOOKUP(LEFT(J117,LEN(J117)-LEN(MID(J117,1+MAX(MMULT(ROW($1:$1800)*(MID(J117,ROW($1:$1800),1)={"路","段","街","道"}),{1;1;1;1})),99))),北市出件送市總與外站總表!$A:$E,5,0),),IFERROR(IF(FIND("北市",LEFT(J117,3)),VLOOKUP(RIGHT(LEFT(J117,LEN(J117)-LEN(MID(J117,1+MAX(MMULT(ROW($1:$1800)*(MID(J117,ROW($1:$1800),1)={"路","段","街","道"}),{1;1;1;1})),99))),LEN(LEFT(J117,LEN(J117)-LEN(MID(J117,1+MAX(MMULT(ROW($1:$1800)*(MID(J117,ROW($1:$1800),1)={"路","段","街","道"}),{1;1;1;1})),99))))-3),北市出件送市總與外站總表!$B:$J,4,0),),VLOOKUP(LEFT(J117,2),北市出件送市總與外站總表!$A:$J,5,0)))))</f>
        <v>#N/A</v>
      </c>
      <c r="J117" s="124" t="str">
        <f t="array" ref="J117">ASC(IF(LEFT(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,1)="台",REPLACE(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,1,1,"臺"),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))</f>
        <v/>
      </c>
    </row>
    <row r="118" spans="2:10" ht="21" customHeight="1" x14ac:dyDescent="0.25">
      <c r="B118" s="9">
        <v>99</v>
      </c>
      <c r="C118" s="8"/>
      <c r="D118" s="8"/>
      <c r="E118" s="8"/>
      <c r="F118" s="8"/>
      <c r="G118" s="8"/>
      <c r="H118" s="138"/>
      <c r="I118" s="144" t="e">
        <f>IF(COUNT(FIND({"澎湖","金門縣","連江","馬祖","琉球"},J118,1)),280,IF(AND($F$1="V",IFERROR(IF(FIND("北市",LEFT(J118,3)),VLOOKUP(LEFT(J118,LEN(J118)-LEN(MID(J118,1+MAX(MMULT(ROW($1:$1800)*(MID(J118,ROW($1:$1800),1)={"路","段","街","道"}),{1;1;1;1})),99))),北市出件送市總與外站總表!$A:$E,5,0),),IFERROR(IF(FIND("北市",LEFT(J118,3)),VLOOKUP(RIGHT(LEFT(J118,LEN(J118)-LEN(MID(J118,1+MAX(MMULT(ROW($1:$1800)*(MID(J118,ROW($1:$1800),1)={"路","段","街","道"}),{1;1;1;1})),99))),LEN(LEFT(J118,LEN(J118)-LEN(MID(J118,1+MAX(MMULT(ROW($1:$1800)*(MID(J118,ROW($1:$1800),1)={"路","段","街","道"}),{1;1;1;1})),99))))-3),北市出件送市總與外站總表!$B:$J,4,0),),VLOOKUP(LEFT(J118,2),北市出件送市總與外站總表!$A:$E,5,0)))&gt;110),120,IFERROR(IF(FIND("北市",LEFT(J118,3)),VLOOKUP(LEFT(J118,LEN(J118)-LEN(MID(J118,1+MAX(MMULT(ROW($1:$1800)*(MID(J118,ROW($1:$1800),1)={"路","段","街","道"}),{1;1;1;1})),99))),北市出件送市總與外站總表!$A:$E,5,0),),IFERROR(IF(FIND("北市",LEFT(J118,3)),VLOOKUP(RIGHT(LEFT(J118,LEN(J118)-LEN(MID(J118,1+MAX(MMULT(ROW($1:$1800)*(MID(J118,ROW($1:$1800),1)={"路","段","街","道"}),{1;1;1;1})),99))),LEN(LEFT(J118,LEN(J118)-LEN(MID(J118,1+MAX(MMULT(ROW($1:$1800)*(MID(J118,ROW($1:$1800),1)={"路","段","街","道"}),{1;1;1;1})),99))))-3),北市出件送市總與外站總表!$B:$J,4,0),),VLOOKUP(LEFT(J118,2),北市出件送市總與外站總表!$A:$J,5,0)))))</f>
        <v>#N/A</v>
      </c>
      <c r="J118" s="124" t="str">
        <f t="array" ref="J118">ASC(IF(LEFT(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,1)="台",REPLACE(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,1,1,"臺"),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))</f>
        <v/>
      </c>
    </row>
    <row r="119" spans="2:10" ht="21" customHeight="1" x14ac:dyDescent="0.25">
      <c r="B119" s="9">
        <v>100</v>
      </c>
      <c r="C119" s="8"/>
      <c r="D119" s="8"/>
      <c r="E119" s="8"/>
      <c r="F119" s="8"/>
      <c r="G119" s="8"/>
      <c r="H119" s="138"/>
      <c r="I119" s="144" t="e">
        <f>IF(COUNT(FIND({"澎湖","金門縣","連江","馬祖","琉球"},J119,1)),280,IF(AND($F$1="V",IFERROR(IF(FIND("北市",LEFT(J119,3)),VLOOKUP(LEFT(J119,LEN(J119)-LEN(MID(J119,1+MAX(MMULT(ROW($1:$1800)*(MID(J119,ROW($1:$1800),1)={"路","段","街","道"}),{1;1;1;1})),99))),北市出件送市總與外站總表!$A:$E,5,0),),IFERROR(IF(FIND("北市",LEFT(J119,3)),VLOOKUP(RIGHT(LEFT(J119,LEN(J119)-LEN(MID(J119,1+MAX(MMULT(ROW($1:$1800)*(MID(J119,ROW($1:$1800),1)={"路","段","街","道"}),{1;1;1;1})),99))),LEN(LEFT(J119,LEN(J119)-LEN(MID(J119,1+MAX(MMULT(ROW($1:$1800)*(MID(J119,ROW($1:$1800),1)={"路","段","街","道"}),{1;1;1;1})),99))))-3),北市出件送市總與外站總表!$B:$J,4,0),),VLOOKUP(LEFT(J119,2),北市出件送市總與外站總表!$A:$E,5,0)))&gt;110),120,IFERROR(IF(FIND("北市",LEFT(J119,3)),VLOOKUP(LEFT(J119,LEN(J119)-LEN(MID(J119,1+MAX(MMULT(ROW($1:$1800)*(MID(J119,ROW($1:$1800),1)={"路","段","街","道"}),{1;1;1;1})),99))),北市出件送市總與外站總表!$A:$E,5,0),),IFERROR(IF(FIND("北市",LEFT(J119,3)),VLOOKUP(RIGHT(LEFT(J119,LEN(J119)-LEN(MID(J119,1+MAX(MMULT(ROW($1:$1800)*(MID(J119,ROW($1:$1800),1)={"路","段","街","道"}),{1;1;1;1})),99))),LEN(LEFT(J119,LEN(J119)-LEN(MID(J119,1+MAX(MMULT(ROW($1:$1800)*(MID(J119,ROW($1:$1800),1)={"路","段","街","道"}),{1;1;1;1})),99))))-3),北市出件送市總與外站總表!$B:$J,4,0),),VLOOKUP(LEFT(J119,2),北市出件送市總與外站總表!$A:$J,5,0)))))</f>
        <v>#N/A</v>
      </c>
      <c r="J119" s="124" t="str">
        <f t="array" ref="J119">ASC(IF(LEFT(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,1)="台",REPLACE(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,1,1,"臺"),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))</f>
        <v/>
      </c>
    </row>
    <row r="120" spans="2:10" ht="21" customHeight="1" x14ac:dyDescent="0.25">
      <c r="B120" s="9">
        <v>101</v>
      </c>
      <c r="C120" s="8"/>
      <c r="D120" s="8"/>
      <c r="E120" s="8"/>
      <c r="F120" s="8"/>
      <c r="G120" s="8"/>
      <c r="H120" s="138"/>
      <c r="I120" s="144" t="e">
        <f>IF(COUNT(FIND({"澎湖","金門縣","連江","馬祖","琉球"},J120,1)),280,IF(AND($F$1="V",IFERROR(IF(FIND("北市",LEFT(J120,3)),VLOOKUP(LEFT(J120,LEN(J120)-LEN(MID(J120,1+MAX(MMULT(ROW($1:$1800)*(MID(J120,ROW($1:$1800),1)={"路","段","街","道"}),{1;1;1;1})),99))),北市出件送市總與外站總表!$A:$E,5,0),),IFERROR(IF(FIND("北市",LEFT(J120,3)),VLOOKUP(RIGHT(LEFT(J120,LEN(J120)-LEN(MID(J120,1+MAX(MMULT(ROW($1:$1800)*(MID(J120,ROW($1:$1800),1)={"路","段","街","道"}),{1;1;1;1})),99))),LEN(LEFT(J120,LEN(J120)-LEN(MID(J120,1+MAX(MMULT(ROW($1:$1800)*(MID(J120,ROW($1:$1800),1)={"路","段","街","道"}),{1;1;1;1})),99))))-3),北市出件送市總與外站總表!$B:$J,4,0),),VLOOKUP(LEFT(J120,2),北市出件送市總與外站總表!$A:$E,5,0)))&gt;110),120,IFERROR(IF(FIND("北市",LEFT(J120,3)),VLOOKUP(LEFT(J120,LEN(J120)-LEN(MID(J120,1+MAX(MMULT(ROW($1:$1800)*(MID(J120,ROW($1:$1800),1)={"路","段","街","道"}),{1;1;1;1})),99))),北市出件送市總與外站總表!$A:$E,5,0),),IFERROR(IF(FIND("北市",LEFT(J120,3)),VLOOKUP(RIGHT(LEFT(J120,LEN(J120)-LEN(MID(J120,1+MAX(MMULT(ROW($1:$1800)*(MID(J120,ROW($1:$1800),1)={"路","段","街","道"}),{1;1;1;1})),99))),LEN(LEFT(J120,LEN(J120)-LEN(MID(J120,1+MAX(MMULT(ROW($1:$1800)*(MID(J120,ROW($1:$1800),1)={"路","段","街","道"}),{1;1;1;1})),99))))-3),北市出件送市總與外站總表!$B:$J,4,0),),VLOOKUP(LEFT(J120,2),北市出件送市總與外站總表!$A:$J,5,0)))))</f>
        <v>#N/A</v>
      </c>
      <c r="J120" s="124" t="str">
        <f t="array" ref="J120">ASC(IF(LEFT(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,1)="台",REPLACE(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,1,1,"臺"),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))</f>
        <v/>
      </c>
    </row>
    <row r="121" spans="2:10" ht="21" customHeight="1" x14ac:dyDescent="0.25">
      <c r="B121" s="9">
        <v>102</v>
      </c>
      <c r="C121" s="8"/>
      <c r="D121" s="8"/>
      <c r="E121" s="8"/>
      <c r="F121" s="8"/>
      <c r="G121" s="8"/>
      <c r="H121" s="138"/>
      <c r="I121" s="144" t="e">
        <f>IF(COUNT(FIND({"澎湖","金門縣","連江","馬祖","琉球"},J121,1)),280,IF(AND($F$1="V",IFERROR(IF(FIND("北市",LEFT(J121,3)),VLOOKUP(LEFT(J121,LEN(J121)-LEN(MID(J121,1+MAX(MMULT(ROW($1:$1800)*(MID(J121,ROW($1:$1800),1)={"路","段","街","道"}),{1;1;1;1})),99))),北市出件送市總與外站總表!$A:$E,5,0),),IFERROR(IF(FIND("北市",LEFT(J121,3)),VLOOKUP(RIGHT(LEFT(J121,LEN(J121)-LEN(MID(J121,1+MAX(MMULT(ROW($1:$1800)*(MID(J121,ROW($1:$1800),1)={"路","段","街","道"}),{1;1;1;1})),99))),LEN(LEFT(J121,LEN(J121)-LEN(MID(J121,1+MAX(MMULT(ROW($1:$1800)*(MID(J121,ROW($1:$1800),1)={"路","段","街","道"}),{1;1;1;1})),99))))-3),北市出件送市總與外站總表!$B:$J,4,0),),VLOOKUP(LEFT(J121,2),北市出件送市總與外站總表!$A:$E,5,0)))&gt;110),120,IFERROR(IF(FIND("北市",LEFT(J121,3)),VLOOKUP(LEFT(J121,LEN(J121)-LEN(MID(J121,1+MAX(MMULT(ROW($1:$1800)*(MID(J121,ROW($1:$1800),1)={"路","段","街","道"}),{1;1;1;1})),99))),北市出件送市總與外站總表!$A:$E,5,0),),IFERROR(IF(FIND("北市",LEFT(J121,3)),VLOOKUP(RIGHT(LEFT(J121,LEN(J121)-LEN(MID(J121,1+MAX(MMULT(ROW($1:$1800)*(MID(J121,ROW($1:$1800),1)={"路","段","街","道"}),{1;1;1;1})),99))),LEN(LEFT(J121,LEN(J121)-LEN(MID(J121,1+MAX(MMULT(ROW($1:$1800)*(MID(J121,ROW($1:$1800),1)={"路","段","街","道"}),{1;1;1;1})),99))))-3),北市出件送市總與外站總表!$B:$J,4,0),),VLOOKUP(LEFT(J121,2),北市出件送市總與外站總表!$A:$J,5,0)))))</f>
        <v>#N/A</v>
      </c>
      <c r="J121" s="124" t="str">
        <f t="array" ref="J121">ASC(IF(LEFT(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,1)="台",REPLACE(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,1,1,"臺"),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))</f>
        <v/>
      </c>
    </row>
    <row r="122" spans="2:10" ht="21" customHeight="1" x14ac:dyDescent="0.25">
      <c r="B122" s="9">
        <v>103</v>
      </c>
      <c r="C122" s="8"/>
      <c r="D122" s="8"/>
      <c r="E122" s="8"/>
      <c r="F122" s="8"/>
      <c r="G122" s="8"/>
      <c r="H122" s="138"/>
      <c r="I122" s="144" t="e">
        <f>IF(COUNT(FIND({"澎湖","金門縣","連江","馬祖","琉球"},J122,1)),280,IF(AND($F$1="V",IFERROR(IF(FIND("北市",LEFT(J122,3)),VLOOKUP(LEFT(J122,LEN(J122)-LEN(MID(J122,1+MAX(MMULT(ROW($1:$1800)*(MID(J122,ROW($1:$1800),1)={"路","段","街","道"}),{1;1;1;1})),99))),北市出件送市總與外站總表!$A:$E,5,0),),IFERROR(IF(FIND("北市",LEFT(J122,3)),VLOOKUP(RIGHT(LEFT(J122,LEN(J122)-LEN(MID(J122,1+MAX(MMULT(ROW($1:$1800)*(MID(J122,ROW($1:$1800),1)={"路","段","街","道"}),{1;1;1;1})),99))),LEN(LEFT(J122,LEN(J122)-LEN(MID(J122,1+MAX(MMULT(ROW($1:$1800)*(MID(J122,ROW($1:$1800),1)={"路","段","街","道"}),{1;1;1;1})),99))))-3),北市出件送市總與外站總表!$B:$J,4,0),),VLOOKUP(LEFT(J122,2),北市出件送市總與外站總表!$A:$E,5,0)))&gt;110),120,IFERROR(IF(FIND("北市",LEFT(J122,3)),VLOOKUP(LEFT(J122,LEN(J122)-LEN(MID(J122,1+MAX(MMULT(ROW($1:$1800)*(MID(J122,ROW($1:$1800),1)={"路","段","街","道"}),{1;1;1;1})),99))),北市出件送市總與外站總表!$A:$E,5,0),),IFERROR(IF(FIND("北市",LEFT(J122,3)),VLOOKUP(RIGHT(LEFT(J122,LEN(J122)-LEN(MID(J122,1+MAX(MMULT(ROW($1:$1800)*(MID(J122,ROW($1:$1800),1)={"路","段","街","道"}),{1;1;1;1})),99))),LEN(LEFT(J122,LEN(J122)-LEN(MID(J122,1+MAX(MMULT(ROW($1:$1800)*(MID(J122,ROW($1:$1800),1)={"路","段","街","道"}),{1;1;1;1})),99))))-3),北市出件送市總與外站總表!$B:$J,4,0),),VLOOKUP(LEFT(J122,2),北市出件送市總與外站總表!$A:$J,5,0)))))</f>
        <v>#N/A</v>
      </c>
      <c r="J122" s="124" t="str">
        <f t="array" ref="J122">ASC(IF(LEFT(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,1)="台",REPLACE(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,1,1,"臺"),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))</f>
        <v/>
      </c>
    </row>
    <row r="123" spans="2:10" ht="21" customHeight="1" x14ac:dyDescent="0.25">
      <c r="B123" s="9">
        <v>104</v>
      </c>
      <c r="C123" s="8"/>
      <c r="D123" s="8"/>
      <c r="E123" s="8"/>
      <c r="F123" s="8"/>
      <c r="G123" s="8"/>
      <c r="H123" s="138"/>
      <c r="I123" s="144" t="e">
        <f>IF(COUNT(FIND({"澎湖","金門縣","連江","馬祖","琉球"},J123,1)),280,IF(AND($F$1="V",IFERROR(IF(FIND("北市",LEFT(J123,3)),VLOOKUP(LEFT(J123,LEN(J123)-LEN(MID(J123,1+MAX(MMULT(ROW($1:$1800)*(MID(J123,ROW($1:$1800),1)={"路","段","街","道"}),{1;1;1;1})),99))),北市出件送市總與外站總表!$A:$E,5,0),),IFERROR(IF(FIND("北市",LEFT(J123,3)),VLOOKUP(RIGHT(LEFT(J123,LEN(J123)-LEN(MID(J123,1+MAX(MMULT(ROW($1:$1800)*(MID(J123,ROW($1:$1800),1)={"路","段","街","道"}),{1;1;1;1})),99))),LEN(LEFT(J123,LEN(J123)-LEN(MID(J123,1+MAX(MMULT(ROW($1:$1800)*(MID(J123,ROW($1:$1800),1)={"路","段","街","道"}),{1;1;1;1})),99))))-3),北市出件送市總與外站總表!$B:$J,4,0),),VLOOKUP(LEFT(J123,2),北市出件送市總與外站總表!$A:$E,5,0)))&gt;110),120,IFERROR(IF(FIND("北市",LEFT(J123,3)),VLOOKUP(LEFT(J123,LEN(J123)-LEN(MID(J123,1+MAX(MMULT(ROW($1:$1800)*(MID(J123,ROW($1:$1800),1)={"路","段","街","道"}),{1;1;1;1})),99))),北市出件送市總與外站總表!$A:$E,5,0),),IFERROR(IF(FIND("北市",LEFT(J123,3)),VLOOKUP(RIGHT(LEFT(J123,LEN(J123)-LEN(MID(J123,1+MAX(MMULT(ROW($1:$1800)*(MID(J123,ROW($1:$1800),1)={"路","段","街","道"}),{1;1;1;1})),99))),LEN(LEFT(J123,LEN(J123)-LEN(MID(J123,1+MAX(MMULT(ROW($1:$1800)*(MID(J123,ROW($1:$1800),1)={"路","段","街","道"}),{1;1;1;1})),99))))-3),北市出件送市總與外站總表!$B:$J,4,0),),VLOOKUP(LEFT(J123,2),北市出件送市總與外站總表!$A:$J,5,0)))))</f>
        <v>#N/A</v>
      </c>
      <c r="J123" s="124" t="str">
        <f t="array" ref="J123">ASC(IF(LEFT(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,1)="台",REPLACE(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,1,1,"臺"),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))</f>
        <v/>
      </c>
    </row>
    <row r="124" spans="2:10" ht="21" customHeight="1" x14ac:dyDescent="0.25">
      <c r="B124" s="9">
        <v>105</v>
      </c>
      <c r="C124" s="8"/>
      <c r="D124" s="8"/>
      <c r="E124" s="8"/>
      <c r="F124" s="8"/>
      <c r="G124" s="8"/>
      <c r="H124" s="138"/>
      <c r="I124" s="144" t="e">
        <f>IF(COUNT(FIND({"澎湖","金門縣","連江","馬祖","琉球"},J124,1)),280,IF(AND($F$1="V",IFERROR(IF(FIND("北市",LEFT(J124,3)),VLOOKUP(LEFT(J124,LEN(J124)-LEN(MID(J124,1+MAX(MMULT(ROW($1:$1800)*(MID(J124,ROW($1:$1800),1)={"路","段","街","道"}),{1;1;1;1})),99))),北市出件送市總與外站總表!$A:$E,5,0),),IFERROR(IF(FIND("北市",LEFT(J124,3)),VLOOKUP(RIGHT(LEFT(J124,LEN(J124)-LEN(MID(J124,1+MAX(MMULT(ROW($1:$1800)*(MID(J124,ROW($1:$1800),1)={"路","段","街","道"}),{1;1;1;1})),99))),LEN(LEFT(J124,LEN(J124)-LEN(MID(J124,1+MAX(MMULT(ROW($1:$1800)*(MID(J124,ROW($1:$1800),1)={"路","段","街","道"}),{1;1;1;1})),99))))-3),北市出件送市總與外站總表!$B:$J,4,0),),VLOOKUP(LEFT(J124,2),北市出件送市總與外站總表!$A:$E,5,0)))&gt;110),120,IFERROR(IF(FIND("北市",LEFT(J124,3)),VLOOKUP(LEFT(J124,LEN(J124)-LEN(MID(J124,1+MAX(MMULT(ROW($1:$1800)*(MID(J124,ROW($1:$1800),1)={"路","段","街","道"}),{1;1;1;1})),99))),北市出件送市總與外站總表!$A:$E,5,0),),IFERROR(IF(FIND("北市",LEFT(J124,3)),VLOOKUP(RIGHT(LEFT(J124,LEN(J124)-LEN(MID(J124,1+MAX(MMULT(ROW($1:$1800)*(MID(J124,ROW($1:$1800),1)={"路","段","街","道"}),{1;1;1;1})),99))),LEN(LEFT(J124,LEN(J124)-LEN(MID(J124,1+MAX(MMULT(ROW($1:$1800)*(MID(J124,ROW($1:$1800),1)={"路","段","街","道"}),{1;1;1;1})),99))))-3),北市出件送市總與外站總表!$B:$J,4,0),),VLOOKUP(LEFT(J124,2),北市出件送市總與外站總表!$A:$J,5,0)))))</f>
        <v>#N/A</v>
      </c>
      <c r="J124" s="124" t="str">
        <f t="array" ref="J124">ASC(IF(LEFT(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,1)="台",REPLACE(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,1,1,"臺"),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))</f>
        <v/>
      </c>
    </row>
    <row r="125" spans="2:10" ht="21" customHeight="1" x14ac:dyDescent="0.25">
      <c r="B125" s="9">
        <v>106</v>
      </c>
      <c r="C125" s="8"/>
      <c r="D125" s="8"/>
      <c r="E125" s="8"/>
      <c r="F125" s="8"/>
      <c r="G125" s="8"/>
      <c r="H125" s="138"/>
      <c r="I125" s="144" t="e">
        <f>IF(COUNT(FIND({"澎湖","金門縣","連江","馬祖","琉球"},J125,1)),280,IF(AND($F$1="V",IFERROR(IF(FIND("北市",LEFT(J125,3)),VLOOKUP(LEFT(J125,LEN(J125)-LEN(MID(J125,1+MAX(MMULT(ROW($1:$1800)*(MID(J125,ROW($1:$1800),1)={"路","段","街","道"}),{1;1;1;1})),99))),北市出件送市總與外站總表!$A:$E,5,0),),IFERROR(IF(FIND("北市",LEFT(J125,3)),VLOOKUP(RIGHT(LEFT(J125,LEN(J125)-LEN(MID(J125,1+MAX(MMULT(ROW($1:$1800)*(MID(J125,ROW($1:$1800),1)={"路","段","街","道"}),{1;1;1;1})),99))),LEN(LEFT(J125,LEN(J125)-LEN(MID(J125,1+MAX(MMULT(ROW($1:$1800)*(MID(J125,ROW($1:$1800),1)={"路","段","街","道"}),{1;1;1;1})),99))))-3),北市出件送市總與外站總表!$B:$J,4,0),),VLOOKUP(LEFT(J125,2),北市出件送市總與外站總表!$A:$E,5,0)))&gt;110),120,IFERROR(IF(FIND("北市",LEFT(J125,3)),VLOOKUP(LEFT(J125,LEN(J125)-LEN(MID(J125,1+MAX(MMULT(ROW($1:$1800)*(MID(J125,ROW($1:$1800),1)={"路","段","街","道"}),{1;1;1;1})),99))),北市出件送市總與外站總表!$A:$E,5,0),),IFERROR(IF(FIND("北市",LEFT(J125,3)),VLOOKUP(RIGHT(LEFT(J125,LEN(J125)-LEN(MID(J125,1+MAX(MMULT(ROW($1:$1800)*(MID(J125,ROW($1:$1800),1)={"路","段","街","道"}),{1;1;1;1})),99))),LEN(LEFT(J125,LEN(J125)-LEN(MID(J125,1+MAX(MMULT(ROW($1:$1800)*(MID(J125,ROW($1:$1800),1)={"路","段","街","道"}),{1;1;1;1})),99))))-3),北市出件送市總與外站總表!$B:$J,4,0),),VLOOKUP(LEFT(J125,2),北市出件送市總與外站總表!$A:$J,5,0)))))</f>
        <v>#N/A</v>
      </c>
      <c r="J125" s="124" t="str">
        <f t="array" ref="J125">ASC(IF(LEFT(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,1)="台",REPLACE(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,1,1,"臺"),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))</f>
        <v/>
      </c>
    </row>
    <row r="126" spans="2:10" ht="21" customHeight="1" x14ac:dyDescent="0.25">
      <c r="B126" s="9">
        <v>107</v>
      </c>
      <c r="C126" s="8"/>
      <c r="D126" s="8"/>
      <c r="E126" s="8"/>
      <c r="F126" s="8"/>
      <c r="G126" s="8"/>
      <c r="H126" s="138"/>
      <c r="I126" s="144" t="e">
        <f>IF(COUNT(FIND({"澎湖","金門縣","連江","馬祖","琉球"},J126,1)),280,IF(AND($F$1="V",IFERROR(IF(FIND("北市",LEFT(J126,3)),VLOOKUP(LEFT(J126,LEN(J126)-LEN(MID(J126,1+MAX(MMULT(ROW($1:$1800)*(MID(J126,ROW($1:$1800),1)={"路","段","街","道"}),{1;1;1;1})),99))),北市出件送市總與外站總表!$A:$E,5,0),),IFERROR(IF(FIND("北市",LEFT(J126,3)),VLOOKUP(RIGHT(LEFT(J126,LEN(J126)-LEN(MID(J126,1+MAX(MMULT(ROW($1:$1800)*(MID(J126,ROW($1:$1800),1)={"路","段","街","道"}),{1;1;1;1})),99))),LEN(LEFT(J126,LEN(J126)-LEN(MID(J126,1+MAX(MMULT(ROW($1:$1800)*(MID(J126,ROW($1:$1800),1)={"路","段","街","道"}),{1;1;1;1})),99))))-3),北市出件送市總與外站總表!$B:$J,4,0),),VLOOKUP(LEFT(J126,2),北市出件送市總與外站總表!$A:$E,5,0)))&gt;110),120,IFERROR(IF(FIND("北市",LEFT(J126,3)),VLOOKUP(LEFT(J126,LEN(J126)-LEN(MID(J126,1+MAX(MMULT(ROW($1:$1800)*(MID(J126,ROW($1:$1800),1)={"路","段","街","道"}),{1;1;1;1})),99))),北市出件送市總與外站總表!$A:$E,5,0),),IFERROR(IF(FIND("北市",LEFT(J126,3)),VLOOKUP(RIGHT(LEFT(J126,LEN(J126)-LEN(MID(J126,1+MAX(MMULT(ROW($1:$1800)*(MID(J126,ROW($1:$1800),1)={"路","段","街","道"}),{1;1;1;1})),99))),LEN(LEFT(J126,LEN(J126)-LEN(MID(J126,1+MAX(MMULT(ROW($1:$1800)*(MID(J126,ROW($1:$1800),1)={"路","段","街","道"}),{1;1;1;1})),99))))-3),北市出件送市總與外站總表!$B:$J,4,0),),VLOOKUP(LEFT(J126,2),北市出件送市總與外站總表!$A:$J,5,0)))))</f>
        <v>#N/A</v>
      </c>
      <c r="J126" s="124" t="str">
        <f t="array" ref="J126">ASC(IF(LEFT(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,1)="台",REPLACE(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,1,1,"臺"),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))</f>
        <v/>
      </c>
    </row>
    <row r="127" spans="2:10" ht="21" customHeight="1" x14ac:dyDescent="0.25">
      <c r="B127" s="9">
        <v>108</v>
      </c>
      <c r="C127" s="8"/>
      <c r="D127" s="8"/>
      <c r="E127" s="8"/>
      <c r="F127" s="8"/>
      <c r="G127" s="8"/>
      <c r="H127" s="138"/>
      <c r="I127" s="144" t="e">
        <f>IF(COUNT(FIND({"澎湖","金門縣","連江","馬祖","琉球"},J127,1)),280,IF(AND($F$1="V",IFERROR(IF(FIND("北市",LEFT(J127,3)),VLOOKUP(LEFT(J127,LEN(J127)-LEN(MID(J127,1+MAX(MMULT(ROW($1:$1800)*(MID(J127,ROW($1:$1800),1)={"路","段","街","道"}),{1;1;1;1})),99))),北市出件送市總與外站總表!$A:$E,5,0),),IFERROR(IF(FIND("北市",LEFT(J127,3)),VLOOKUP(RIGHT(LEFT(J127,LEN(J127)-LEN(MID(J127,1+MAX(MMULT(ROW($1:$1800)*(MID(J127,ROW($1:$1800),1)={"路","段","街","道"}),{1;1;1;1})),99))),LEN(LEFT(J127,LEN(J127)-LEN(MID(J127,1+MAX(MMULT(ROW($1:$1800)*(MID(J127,ROW($1:$1800),1)={"路","段","街","道"}),{1;1;1;1})),99))))-3),北市出件送市總與外站總表!$B:$J,4,0),),VLOOKUP(LEFT(J127,2),北市出件送市總與外站總表!$A:$E,5,0)))&gt;110),120,IFERROR(IF(FIND("北市",LEFT(J127,3)),VLOOKUP(LEFT(J127,LEN(J127)-LEN(MID(J127,1+MAX(MMULT(ROW($1:$1800)*(MID(J127,ROW($1:$1800),1)={"路","段","街","道"}),{1;1;1;1})),99))),北市出件送市總與外站總表!$A:$E,5,0),),IFERROR(IF(FIND("北市",LEFT(J127,3)),VLOOKUP(RIGHT(LEFT(J127,LEN(J127)-LEN(MID(J127,1+MAX(MMULT(ROW($1:$1800)*(MID(J127,ROW($1:$1800),1)={"路","段","街","道"}),{1;1;1;1})),99))),LEN(LEFT(J127,LEN(J127)-LEN(MID(J127,1+MAX(MMULT(ROW($1:$1800)*(MID(J127,ROW($1:$1800),1)={"路","段","街","道"}),{1;1;1;1})),99))))-3),北市出件送市總與外站總表!$B:$J,4,0),),VLOOKUP(LEFT(J127,2),北市出件送市總與外站總表!$A:$J,5,0)))))</f>
        <v>#N/A</v>
      </c>
      <c r="J127" s="124" t="str">
        <f t="array" ref="J127">ASC(IF(LEFT(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,1)="台",REPLACE(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,1,1,"臺"),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))</f>
        <v/>
      </c>
    </row>
    <row r="128" spans="2:10" ht="21" customHeight="1" x14ac:dyDescent="0.25">
      <c r="B128" s="9">
        <v>109</v>
      </c>
      <c r="C128" s="8"/>
      <c r="D128" s="8"/>
      <c r="E128" s="8"/>
      <c r="F128" s="8"/>
      <c r="G128" s="8"/>
      <c r="H128" s="138"/>
      <c r="I128" s="144" t="e">
        <f>IF(COUNT(FIND({"澎湖","金門縣","連江","馬祖","琉球"},J128,1)),280,IF(AND($F$1="V",IFERROR(IF(FIND("北市",LEFT(J128,3)),VLOOKUP(LEFT(J128,LEN(J128)-LEN(MID(J128,1+MAX(MMULT(ROW($1:$1800)*(MID(J128,ROW($1:$1800),1)={"路","段","街","道"}),{1;1;1;1})),99))),北市出件送市總與外站總表!$A:$E,5,0),),IFERROR(IF(FIND("北市",LEFT(J128,3)),VLOOKUP(RIGHT(LEFT(J128,LEN(J128)-LEN(MID(J128,1+MAX(MMULT(ROW($1:$1800)*(MID(J128,ROW($1:$1800),1)={"路","段","街","道"}),{1;1;1;1})),99))),LEN(LEFT(J128,LEN(J128)-LEN(MID(J128,1+MAX(MMULT(ROW($1:$1800)*(MID(J128,ROW($1:$1800),1)={"路","段","街","道"}),{1;1;1;1})),99))))-3),北市出件送市總與外站總表!$B:$J,4,0),),VLOOKUP(LEFT(J128,2),北市出件送市總與外站總表!$A:$E,5,0)))&gt;110),120,IFERROR(IF(FIND("北市",LEFT(J128,3)),VLOOKUP(LEFT(J128,LEN(J128)-LEN(MID(J128,1+MAX(MMULT(ROW($1:$1800)*(MID(J128,ROW($1:$1800),1)={"路","段","街","道"}),{1;1;1;1})),99))),北市出件送市總與外站總表!$A:$E,5,0),),IFERROR(IF(FIND("北市",LEFT(J128,3)),VLOOKUP(RIGHT(LEFT(J128,LEN(J128)-LEN(MID(J128,1+MAX(MMULT(ROW($1:$1800)*(MID(J128,ROW($1:$1800),1)={"路","段","街","道"}),{1;1;1;1})),99))),LEN(LEFT(J128,LEN(J128)-LEN(MID(J128,1+MAX(MMULT(ROW($1:$1800)*(MID(J128,ROW($1:$1800),1)={"路","段","街","道"}),{1;1;1;1})),99))))-3),北市出件送市總與外站總表!$B:$J,4,0),),VLOOKUP(LEFT(J128,2),北市出件送市總與外站總表!$A:$J,5,0)))))</f>
        <v>#N/A</v>
      </c>
      <c r="J128" s="124" t="str">
        <f t="array" ref="J128">ASC(IF(LEFT(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,1)="台",REPLACE(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,1,1,"臺"),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))</f>
        <v/>
      </c>
    </row>
    <row r="129" spans="2:10" ht="21" customHeight="1" x14ac:dyDescent="0.25">
      <c r="B129" s="9">
        <v>110</v>
      </c>
      <c r="C129" s="8"/>
      <c r="D129" s="8"/>
      <c r="E129" s="8"/>
      <c r="F129" s="8"/>
      <c r="G129" s="8"/>
      <c r="H129" s="138"/>
      <c r="I129" s="144" t="e">
        <f>IF(COUNT(FIND({"澎湖","金門縣","連江","馬祖","琉球"},J129,1)),280,IF(AND($F$1="V",IFERROR(IF(FIND("北市",LEFT(J129,3)),VLOOKUP(LEFT(J129,LEN(J129)-LEN(MID(J129,1+MAX(MMULT(ROW($1:$1800)*(MID(J129,ROW($1:$1800),1)={"路","段","街","道"}),{1;1;1;1})),99))),北市出件送市總與外站總表!$A:$E,5,0),),IFERROR(IF(FIND("北市",LEFT(J129,3)),VLOOKUP(RIGHT(LEFT(J129,LEN(J129)-LEN(MID(J129,1+MAX(MMULT(ROW($1:$1800)*(MID(J129,ROW($1:$1800),1)={"路","段","街","道"}),{1;1;1;1})),99))),LEN(LEFT(J129,LEN(J129)-LEN(MID(J129,1+MAX(MMULT(ROW($1:$1800)*(MID(J129,ROW($1:$1800),1)={"路","段","街","道"}),{1;1;1;1})),99))))-3),北市出件送市總與外站總表!$B:$J,4,0),),VLOOKUP(LEFT(J129,2),北市出件送市總與外站總表!$A:$E,5,0)))&gt;110),120,IFERROR(IF(FIND("北市",LEFT(J129,3)),VLOOKUP(LEFT(J129,LEN(J129)-LEN(MID(J129,1+MAX(MMULT(ROW($1:$1800)*(MID(J129,ROW($1:$1800),1)={"路","段","街","道"}),{1;1;1;1})),99))),北市出件送市總與外站總表!$A:$E,5,0),),IFERROR(IF(FIND("北市",LEFT(J129,3)),VLOOKUP(RIGHT(LEFT(J129,LEN(J129)-LEN(MID(J129,1+MAX(MMULT(ROW($1:$1800)*(MID(J129,ROW($1:$1800),1)={"路","段","街","道"}),{1;1;1;1})),99))),LEN(LEFT(J129,LEN(J129)-LEN(MID(J129,1+MAX(MMULT(ROW($1:$1800)*(MID(J129,ROW($1:$1800),1)={"路","段","街","道"}),{1;1;1;1})),99))))-3),北市出件送市總與外站總表!$B:$J,4,0),),VLOOKUP(LEFT(J129,2),北市出件送市總與外站總表!$A:$J,5,0)))))</f>
        <v>#N/A</v>
      </c>
      <c r="J129" s="124" t="str">
        <f t="array" ref="J129">ASC(IF(LEFT(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,1)="台",REPLACE(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,1,1,"臺"),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))</f>
        <v/>
      </c>
    </row>
    <row r="130" spans="2:10" ht="21" customHeight="1" x14ac:dyDescent="0.25">
      <c r="B130" s="9">
        <v>111</v>
      </c>
      <c r="C130" s="8"/>
      <c r="D130" s="8"/>
      <c r="E130" s="8"/>
      <c r="F130" s="8"/>
      <c r="G130" s="8"/>
      <c r="H130" s="138"/>
      <c r="I130" s="144" t="e">
        <f>IF(COUNT(FIND({"澎湖","金門縣","連江","馬祖","琉球"},J130,1)),280,IF(AND($F$1="V",IFERROR(IF(FIND("北市",LEFT(J130,3)),VLOOKUP(LEFT(J130,LEN(J130)-LEN(MID(J130,1+MAX(MMULT(ROW($1:$1800)*(MID(J130,ROW($1:$1800),1)={"路","段","街","道"}),{1;1;1;1})),99))),北市出件送市總與外站總表!$A:$E,5,0),),IFERROR(IF(FIND("北市",LEFT(J130,3)),VLOOKUP(RIGHT(LEFT(J130,LEN(J130)-LEN(MID(J130,1+MAX(MMULT(ROW($1:$1800)*(MID(J130,ROW($1:$1800),1)={"路","段","街","道"}),{1;1;1;1})),99))),LEN(LEFT(J130,LEN(J130)-LEN(MID(J130,1+MAX(MMULT(ROW($1:$1800)*(MID(J130,ROW($1:$1800),1)={"路","段","街","道"}),{1;1;1;1})),99))))-3),北市出件送市總與外站總表!$B:$J,4,0),),VLOOKUP(LEFT(J130,2),北市出件送市總與外站總表!$A:$E,5,0)))&gt;110),120,IFERROR(IF(FIND("北市",LEFT(J130,3)),VLOOKUP(LEFT(J130,LEN(J130)-LEN(MID(J130,1+MAX(MMULT(ROW($1:$1800)*(MID(J130,ROW($1:$1800),1)={"路","段","街","道"}),{1;1;1;1})),99))),北市出件送市總與外站總表!$A:$E,5,0),),IFERROR(IF(FIND("北市",LEFT(J130,3)),VLOOKUP(RIGHT(LEFT(J130,LEN(J130)-LEN(MID(J130,1+MAX(MMULT(ROW($1:$1800)*(MID(J130,ROW($1:$1800),1)={"路","段","街","道"}),{1;1;1;1})),99))),LEN(LEFT(J130,LEN(J130)-LEN(MID(J130,1+MAX(MMULT(ROW($1:$1800)*(MID(J130,ROW($1:$1800),1)={"路","段","街","道"}),{1;1;1;1})),99))))-3),北市出件送市總與外站總表!$B:$J,4,0),),VLOOKUP(LEFT(J130,2),北市出件送市總與外站總表!$A:$J,5,0)))))</f>
        <v>#N/A</v>
      </c>
      <c r="J130" s="124" t="str">
        <f t="array" ref="J130">ASC(IF(LEFT(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,1)="台",REPLACE(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,1,1,"臺"),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))</f>
        <v/>
      </c>
    </row>
    <row r="131" spans="2:10" ht="21" customHeight="1" x14ac:dyDescent="0.25">
      <c r="B131" s="9">
        <v>112</v>
      </c>
      <c r="C131" s="8"/>
      <c r="D131" s="8"/>
      <c r="E131" s="8"/>
      <c r="F131" s="8"/>
      <c r="G131" s="8"/>
      <c r="H131" s="138"/>
      <c r="I131" s="144" t="e">
        <f>IF(COUNT(FIND({"澎湖","金門縣","連江","馬祖","琉球"},J131,1)),280,IF(AND($F$1="V",IFERROR(IF(FIND("北市",LEFT(J131,3)),VLOOKUP(LEFT(J131,LEN(J131)-LEN(MID(J131,1+MAX(MMULT(ROW($1:$1800)*(MID(J131,ROW($1:$1800),1)={"路","段","街","道"}),{1;1;1;1})),99))),北市出件送市總與外站總表!$A:$E,5,0),),IFERROR(IF(FIND("北市",LEFT(J131,3)),VLOOKUP(RIGHT(LEFT(J131,LEN(J131)-LEN(MID(J131,1+MAX(MMULT(ROW($1:$1800)*(MID(J131,ROW($1:$1800),1)={"路","段","街","道"}),{1;1;1;1})),99))),LEN(LEFT(J131,LEN(J131)-LEN(MID(J131,1+MAX(MMULT(ROW($1:$1800)*(MID(J131,ROW($1:$1800),1)={"路","段","街","道"}),{1;1;1;1})),99))))-3),北市出件送市總與外站總表!$B:$J,4,0),),VLOOKUP(LEFT(J131,2),北市出件送市總與外站總表!$A:$E,5,0)))&gt;110),120,IFERROR(IF(FIND("北市",LEFT(J131,3)),VLOOKUP(LEFT(J131,LEN(J131)-LEN(MID(J131,1+MAX(MMULT(ROW($1:$1800)*(MID(J131,ROW($1:$1800),1)={"路","段","街","道"}),{1;1;1;1})),99))),北市出件送市總與外站總表!$A:$E,5,0),),IFERROR(IF(FIND("北市",LEFT(J131,3)),VLOOKUP(RIGHT(LEFT(J131,LEN(J131)-LEN(MID(J131,1+MAX(MMULT(ROW($1:$1800)*(MID(J131,ROW($1:$1800),1)={"路","段","街","道"}),{1;1;1;1})),99))),LEN(LEFT(J131,LEN(J131)-LEN(MID(J131,1+MAX(MMULT(ROW($1:$1800)*(MID(J131,ROW($1:$1800),1)={"路","段","街","道"}),{1;1;1;1})),99))))-3),北市出件送市總與外站總表!$B:$J,4,0),),VLOOKUP(LEFT(J131,2),北市出件送市總與外站總表!$A:$J,5,0)))))</f>
        <v>#N/A</v>
      </c>
      <c r="J131" s="124" t="str">
        <f t="array" ref="J131">ASC(IF(LEFT(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,1)="台",REPLACE(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,1,1,"臺"),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))</f>
        <v/>
      </c>
    </row>
    <row r="132" spans="2:10" ht="21" customHeight="1" x14ac:dyDescent="0.25">
      <c r="B132" s="9">
        <v>113</v>
      </c>
      <c r="C132" s="8"/>
      <c r="D132" s="8"/>
      <c r="E132" s="8"/>
      <c r="F132" s="8"/>
      <c r="G132" s="8"/>
      <c r="H132" s="138"/>
      <c r="I132" s="144" t="e">
        <f>IF(COUNT(FIND({"澎湖","金門縣","連江","馬祖","琉球"},J132,1)),280,IF(AND($F$1="V",IFERROR(IF(FIND("北市",LEFT(J132,3)),VLOOKUP(LEFT(J132,LEN(J132)-LEN(MID(J132,1+MAX(MMULT(ROW($1:$1800)*(MID(J132,ROW($1:$1800),1)={"路","段","街","道"}),{1;1;1;1})),99))),北市出件送市總與外站總表!$A:$E,5,0),),IFERROR(IF(FIND("北市",LEFT(J132,3)),VLOOKUP(RIGHT(LEFT(J132,LEN(J132)-LEN(MID(J132,1+MAX(MMULT(ROW($1:$1800)*(MID(J132,ROW($1:$1800),1)={"路","段","街","道"}),{1;1;1;1})),99))),LEN(LEFT(J132,LEN(J132)-LEN(MID(J132,1+MAX(MMULT(ROW($1:$1800)*(MID(J132,ROW($1:$1800),1)={"路","段","街","道"}),{1;1;1;1})),99))))-3),北市出件送市總與外站總表!$B:$J,4,0),),VLOOKUP(LEFT(J132,2),北市出件送市總與外站總表!$A:$E,5,0)))&gt;110),120,IFERROR(IF(FIND("北市",LEFT(J132,3)),VLOOKUP(LEFT(J132,LEN(J132)-LEN(MID(J132,1+MAX(MMULT(ROW($1:$1800)*(MID(J132,ROW($1:$1800),1)={"路","段","街","道"}),{1;1;1;1})),99))),北市出件送市總與外站總表!$A:$E,5,0),),IFERROR(IF(FIND("北市",LEFT(J132,3)),VLOOKUP(RIGHT(LEFT(J132,LEN(J132)-LEN(MID(J132,1+MAX(MMULT(ROW($1:$1800)*(MID(J132,ROW($1:$1800),1)={"路","段","街","道"}),{1;1;1;1})),99))),LEN(LEFT(J132,LEN(J132)-LEN(MID(J132,1+MAX(MMULT(ROW($1:$1800)*(MID(J132,ROW($1:$1800),1)={"路","段","街","道"}),{1;1;1;1})),99))))-3),北市出件送市總與外站總表!$B:$J,4,0),),VLOOKUP(LEFT(J132,2),北市出件送市總與外站總表!$A:$J,5,0)))))</f>
        <v>#N/A</v>
      </c>
      <c r="J132" s="124" t="str">
        <f t="array" ref="J132">ASC(IF(LEFT(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,1)="台",REPLACE(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,1,1,"臺"),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))</f>
        <v/>
      </c>
    </row>
    <row r="133" spans="2:10" ht="21" customHeight="1" x14ac:dyDescent="0.25">
      <c r="B133" s="9">
        <v>114</v>
      </c>
      <c r="C133" s="8"/>
      <c r="D133" s="8"/>
      <c r="E133" s="8"/>
      <c r="F133" s="8"/>
      <c r="G133" s="8"/>
      <c r="H133" s="138"/>
      <c r="I133" s="144" t="e">
        <f>IF(COUNT(FIND({"澎湖","金門縣","連江","馬祖","琉球"},J133,1)),280,IF(AND($F$1="V",IFERROR(IF(FIND("北市",LEFT(J133,3)),VLOOKUP(LEFT(J133,LEN(J133)-LEN(MID(J133,1+MAX(MMULT(ROW($1:$1800)*(MID(J133,ROW($1:$1800),1)={"路","段","街","道"}),{1;1;1;1})),99))),北市出件送市總與外站總表!$A:$E,5,0),),IFERROR(IF(FIND("北市",LEFT(J133,3)),VLOOKUP(RIGHT(LEFT(J133,LEN(J133)-LEN(MID(J133,1+MAX(MMULT(ROW($1:$1800)*(MID(J133,ROW($1:$1800),1)={"路","段","街","道"}),{1;1;1;1})),99))),LEN(LEFT(J133,LEN(J133)-LEN(MID(J133,1+MAX(MMULT(ROW($1:$1800)*(MID(J133,ROW($1:$1800),1)={"路","段","街","道"}),{1;1;1;1})),99))))-3),北市出件送市總與外站總表!$B:$J,4,0),),VLOOKUP(LEFT(J133,2),北市出件送市總與外站總表!$A:$E,5,0)))&gt;110),120,IFERROR(IF(FIND("北市",LEFT(J133,3)),VLOOKUP(LEFT(J133,LEN(J133)-LEN(MID(J133,1+MAX(MMULT(ROW($1:$1800)*(MID(J133,ROW($1:$1800),1)={"路","段","街","道"}),{1;1;1;1})),99))),北市出件送市總與外站總表!$A:$E,5,0),),IFERROR(IF(FIND("北市",LEFT(J133,3)),VLOOKUP(RIGHT(LEFT(J133,LEN(J133)-LEN(MID(J133,1+MAX(MMULT(ROW($1:$1800)*(MID(J133,ROW($1:$1800),1)={"路","段","街","道"}),{1;1;1;1})),99))),LEN(LEFT(J133,LEN(J133)-LEN(MID(J133,1+MAX(MMULT(ROW($1:$1800)*(MID(J133,ROW($1:$1800),1)={"路","段","街","道"}),{1;1;1;1})),99))))-3),北市出件送市總與外站總表!$B:$J,4,0),),VLOOKUP(LEFT(J133,2),北市出件送市總與外站總表!$A:$J,5,0)))))</f>
        <v>#N/A</v>
      </c>
      <c r="J133" s="124" t="str">
        <f t="array" ref="J133">ASC(IF(LEFT(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,1)="台",REPLACE(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,1,1,"臺"),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))</f>
        <v/>
      </c>
    </row>
    <row r="134" spans="2:10" ht="21" customHeight="1" x14ac:dyDescent="0.25">
      <c r="B134" s="9">
        <v>115</v>
      </c>
      <c r="C134" s="8"/>
      <c r="D134" s="8"/>
      <c r="E134" s="8"/>
      <c r="F134" s="8"/>
      <c r="G134" s="8"/>
      <c r="H134" s="138"/>
      <c r="I134" s="144" t="e">
        <f>IF(COUNT(FIND({"澎湖","金門縣","連江","馬祖","琉球"},J134,1)),280,IF(AND($F$1="V",IFERROR(IF(FIND("北市",LEFT(J134,3)),VLOOKUP(LEFT(J134,LEN(J134)-LEN(MID(J134,1+MAX(MMULT(ROW($1:$1800)*(MID(J134,ROW($1:$1800),1)={"路","段","街","道"}),{1;1;1;1})),99))),北市出件送市總與外站總表!$A:$E,5,0),),IFERROR(IF(FIND("北市",LEFT(J134,3)),VLOOKUP(RIGHT(LEFT(J134,LEN(J134)-LEN(MID(J134,1+MAX(MMULT(ROW($1:$1800)*(MID(J134,ROW($1:$1800),1)={"路","段","街","道"}),{1;1;1;1})),99))),LEN(LEFT(J134,LEN(J134)-LEN(MID(J134,1+MAX(MMULT(ROW($1:$1800)*(MID(J134,ROW($1:$1800),1)={"路","段","街","道"}),{1;1;1;1})),99))))-3),北市出件送市總與外站總表!$B:$J,4,0),),VLOOKUP(LEFT(J134,2),北市出件送市總與外站總表!$A:$E,5,0)))&gt;110),120,IFERROR(IF(FIND("北市",LEFT(J134,3)),VLOOKUP(LEFT(J134,LEN(J134)-LEN(MID(J134,1+MAX(MMULT(ROW($1:$1800)*(MID(J134,ROW($1:$1800),1)={"路","段","街","道"}),{1;1;1;1})),99))),北市出件送市總與外站總表!$A:$E,5,0),),IFERROR(IF(FIND("北市",LEFT(J134,3)),VLOOKUP(RIGHT(LEFT(J134,LEN(J134)-LEN(MID(J134,1+MAX(MMULT(ROW($1:$1800)*(MID(J134,ROW($1:$1800),1)={"路","段","街","道"}),{1;1;1;1})),99))),LEN(LEFT(J134,LEN(J134)-LEN(MID(J134,1+MAX(MMULT(ROW($1:$1800)*(MID(J134,ROW($1:$1800),1)={"路","段","街","道"}),{1;1;1;1})),99))))-3),北市出件送市總與外站總表!$B:$J,4,0),),VLOOKUP(LEFT(J134,2),北市出件送市總與外站總表!$A:$J,5,0)))))</f>
        <v>#N/A</v>
      </c>
      <c r="J134" s="124" t="str">
        <f t="array" ref="J134">ASC(IF(LEFT(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,1)="台",REPLACE(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,1,1,"臺"),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))</f>
        <v/>
      </c>
    </row>
    <row r="135" spans="2:10" ht="21" customHeight="1" x14ac:dyDescent="0.25">
      <c r="B135" s="9">
        <v>116</v>
      </c>
      <c r="C135" s="8"/>
      <c r="D135" s="8"/>
      <c r="E135" s="8"/>
      <c r="F135" s="8"/>
      <c r="G135" s="8"/>
      <c r="H135" s="138"/>
      <c r="I135" s="144" t="e">
        <f>IF(COUNT(FIND({"澎湖","金門縣","連江","馬祖","琉球"},J135,1)),280,IF(AND($F$1="V",IFERROR(IF(FIND("北市",LEFT(J135,3)),VLOOKUP(LEFT(J135,LEN(J135)-LEN(MID(J135,1+MAX(MMULT(ROW($1:$1800)*(MID(J135,ROW($1:$1800),1)={"路","段","街","道"}),{1;1;1;1})),99))),北市出件送市總與外站總表!$A:$E,5,0),),IFERROR(IF(FIND("北市",LEFT(J135,3)),VLOOKUP(RIGHT(LEFT(J135,LEN(J135)-LEN(MID(J135,1+MAX(MMULT(ROW($1:$1800)*(MID(J135,ROW($1:$1800),1)={"路","段","街","道"}),{1;1;1;1})),99))),LEN(LEFT(J135,LEN(J135)-LEN(MID(J135,1+MAX(MMULT(ROW($1:$1800)*(MID(J135,ROW($1:$1800),1)={"路","段","街","道"}),{1;1;1;1})),99))))-3),北市出件送市總與外站總表!$B:$J,4,0),),VLOOKUP(LEFT(J135,2),北市出件送市總與外站總表!$A:$E,5,0)))&gt;110),120,IFERROR(IF(FIND("北市",LEFT(J135,3)),VLOOKUP(LEFT(J135,LEN(J135)-LEN(MID(J135,1+MAX(MMULT(ROW($1:$1800)*(MID(J135,ROW($1:$1800),1)={"路","段","街","道"}),{1;1;1;1})),99))),北市出件送市總與外站總表!$A:$E,5,0),),IFERROR(IF(FIND("北市",LEFT(J135,3)),VLOOKUP(RIGHT(LEFT(J135,LEN(J135)-LEN(MID(J135,1+MAX(MMULT(ROW($1:$1800)*(MID(J135,ROW($1:$1800),1)={"路","段","街","道"}),{1;1;1;1})),99))),LEN(LEFT(J135,LEN(J135)-LEN(MID(J135,1+MAX(MMULT(ROW($1:$1800)*(MID(J135,ROW($1:$1800),1)={"路","段","街","道"}),{1;1;1;1})),99))))-3),北市出件送市總與外站總表!$B:$J,4,0),),VLOOKUP(LEFT(J135,2),北市出件送市總與外站總表!$A:$J,5,0)))))</f>
        <v>#N/A</v>
      </c>
      <c r="J135" s="124" t="str">
        <f t="array" ref="J135">ASC(IF(LEFT(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,1)="台",REPLACE(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,1,1,"臺"),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))</f>
        <v/>
      </c>
    </row>
    <row r="136" spans="2:10" ht="21" customHeight="1" x14ac:dyDescent="0.25">
      <c r="B136" s="9">
        <v>117</v>
      </c>
      <c r="C136" s="8"/>
      <c r="D136" s="8"/>
      <c r="E136" s="8"/>
      <c r="F136" s="8"/>
      <c r="G136" s="8"/>
      <c r="H136" s="138"/>
      <c r="I136" s="144" t="e">
        <f>IF(COUNT(FIND({"澎湖","金門縣","連江","馬祖","琉球"},J136,1)),280,IF(AND($F$1="V",IFERROR(IF(FIND("北市",LEFT(J136,3)),VLOOKUP(LEFT(J136,LEN(J136)-LEN(MID(J136,1+MAX(MMULT(ROW($1:$1800)*(MID(J136,ROW($1:$1800),1)={"路","段","街","道"}),{1;1;1;1})),99))),北市出件送市總與外站總表!$A:$E,5,0),),IFERROR(IF(FIND("北市",LEFT(J136,3)),VLOOKUP(RIGHT(LEFT(J136,LEN(J136)-LEN(MID(J136,1+MAX(MMULT(ROW($1:$1800)*(MID(J136,ROW($1:$1800),1)={"路","段","街","道"}),{1;1;1;1})),99))),LEN(LEFT(J136,LEN(J136)-LEN(MID(J136,1+MAX(MMULT(ROW($1:$1800)*(MID(J136,ROW($1:$1800),1)={"路","段","街","道"}),{1;1;1;1})),99))))-3),北市出件送市總與外站總表!$B:$J,4,0),),VLOOKUP(LEFT(J136,2),北市出件送市總與外站總表!$A:$E,5,0)))&gt;110),120,IFERROR(IF(FIND("北市",LEFT(J136,3)),VLOOKUP(LEFT(J136,LEN(J136)-LEN(MID(J136,1+MAX(MMULT(ROW($1:$1800)*(MID(J136,ROW($1:$1800),1)={"路","段","街","道"}),{1;1;1;1})),99))),北市出件送市總與外站總表!$A:$E,5,0),),IFERROR(IF(FIND("北市",LEFT(J136,3)),VLOOKUP(RIGHT(LEFT(J136,LEN(J136)-LEN(MID(J136,1+MAX(MMULT(ROW($1:$1800)*(MID(J136,ROW($1:$1800),1)={"路","段","街","道"}),{1;1;1;1})),99))),LEN(LEFT(J136,LEN(J136)-LEN(MID(J136,1+MAX(MMULT(ROW($1:$1800)*(MID(J136,ROW($1:$1800),1)={"路","段","街","道"}),{1;1;1;1})),99))))-3),北市出件送市總與外站總表!$B:$J,4,0),),VLOOKUP(LEFT(J136,2),北市出件送市總與外站總表!$A:$J,5,0)))))</f>
        <v>#N/A</v>
      </c>
      <c r="J136" s="124" t="str">
        <f t="array" ref="J136">ASC(IF(LEFT(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,1)="台",REPLACE(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,1,1,"臺"),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))</f>
        <v/>
      </c>
    </row>
    <row r="137" spans="2:10" ht="21" customHeight="1" x14ac:dyDescent="0.25">
      <c r="B137" s="9">
        <v>118</v>
      </c>
      <c r="C137" s="8"/>
      <c r="D137" s="8"/>
      <c r="E137" s="8"/>
      <c r="F137" s="8"/>
      <c r="G137" s="8"/>
      <c r="H137" s="138"/>
      <c r="I137" s="144" t="e">
        <f>IF(COUNT(FIND({"澎湖","金門縣","連江","馬祖","琉球"},J137,1)),280,IF(AND($F$1="V",IFERROR(IF(FIND("北市",LEFT(J137,3)),VLOOKUP(LEFT(J137,LEN(J137)-LEN(MID(J137,1+MAX(MMULT(ROW($1:$1800)*(MID(J137,ROW($1:$1800),1)={"路","段","街","道"}),{1;1;1;1})),99))),北市出件送市總與外站總表!$A:$E,5,0),),IFERROR(IF(FIND("北市",LEFT(J137,3)),VLOOKUP(RIGHT(LEFT(J137,LEN(J137)-LEN(MID(J137,1+MAX(MMULT(ROW($1:$1800)*(MID(J137,ROW($1:$1800),1)={"路","段","街","道"}),{1;1;1;1})),99))),LEN(LEFT(J137,LEN(J137)-LEN(MID(J137,1+MAX(MMULT(ROW($1:$1800)*(MID(J137,ROW($1:$1800),1)={"路","段","街","道"}),{1;1;1;1})),99))))-3),北市出件送市總與外站總表!$B:$J,4,0),),VLOOKUP(LEFT(J137,2),北市出件送市總與外站總表!$A:$E,5,0)))&gt;110),120,IFERROR(IF(FIND("北市",LEFT(J137,3)),VLOOKUP(LEFT(J137,LEN(J137)-LEN(MID(J137,1+MAX(MMULT(ROW($1:$1800)*(MID(J137,ROW($1:$1800),1)={"路","段","街","道"}),{1;1;1;1})),99))),北市出件送市總與外站總表!$A:$E,5,0),),IFERROR(IF(FIND("北市",LEFT(J137,3)),VLOOKUP(RIGHT(LEFT(J137,LEN(J137)-LEN(MID(J137,1+MAX(MMULT(ROW($1:$1800)*(MID(J137,ROW($1:$1800),1)={"路","段","街","道"}),{1;1;1;1})),99))),LEN(LEFT(J137,LEN(J137)-LEN(MID(J137,1+MAX(MMULT(ROW($1:$1800)*(MID(J137,ROW($1:$1800),1)={"路","段","街","道"}),{1;1;1;1})),99))))-3),北市出件送市總與外站總表!$B:$J,4,0),),VLOOKUP(LEFT(J137,2),北市出件送市總與外站總表!$A:$J,5,0)))))</f>
        <v>#N/A</v>
      </c>
      <c r="J137" s="124" t="str">
        <f t="array" ref="J137">ASC(IF(LEFT(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,1)="台",REPLACE(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,1,1,"臺"),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))</f>
        <v/>
      </c>
    </row>
    <row r="138" spans="2:10" ht="21" customHeight="1" x14ac:dyDescent="0.25">
      <c r="B138" s="9">
        <v>119</v>
      </c>
      <c r="C138" s="8"/>
      <c r="D138" s="8"/>
      <c r="E138" s="8"/>
      <c r="F138" s="8"/>
      <c r="G138" s="8"/>
      <c r="H138" s="138"/>
      <c r="I138" s="144" t="e">
        <f>IF(COUNT(FIND({"澎湖","金門縣","連江","馬祖","琉球"},J138,1)),280,IF(AND($F$1="V",IFERROR(IF(FIND("北市",LEFT(J138,3)),VLOOKUP(LEFT(J138,LEN(J138)-LEN(MID(J138,1+MAX(MMULT(ROW($1:$1800)*(MID(J138,ROW($1:$1800),1)={"路","段","街","道"}),{1;1;1;1})),99))),北市出件送市總與外站總表!$A:$E,5,0),),IFERROR(IF(FIND("北市",LEFT(J138,3)),VLOOKUP(RIGHT(LEFT(J138,LEN(J138)-LEN(MID(J138,1+MAX(MMULT(ROW($1:$1800)*(MID(J138,ROW($1:$1800),1)={"路","段","街","道"}),{1;1;1;1})),99))),LEN(LEFT(J138,LEN(J138)-LEN(MID(J138,1+MAX(MMULT(ROW($1:$1800)*(MID(J138,ROW($1:$1800),1)={"路","段","街","道"}),{1;1;1;1})),99))))-3),北市出件送市總與外站總表!$B:$J,4,0),),VLOOKUP(LEFT(J138,2),北市出件送市總與外站總表!$A:$E,5,0)))&gt;110),120,IFERROR(IF(FIND("北市",LEFT(J138,3)),VLOOKUP(LEFT(J138,LEN(J138)-LEN(MID(J138,1+MAX(MMULT(ROW($1:$1800)*(MID(J138,ROW($1:$1800),1)={"路","段","街","道"}),{1;1;1;1})),99))),北市出件送市總與外站總表!$A:$E,5,0),),IFERROR(IF(FIND("北市",LEFT(J138,3)),VLOOKUP(RIGHT(LEFT(J138,LEN(J138)-LEN(MID(J138,1+MAX(MMULT(ROW($1:$1800)*(MID(J138,ROW($1:$1800),1)={"路","段","街","道"}),{1;1;1;1})),99))),LEN(LEFT(J138,LEN(J138)-LEN(MID(J138,1+MAX(MMULT(ROW($1:$1800)*(MID(J138,ROW($1:$1800),1)={"路","段","街","道"}),{1;1;1;1})),99))))-3),北市出件送市總與外站總表!$B:$J,4,0),),VLOOKUP(LEFT(J138,2),北市出件送市總與外站總表!$A:$J,5,0)))))</f>
        <v>#N/A</v>
      </c>
      <c r="J138" s="124" t="str">
        <f t="array" ref="J138">ASC(IF(LEFT(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,1)="台",REPLACE(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,1,1,"臺"),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))</f>
        <v/>
      </c>
    </row>
    <row r="139" spans="2:10" ht="21" customHeight="1" x14ac:dyDescent="0.25">
      <c r="B139" s="9">
        <v>120</v>
      </c>
      <c r="C139" s="8"/>
      <c r="D139" s="8"/>
      <c r="E139" s="8"/>
      <c r="F139" s="8"/>
      <c r="G139" s="8"/>
      <c r="H139" s="138"/>
      <c r="I139" s="144" t="e">
        <f>IF(COUNT(FIND({"澎湖","金門縣","連江","馬祖","琉球"},J139,1)),280,IF(AND($F$1="V",IFERROR(IF(FIND("北市",LEFT(J139,3)),VLOOKUP(LEFT(J139,LEN(J139)-LEN(MID(J139,1+MAX(MMULT(ROW($1:$1800)*(MID(J139,ROW($1:$1800),1)={"路","段","街","道"}),{1;1;1;1})),99))),北市出件送市總與外站總表!$A:$E,5,0),),IFERROR(IF(FIND("北市",LEFT(J139,3)),VLOOKUP(RIGHT(LEFT(J139,LEN(J139)-LEN(MID(J139,1+MAX(MMULT(ROW($1:$1800)*(MID(J139,ROW($1:$1800),1)={"路","段","街","道"}),{1;1;1;1})),99))),LEN(LEFT(J139,LEN(J139)-LEN(MID(J139,1+MAX(MMULT(ROW($1:$1800)*(MID(J139,ROW($1:$1800),1)={"路","段","街","道"}),{1;1;1;1})),99))))-3),北市出件送市總與外站總表!$B:$J,4,0),),VLOOKUP(LEFT(J139,2),北市出件送市總與外站總表!$A:$E,5,0)))&gt;110),120,IFERROR(IF(FIND("北市",LEFT(J139,3)),VLOOKUP(LEFT(J139,LEN(J139)-LEN(MID(J139,1+MAX(MMULT(ROW($1:$1800)*(MID(J139,ROW($1:$1800),1)={"路","段","街","道"}),{1;1;1;1})),99))),北市出件送市總與外站總表!$A:$E,5,0),),IFERROR(IF(FIND("北市",LEFT(J139,3)),VLOOKUP(RIGHT(LEFT(J139,LEN(J139)-LEN(MID(J139,1+MAX(MMULT(ROW($1:$1800)*(MID(J139,ROW($1:$1800),1)={"路","段","街","道"}),{1;1;1;1})),99))),LEN(LEFT(J139,LEN(J139)-LEN(MID(J139,1+MAX(MMULT(ROW($1:$1800)*(MID(J139,ROW($1:$1800),1)={"路","段","街","道"}),{1;1;1;1})),99))))-3),北市出件送市總與外站總表!$B:$J,4,0),),VLOOKUP(LEFT(J139,2),北市出件送市總與外站總表!$A:$J,5,0)))))</f>
        <v>#N/A</v>
      </c>
      <c r="J139" s="124" t="str">
        <f t="array" ref="J139">ASC(IF(LEFT(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,1)="台",REPLACE(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,1,1,"臺"),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))</f>
        <v/>
      </c>
    </row>
    <row r="140" spans="2:10" ht="21" customHeight="1" x14ac:dyDescent="0.25">
      <c r="B140" s="9">
        <v>121</v>
      </c>
      <c r="C140" s="8"/>
      <c r="D140" s="8"/>
      <c r="E140" s="8"/>
      <c r="F140" s="8"/>
      <c r="G140" s="8"/>
      <c r="H140" s="138"/>
      <c r="I140" s="144" t="e">
        <f>IF(COUNT(FIND({"澎湖","金門縣","連江","馬祖","琉球"},J140,1)),280,IF(AND($F$1="V",IFERROR(IF(FIND("北市",LEFT(J140,3)),VLOOKUP(LEFT(J140,LEN(J140)-LEN(MID(J140,1+MAX(MMULT(ROW($1:$1800)*(MID(J140,ROW($1:$1800),1)={"路","段","街","道"}),{1;1;1;1})),99))),北市出件送市總與外站總表!$A:$E,5,0),),IFERROR(IF(FIND("北市",LEFT(J140,3)),VLOOKUP(RIGHT(LEFT(J140,LEN(J140)-LEN(MID(J140,1+MAX(MMULT(ROW($1:$1800)*(MID(J140,ROW($1:$1800),1)={"路","段","街","道"}),{1;1;1;1})),99))),LEN(LEFT(J140,LEN(J140)-LEN(MID(J140,1+MAX(MMULT(ROW($1:$1800)*(MID(J140,ROW($1:$1800),1)={"路","段","街","道"}),{1;1;1;1})),99))))-3),北市出件送市總與外站總表!$B:$J,4,0),),VLOOKUP(LEFT(J140,2),北市出件送市總與外站總表!$A:$E,5,0)))&gt;110),120,IFERROR(IF(FIND("北市",LEFT(J140,3)),VLOOKUP(LEFT(J140,LEN(J140)-LEN(MID(J140,1+MAX(MMULT(ROW($1:$1800)*(MID(J140,ROW($1:$1800),1)={"路","段","街","道"}),{1;1;1;1})),99))),北市出件送市總與外站總表!$A:$E,5,0),),IFERROR(IF(FIND("北市",LEFT(J140,3)),VLOOKUP(RIGHT(LEFT(J140,LEN(J140)-LEN(MID(J140,1+MAX(MMULT(ROW($1:$1800)*(MID(J140,ROW($1:$1800),1)={"路","段","街","道"}),{1;1;1;1})),99))),LEN(LEFT(J140,LEN(J140)-LEN(MID(J140,1+MAX(MMULT(ROW($1:$1800)*(MID(J140,ROW($1:$1800),1)={"路","段","街","道"}),{1;1;1;1})),99))))-3),北市出件送市總與外站總表!$B:$J,4,0),),VLOOKUP(LEFT(J140,2),北市出件送市總與外站總表!$A:$J,5,0)))))</f>
        <v>#N/A</v>
      </c>
      <c r="J140" s="124" t="str">
        <f t="array" ref="J140">ASC(IF(LEFT(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,1)="台",REPLACE(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,1,1,"臺"),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))</f>
        <v/>
      </c>
    </row>
    <row r="141" spans="2:10" ht="21" customHeight="1" x14ac:dyDescent="0.25">
      <c r="B141" s="9">
        <v>122</v>
      </c>
      <c r="C141" s="8"/>
      <c r="D141" s="8"/>
      <c r="E141" s="8"/>
      <c r="F141" s="8"/>
      <c r="G141" s="8"/>
      <c r="H141" s="138"/>
      <c r="I141" s="144" t="e">
        <f>IF(COUNT(FIND({"澎湖","金門縣","連江","馬祖","琉球"},J141,1)),280,IF(AND($F$1="V",IFERROR(IF(FIND("北市",LEFT(J141,3)),VLOOKUP(LEFT(J141,LEN(J141)-LEN(MID(J141,1+MAX(MMULT(ROW($1:$1800)*(MID(J141,ROW($1:$1800),1)={"路","段","街","道"}),{1;1;1;1})),99))),北市出件送市總與外站總表!$A:$E,5,0),),IFERROR(IF(FIND("北市",LEFT(J141,3)),VLOOKUP(RIGHT(LEFT(J141,LEN(J141)-LEN(MID(J141,1+MAX(MMULT(ROW($1:$1800)*(MID(J141,ROW($1:$1800),1)={"路","段","街","道"}),{1;1;1;1})),99))),LEN(LEFT(J141,LEN(J141)-LEN(MID(J141,1+MAX(MMULT(ROW($1:$1800)*(MID(J141,ROW($1:$1800),1)={"路","段","街","道"}),{1;1;1;1})),99))))-3),北市出件送市總與外站總表!$B:$J,4,0),),VLOOKUP(LEFT(J141,2),北市出件送市總與外站總表!$A:$E,5,0)))&gt;110),120,IFERROR(IF(FIND("北市",LEFT(J141,3)),VLOOKUP(LEFT(J141,LEN(J141)-LEN(MID(J141,1+MAX(MMULT(ROW($1:$1800)*(MID(J141,ROW($1:$1800),1)={"路","段","街","道"}),{1;1;1;1})),99))),北市出件送市總與外站總表!$A:$E,5,0),),IFERROR(IF(FIND("北市",LEFT(J141,3)),VLOOKUP(RIGHT(LEFT(J141,LEN(J141)-LEN(MID(J141,1+MAX(MMULT(ROW($1:$1800)*(MID(J141,ROW($1:$1800),1)={"路","段","街","道"}),{1;1;1;1})),99))),LEN(LEFT(J141,LEN(J141)-LEN(MID(J141,1+MAX(MMULT(ROW($1:$1800)*(MID(J141,ROW($1:$1800),1)={"路","段","街","道"}),{1;1;1;1})),99))))-3),北市出件送市總與外站總表!$B:$J,4,0),),VLOOKUP(LEFT(J141,2),北市出件送市總與外站總表!$A:$J,5,0)))))</f>
        <v>#N/A</v>
      </c>
      <c r="J141" s="124" t="str">
        <f t="array" ref="J141">ASC(IF(LEFT(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,1)="台",REPLACE(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,1,1,"臺"),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))</f>
        <v/>
      </c>
    </row>
    <row r="142" spans="2:10" ht="21" customHeight="1" x14ac:dyDescent="0.25">
      <c r="B142" s="9">
        <v>123</v>
      </c>
      <c r="C142" s="8"/>
      <c r="D142" s="8"/>
      <c r="E142" s="8"/>
      <c r="F142" s="8"/>
      <c r="G142" s="8"/>
      <c r="H142" s="138"/>
      <c r="I142" s="144" t="e">
        <f>IF(COUNT(FIND({"澎湖","金門縣","連江","馬祖","琉球"},J142,1)),280,IF(AND($F$1="V",IFERROR(IF(FIND("北市",LEFT(J142,3)),VLOOKUP(LEFT(J142,LEN(J142)-LEN(MID(J142,1+MAX(MMULT(ROW($1:$1800)*(MID(J142,ROW($1:$1800),1)={"路","段","街","道"}),{1;1;1;1})),99))),北市出件送市總與外站總表!$A:$E,5,0),),IFERROR(IF(FIND("北市",LEFT(J142,3)),VLOOKUP(RIGHT(LEFT(J142,LEN(J142)-LEN(MID(J142,1+MAX(MMULT(ROW($1:$1800)*(MID(J142,ROW($1:$1800),1)={"路","段","街","道"}),{1;1;1;1})),99))),LEN(LEFT(J142,LEN(J142)-LEN(MID(J142,1+MAX(MMULT(ROW($1:$1800)*(MID(J142,ROW($1:$1800),1)={"路","段","街","道"}),{1;1;1;1})),99))))-3),北市出件送市總與外站總表!$B:$J,4,0),),VLOOKUP(LEFT(J142,2),北市出件送市總與外站總表!$A:$E,5,0)))&gt;110),120,IFERROR(IF(FIND("北市",LEFT(J142,3)),VLOOKUP(LEFT(J142,LEN(J142)-LEN(MID(J142,1+MAX(MMULT(ROW($1:$1800)*(MID(J142,ROW($1:$1800),1)={"路","段","街","道"}),{1;1;1;1})),99))),北市出件送市總與外站總表!$A:$E,5,0),),IFERROR(IF(FIND("北市",LEFT(J142,3)),VLOOKUP(RIGHT(LEFT(J142,LEN(J142)-LEN(MID(J142,1+MAX(MMULT(ROW($1:$1800)*(MID(J142,ROW($1:$1800),1)={"路","段","街","道"}),{1;1;1;1})),99))),LEN(LEFT(J142,LEN(J142)-LEN(MID(J142,1+MAX(MMULT(ROW($1:$1800)*(MID(J142,ROW($1:$1800),1)={"路","段","街","道"}),{1;1;1;1})),99))))-3),北市出件送市總與外站總表!$B:$J,4,0),),VLOOKUP(LEFT(J142,2),北市出件送市總與外站總表!$A:$J,5,0)))))</f>
        <v>#N/A</v>
      </c>
      <c r="J142" s="124" t="str">
        <f t="array" ref="J142">ASC(IF(LEFT(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,1)="台",REPLACE(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,1,1,"臺"),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))</f>
        <v/>
      </c>
    </row>
    <row r="143" spans="2:10" ht="21" customHeight="1" x14ac:dyDescent="0.25">
      <c r="B143" s="9">
        <v>124</v>
      </c>
      <c r="C143" s="8"/>
      <c r="D143" s="8"/>
      <c r="E143" s="8"/>
      <c r="F143" s="8"/>
      <c r="G143" s="8"/>
      <c r="H143" s="138"/>
      <c r="I143" s="144" t="e">
        <f>IF(COUNT(FIND({"澎湖","金門縣","連江","馬祖","琉球"},J143,1)),280,IF(AND($F$1="V",IFERROR(IF(FIND("北市",LEFT(J143,3)),VLOOKUP(LEFT(J143,LEN(J143)-LEN(MID(J143,1+MAX(MMULT(ROW($1:$1800)*(MID(J143,ROW($1:$1800),1)={"路","段","街","道"}),{1;1;1;1})),99))),北市出件送市總與外站總表!$A:$E,5,0),),IFERROR(IF(FIND("北市",LEFT(J143,3)),VLOOKUP(RIGHT(LEFT(J143,LEN(J143)-LEN(MID(J143,1+MAX(MMULT(ROW($1:$1800)*(MID(J143,ROW($1:$1800),1)={"路","段","街","道"}),{1;1;1;1})),99))),LEN(LEFT(J143,LEN(J143)-LEN(MID(J143,1+MAX(MMULT(ROW($1:$1800)*(MID(J143,ROW($1:$1800),1)={"路","段","街","道"}),{1;1;1;1})),99))))-3),北市出件送市總與外站總表!$B:$J,4,0),),VLOOKUP(LEFT(J143,2),北市出件送市總與外站總表!$A:$E,5,0)))&gt;110),120,IFERROR(IF(FIND("北市",LEFT(J143,3)),VLOOKUP(LEFT(J143,LEN(J143)-LEN(MID(J143,1+MAX(MMULT(ROW($1:$1800)*(MID(J143,ROW($1:$1800),1)={"路","段","街","道"}),{1;1;1;1})),99))),北市出件送市總與外站總表!$A:$E,5,0),),IFERROR(IF(FIND("北市",LEFT(J143,3)),VLOOKUP(RIGHT(LEFT(J143,LEN(J143)-LEN(MID(J143,1+MAX(MMULT(ROW($1:$1800)*(MID(J143,ROW($1:$1800),1)={"路","段","街","道"}),{1;1;1;1})),99))),LEN(LEFT(J143,LEN(J143)-LEN(MID(J143,1+MAX(MMULT(ROW($1:$1800)*(MID(J143,ROW($1:$1800),1)={"路","段","街","道"}),{1;1;1;1})),99))))-3),北市出件送市總與外站總表!$B:$J,4,0),),VLOOKUP(LEFT(J143,2),北市出件送市總與外站總表!$A:$J,5,0)))))</f>
        <v>#N/A</v>
      </c>
      <c r="J143" s="124" t="str">
        <f t="array" ref="J143">ASC(IF(LEFT(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,1)="台",REPLACE(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,1,1,"臺"),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))</f>
        <v/>
      </c>
    </row>
    <row r="144" spans="2:10" ht="21" customHeight="1" x14ac:dyDescent="0.25">
      <c r="B144" s="9">
        <v>125</v>
      </c>
      <c r="C144" s="8"/>
      <c r="D144" s="8"/>
      <c r="E144" s="8"/>
      <c r="F144" s="8"/>
      <c r="G144" s="8"/>
      <c r="H144" s="138"/>
      <c r="I144" s="144" t="e">
        <f>IF(COUNT(FIND({"澎湖","金門縣","連江","馬祖","琉球"},J144,1)),280,IF(AND($F$1="V",IFERROR(IF(FIND("北市",LEFT(J144,3)),VLOOKUP(LEFT(J144,LEN(J144)-LEN(MID(J144,1+MAX(MMULT(ROW($1:$1800)*(MID(J144,ROW($1:$1800),1)={"路","段","街","道"}),{1;1;1;1})),99))),北市出件送市總與外站總表!$A:$E,5,0),),IFERROR(IF(FIND("北市",LEFT(J144,3)),VLOOKUP(RIGHT(LEFT(J144,LEN(J144)-LEN(MID(J144,1+MAX(MMULT(ROW($1:$1800)*(MID(J144,ROW($1:$1800),1)={"路","段","街","道"}),{1;1;1;1})),99))),LEN(LEFT(J144,LEN(J144)-LEN(MID(J144,1+MAX(MMULT(ROW($1:$1800)*(MID(J144,ROW($1:$1800),1)={"路","段","街","道"}),{1;1;1;1})),99))))-3),北市出件送市總與外站總表!$B:$J,4,0),),VLOOKUP(LEFT(J144,2),北市出件送市總與外站總表!$A:$E,5,0)))&gt;110),120,IFERROR(IF(FIND("北市",LEFT(J144,3)),VLOOKUP(LEFT(J144,LEN(J144)-LEN(MID(J144,1+MAX(MMULT(ROW($1:$1800)*(MID(J144,ROW($1:$1800),1)={"路","段","街","道"}),{1;1;1;1})),99))),北市出件送市總與外站總表!$A:$E,5,0),),IFERROR(IF(FIND("北市",LEFT(J144,3)),VLOOKUP(RIGHT(LEFT(J144,LEN(J144)-LEN(MID(J144,1+MAX(MMULT(ROW($1:$1800)*(MID(J144,ROW($1:$1800),1)={"路","段","街","道"}),{1;1;1;1})),99))),LEN(LEFT(J144,LEN(J144)-LEN(MID(J144,1+MAX(MMULT(ROW($1:$1800)*(MID(J144,ROW($1:$1800),1)={"路","段","街","道"}),{1;1;1;1})),99))))-3),北市出件送市總與外站總表!$B:$J,4,0),),VLOOKUP(LEFT(J144,2),北市出件送市總與外站總表!$A:$J,5,0)))))</f>
        <v>#N/A</v>
      </c>
      <c r="J144" s="124" t="str">
        <f t="array" ref="J144">ASC(IF(LEFT(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,1)="台",REPLACE(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,1,1,"臺"),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))</f>
        <v/>
      </c>
    </row>
    <row r="145" spans="2:10" ht="21" customHeight="1" x14ac:dyDescent="0.25">
      <c r="B145" s="9">
        <v>126</v>
      </c>
      <c r="C145" s="8"/>
      <c r="D145" s="8"/>
      <c r="E145" s="8"/>
      <c r="F145" s="8"/>
      <c r="G145" s="8"/>
      <c r="H145" s="138"/>
      <c r="I145" s="144" t="e">
        <f>IF(COUNT(FIND({"澎湖","金門縣","連江","馬祖","琉球"},J145,1)),280,IF(AND($F$1="V",IFERROR(IF(FIND("北市",LEFT(J145,3)),VLOOKUP(LEFT(J145,LEN(J145)-LEN(MID(J145,1+MAX(MMULT(ROW($1:$1800)*(MID(J145,ROW($1:$1800),1)={"路","段","街","道"}),{1;1;1;1})),99))),北市出件送市總與外站總表!$A:$E,5,0),),IFERROR(IF(FIND("北市",LEFT(J145,3)),VLOOKUP(RIGHT(LEFT(J145,LEN(J145)-LEN(MID(J145,1+MAX(MMULT(ROW($1:$1800)*(MID(J145,ROW($1:$1800),1)={"路","段","街","道"}),{1;1;1;1})),99))),LEN(LEFT(J145,LEN(J145)-LEN(MID(J145,1+MAX(MMULT(ROW($1:$1800)*(MID(J145,ROW($1:$1800),1)={"路","段","街","道"}),{1;1;1;1})),99))))-3),北市出件送市總與外站總表!$B:$J,4,0),),VLOOKUP(LEFT(J145,2),北市出件送市總與外站總表!$A:$E,5,0)))&gt;110),120,IFERROR(IF(FIND("北市",LEFT(J145,3)),VLOOKUP(LEFT(J145,LEN(J145)-LEN(MID(J145,1+MAX(MMULT(ROW($1:$1800)*(MID(J145,ROW($1:$1800),1)={"路","段","街","道"}),{1;1;1;1})),99))),北市出件送市總與外站總表!$A:$E,5,0),),IFERROR(IF(FIND("北市",LEFT(J145,3)),VLOOKUP(RIGHT(LEFT(J145,LEN(J145)-LEN(MID(J145,1+MAX(MMULT(ROW($1:$1800)*(MID(J145,ROW($1:$1800),1)={"路","段","街","道"}),{1;1;1;1})),99))),LEN(LEFT(J145,LEN(J145)-LEN(MID(J145,1+MAX(MMULT(ROW($1:$1800)*(MID(J145,ROW($1:$1800),1)={"路","段","街","道"}),{1;1;1;1})),99))))-3),北市出件送市總與外站總表!$B:$J,4,0),),VLOOKUP(LEFT(J145,2),北市出件送市總與外站總表!$A:$J,5,0)))))</f>
        <v>#N/A</v>
      </c>
      <c r="J145" s="124" t="str">
        <f t="array" ref="J145">ASC(IF(LEFT(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,1)="台",REPLACE(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,1,1,"臺"),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))</f>
        <v/>
      </c>
    </row>
    <row r="146" spans="2:10" ht="21" customHeight="1" x14ac:dyDescent="0.25">
      <c r="B146" s="9">
        <v>127</v>
      </c>
      <c r="C146" s="8"/>
      <c r="D146" s="8"/>
      <c r="E146" s="8"/>
      <c r="F146" s="8"/>
      <c r="G146" s="8"/>
      <c r="H146" s="138"/>
      <c r="I146" s="144" t="e">
        <f>IF(COUNT(FIND({"澎湖","金門縣","連江","馬祖","琉球"},J146,1)),280,IF(AND($F$1="V",IFERROR(IF(FIND("北市",LEFT(J146,3)),VLOOKUP(LEFT(J146,LEN(J146)-LEN(MID(J146,1+MAX(MMULT(ROW($1:$1800)*(MID(J146,ROW($1:$1800),1)={"路","段","街","道"}),{1;1;1;1})),99))),北市出件送市總與外站總表!$A:$E,5,0),),IFERROR(IF(FIND("北市",LEFT(J146,3)),VLOOKUP(RIGHT(LEFT(J146,LEN(J146)-LEN(MID(J146,1+MAX(MMULT(ROW($1:$1800)*(MID(J146,ROW($1:$1800),1)={"路","段","街","道"}),{1;1;1;1})),99))),LEN(LEFT(J146,LEN(J146)-LEN(MID(J146,1+MAX(MMULT(ROW($1:$1800)*(MID(J146,ROW($1:$1800),1)={"路","段","街","道"}),{1;1;1;1})),99))))-3),北市出件送市總與外站總表!$B:$J,4,0),),VLOOKUP(LEFT(J146,2),北市出件送市總與外站總表!$A:$E,5,0)))&gt;110),120,IFERROR(IF(FIND("北市",LEFT(J146,3)),VLOOKUP(LEFT(J146,LEN(J146)-LEN(MID(J146,1+MAX(MMULT(ROW($1:$1800)*(MID(J146,ROW($1:$1800),1)={"路","段","街","道"}),{1;1;1;1})),99))),北市出件送市總與外站總表!$A:$E,5,0),),IFERROR(IF(FIND("北市",LEFT(J146,3)),VLOOKUP(RIGHT(LEFT(J146,LEN(J146)-LEN(MID(J146,1+MAX(MMULT(ROW($1:$1800)*(MID(J146,ROW($1:$1800),1)={"路","段","街","道"}),{1;1;1;1})),99))),LEN(LEFT(J146,LEN(J146)-LEN(MID(J146,1+MAX(MMULT(ROW($1:$1800)*(MID(J146,ROW($1:$1800),1)={"路","段","街","道"}),{1;1;1;1})),99))))-3),北市出件送市總與外站總表!$B:$J,4,0),),VLOOKUP(LEFT(J146,2),北市出件送市總與外站總表!$A:$J,5,0)))))</f>
        <v>#N/A</v>
      </c>
      <c r="J146" s="124" t="str">
        <f t="array" ref="J146">ASC(IF(LEFT(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,1)="台",REPLACE(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,1,1,"臺"),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))</f>
        <v/>
      </c>
    </row>
    <row r="147" spans="2:10" ht="21" customHeight="1" x14ac:dyDescent="0.25">
      <c r="B147" s="9">
        <v>128</v>
      </c>
      <c r="C147" s="8"/>
      <c r="D147" s="8"/>
      <c r="E147" s="8"/>
      <c r="F147" s="8"/>
      <c r="G147" s="8"/>
      <c r="H147" s="138"/>
      <c r="I147" s="144" t="e">
        <f>IF(COUNT(FIND({"澎湖","金門縣","連江","馬祖","琉球"},J147,1)),280,IF(AND($F$1="V",IFERROR(IF(FIND("北市",LEFT(J147,3)),VLOOKUP(LEFT(J147,LEN(J147)-LEN(MID(J147,1+MAX(MMULT(ROW($1:$1800)*(MID(J147,ROW($1:$1800),1)={"路","段","街","道"}),{1;1;1;1})),99))),北市出件送市總與外站總表!$A:$E,5,0),),IFERROR(IF(FIND("北市",LEFT(J147,3)),VLOOKUP(RIGHT(LEFT(J147,LEN(J147)-LEN(MID(J147,1+MAX(MMULT(ROW($1:$1800)*(MID(J147,ROW($1:$1800),1)={"路","段","街","道"}),{1;1;1;1})),99))),LEN(LEFT(J147,LEN(J147)-LEN(MID(J147,1+MAX(MMULT(ROW($1:$1800)*(MID(J147,ROW($1:$1800),1)={"路","段","街","道"}),{1;1;1;1})),99))))-3),北市出件送市總與外站總表!$B:$J,4,0),),VLOOKUP(LEFT(J147,2),北市出件送市總與外站總表!$A:$E,5,0)))&gt;110),120,IFERROR(IF(FIND("北市",LEFT(J147,3)),VLOOKUP(LEFT(J147,LEN(J147)-LEN(MID(J147,1+MAX(MMULT(ROW($1:$1800)*(MID(J147,ROW($1:$1800),1)={"路","段","街","道"}),{1;1;1;1})),99))),北市出件送市總與外站總表!$A:$E,5,0),),IFERROR(IF(FIND("北市",LEFT(J147,3)),VLOOKUP(RIGHT(LEFT(J147,LEN(J147)-LEN(MID(J147,1+MAX(MMULT(ROW($1:$1800)*(MID(J147,ROW($1:$1800),1)={"路","段","街","道"}),{1;1;1;1})),99))),LEN(LEFT(J147,LEN(J147)-LEN(MID(J147,1+MAX(MMULT(ROW($1:$1800)*(MID(J147,ROW($1:$1800),1)={"路","段","街","道"}),{1;1;1;1})),99))))-3),北市出件送市總與外站總表!$B:$J,4,0),),VLOOKUP(LEFT(J147,2),北市出件送市總與外站總表!$A:$J,5,0)))))</f>
        <v>#N/A</v>
      </c>
      <c r="J147" s="124" t="str">
        <f t="array" ref="J147">ASC(IF(LEFT(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,1)="台",REPLACE(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,1,1,"臺"),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))</f>
        <v/>
      </c>
    </row>
    <row r="148" spans="2:10" ht="21" customHeight="1" x14ac:dyDescent="0.25">
      <c r="B148" s="9">
        <v>129</v>
      </c>
      <c r="C148" s="8"/>
      <c r="D148" s="8"/>
      <c r="E148" s="8"/>
      <c r="F148" s="8"/>
      <c r="G148" s="8"/>
      <c r="H148" s="138"/>
      <c r="I148" s="144" t="e">
        <f>IF(COUNT(FIND({"澎湖","金門縣","連江","馬祖","琉球"},J148,1)),280,IF(AND($F$1="V",IFERROR(IF(FIND("北市",LEFT(J148,3)),VLOOKUP(LEFT(J148,LEN(J148)-LEN(MID(J148,1+MAX(MMULT(ROW($1:$1800)*(MID(J148,ROW($1:$1800),1)={"路","段","街","道"}),{1;1;1;1})),99))),北市出件送市總與外站總表!$A:$E,5,0),),IFERROR(IF(FIND("北市",LEFT(J148,3)),VLOOKUP(RIGHT(LEFT(J148,LEN(J148)-LEN(MID(J148,1+MAX(MMULT(ROW($1:$1800)*(MID(J148,ROW($1:$1800),1)={"路","段","街","道"}),{1;1;1;1})),99))),LEN(LEFT(J148,LEN(J148)-LEN(MID(J148,1+MAX(MMULT(ROW($1:$1800)*(MID(J148,ROW($1:$1800),1)={"路","段","街","道"}),{1;1;1;1})),99))))-3),北市出件送市總與外站總表!$B:$J,4,0),),VLOOKUP(LEFT(J148,2),北市出件送市總與外站總表!$A:$E,5,0)))&gt;110),120,IFERROR(IF(FIND("北市",LEFT(J148,3)),VLOOKUP(LEFT(J148,LEN(J148)-LEN(MID(J148,1+MAX(MMULT(ROW($1:$1800)*(MID(J148,ROW($1:$1800),1)={"路","段","街","道"}),{1;1;1;1})),99))),北市出件送市總與外站總表!$A:$E,5,0),),IFERROR(IF(FIND("北市",LEFT(J148,3)),VLOOKUP(RIGHT(LEFT(J148,LEN(J148)-LEN(MID(J148,1+MAX(MMULT(ROW($1:$1800)*(MID(J148,ROW($1:$1800),1)={"路","段","街","道"}),{1;1;1;1})),99))),LEN(LEFT(J148,LEN(J148)-LEN(MID(J148,1+MAX(MMULT(ROW($1:$1800)*(MID(J148,ROW($1:$1800),1)={"路","段","街","道"}),{1;1;1;1})),99))))-3),北市出件送市總與外站總表!$B:$J,4,0),),VLOOKUP(LEFT(J148,2),北市出件送市總與外站總表!$A:$J,5,0)))))</f>
        <v>#N/A</v>
      </c>
      <c r="J148" s="124" t="str">
        <f t="array" ref="J148">ASC(IF(LEFT(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,1)="台",REPLACE(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,1,1,"臺"),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))</f>
        <v/>
      </c>
    </row>
    <row r="149" spans="2:10" ht="21" customHeight="1" x14ac:dyDescent="0.25">
      <c r="B149" s="9">
        <v>130</v>
      </c>
      <c r="C149" s="8"/>
      <c r="D149" s="8"/>
      <c r="E149" s="8"/>
      <c r="F149" s="8"/>
      <c r="G149" s="8"/>
      <c r="H149" s="138"/>
      <c r="I149" s="144" t="e">
        <f>IF(COUNT(FIND({"澎湖","金門縣","連江","馬祖","琉球"},J149,1)),280,IF(AND($F$1="V",IFERROR(IF(FIND("北市",LEFT(J149,3)),VLOOKUP(LEFT(J149,LEN(J149)-LEN(MID(J149,1+MAX(MMULT(ROW($1:$1800)*(MID(J149,ROW($1:$1800),1)={"路","段","街","道"}),{1;1;1;1})),99))),北市出件送市總與外站總表!$A:$E,5,0),),IFERROR(IF(FIND("北市",LEFT(J149,3)),VLOOKUP(RIGHT(LEFT(J149,LEN(J149)-LEN(MID(J149,1+MAX(MMULT(ROW($1:$1800)*(MID(J149,ROW($1:$1800),1)={"路","段","街","道"}),{1;1;1;1})),99))),LEN(LEFT(J149,LEN(J149)-LEN(MID(J149,1+MAX(MMULT(ROW($1:$1800)*(MID(J149,ROW($1:$1800),1)={"路","段","街","道"}),{1;1;1;1})),99))))-3),北市出件送市總與外站總表!$B:$J,4,0),),VLOOKUP(LEFT(J149,2),北市出件送市總與外站總表!$A:$E,5,0)))&gt;110),120,IFERROR(IF(FIND("北市",LEFT(J149,3)),VLOOKUP(LEFT(J149,LEN(J149)-LEN(MID(J149,1+MAX(MMULT(ROW($1:$1800)*(MID(J149,ROW($1:$1800),1)={"路","段","街","道"}),{1;1;1;1})),99))),北市出件送市總與外站總表!$A:$E,5,0),),IFERROR(IF(FIND("北市",LEFT(J149,3)),VLOOKUP(RIGHT(LEFT(J149,LEN(J149)-LEN(MID(J149,1+MAX(MMULT(ROW($1:$1800)*(MID(J149,ROW($1:$1800),1)={"路","段","街","道"}),{1;1;1;1})),99))),LEN(LEFT(J149,LEN(J149)-LEN(MID(J149,1+MAX(MMULT(ROW($1:$1800)*(MID(J149,ROW($1:$1800),1)={"路","段","街","道"}),{1;1;1;1})),99))))-3),北市出件送市總與外站總表!$B:$J,4,0),),VLOOKUP(LEFT(J149,2),北市出件送市總與外站總表!$A:$J,5,0)))))</f>
        <v>#N/A</v>
      </c>
      <c r="J149" s="124" t="str">
        <f t="array" ref="J149">ASC(IF(LEFT(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,1)="台",REPLACE(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,1,1,"臺"),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))</f>
        <v/>
      </c>
    </row>
    <row r="150" spans="2:10" ht="21" customHeight="1" x14ac:dyDescent="0.25">
      <c r="B150" s="9">
        <v>131</v>
      </c>
      <c r="C150" s="8"/>
      <c r="D150" s="8"/>
      <c r="E150" s="8"/>
      <c r="F150" s="8"/>
      <c r="G150" s="8"/>
      <c r="H150" s="138"/>
      <c r="I150" s="144" t="e">
        <f>IF(COUNT(FIND({"澎湖","金門縣","連江","馬祖","琉球"},J150,1)),280,IF(AND($F$1="V",IFERROR(IF(FIND("北市",LEFT(J150,3)),VLOOKUP(LEFT(J150,LEN(J150)-LEN(MID(J150,1+MAX(MMULT(ROW($1:$1800)*(MID(J150,ROW($1:$1800),1)={"路","段","街","道"}),{1;1;1;1})),99))),北市出件送市總與外站總表!$A:$E,5,0),),IFERROR(IF(FIND("北市",LEFT(J150,3)),VLOOKUP(RIGHT(LEFT(J150,LEN(J150)-LEN(MID(J150,1+MAX(MMULT(ROW($1:$1800)*(MID(J150,ROW($1:$1800),1)={"路","段","街","道"}),{1;1;1;1})),99))),LEN(LEFT(J150,LEN(J150)-LEN(MID(J150,1+MAX(MMULT(ROW($1:$1800)*(MID(J150,ROW($1:$1800),1)={"路","段","街","道"}),{1;1;1;1})),99))))-3),北市出件送市總與外站總表!$B:$J,4,0),),VLOOKUP(LEFT(J150,2),北市出件送市總與外站總表!$A:$E,5,0)))&gt;110),120,IFERROR(IF(FIND("北市",LEFT(J150,3)),VLOOKUP(LEFT(J150,LEN(J150)-LEN(MID(J150,1+MAX(MMULT(ROW($1:$1800)*(MID(J150,ROW($1:$1800),1)={"路","段","街","道"}),{1;1;1;1})),99))),北市出件送市總與外站總表!$A:$E,5,0),),IFERROR(IF(FIND("北市",LEFT(J150,3)),VLOOKUP(RIGHT(LEFT(J150,LEN(J150)-LEN(MID(J150,1+MAX(MMULT(ROW($1:$1800)*(MID(J150,ROW($1:$1800),1)={"路","段","街","道"}),{1;1;1;1})),99))),LEN(LEFT(J150,LEN(J150)-LEN(MID(J150,1+MAX(MMULT(ROW($1:$1800)*(MID(J150,ROW($1:$1800),1)={"路","段","街","道"}),{1;1;1;1})),99))))-3),北市出件送市總與外站總表!$B:$J,4,0),),VLOOKUP(LEFT(J150,2),北市出件送市總與外站總表!$A:$J,5,0)))))</f>
        <v>#N/A</v>
      </c>
      <c r="J150" s="124" t="str">
        <f t="array" ref="J150">ASC(IF(LEFT(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,1)="台",REPLACE(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,1,1,"臺"),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))</f>
        <v/>
      </c>
    </row>
    <row r="151" spans="2:10" ht="21" customHeight="1" x14ac:dyDescent="0.25">
      <c r="B151" s="9">
        <v>132</v>
      </c>
      <c r="C151" s="8"/>
      <c r="D151" s="8"/>
      <c r="E151" s="8"/>
      <c r="F151" s="8"/>
      <c r="G151" s="8"/>
      <c r="H151" s="138"/>
      <c r="I151" s="144" t="e">
        <f>IF(COUNT(FIND({"澎湖","金門縣","連江","馬祖","琉球"},J151,1)),280,IF(AND($F$1="V",IFERROR(IF(FIND("北市",LEFT(J151,3)),VLOOKUP(LEFT(J151,LEN(J151)-LEN(MID(J151,1+MAX(MMULT(ROW($1:$1800)*(MID(J151,ROW($1:$1800),1)={"路","段","街","道"}),{1;1;1;1})),99))),北市出件送市總與外站總表!$A:$E,5,0),),IFERROR(IF(FIND("北市",LEFT(J151,3)),VLOOKUP(RIGHT(LEFT(J151,LEN(J151)-LEN(MID(J151,1+MAX(MMULT(ROW($1:$1800)*(MID(J151,ROW($1:$1800),1)={"路","段","街","道"}),{1;1;1;1})),99))),LEN(LEFT(J151,LEN(J151)-LEN(MID(J151,1+MAX(MMULT(ROW($1:$1800)*(MID(J151,ROW($1:$1800),1)={"路","段","街","道"}),{1;1;1;1})),99))))-3),北市出件送市總與外站總表!$B:$J,4,0),),VLOOKUP(LEFT(J151,2),北市出件送市總與外站總表!$A:$E,5,0)))&gt;110),120,IFERROR(IF(FIND("北市",LEFT(J151,3)),VLOOKUP(LEFT(J151,LEN(J151)-LEN(MID(J151,1+MAX(MMULT(ROW($1:$1800)*(MID(J151,ROW($1:$1800),1)={"路","段","街","道"}),{1;1;1;1})),99))),北市出件送市總與外站總表!$A:$E,5,0),),IFERROR(IF(FIND("北市",LEFT(J151,3)),VLOOKUP(RIGHT(LEFT(J151,LEN(J151)-LEN(MID(J151,1+MAX(MMULT(ROW($1:$1800)*(MID(J151,ROW($1:$1800),1)={"路","段","街","道"}),{1;1;1;1})),99))),LEN(LEFT(J151,LEN(J151)-LEN(MID(J151,1+MAX(MMULT(ROW($1:$1800)*(MID(J151,ROW($1:$1800),1)={"路","段","街","道"}),{1;1;1;1})),99))))-3),北市出件送市總與外站總表!$B:$J,4,0),),VLOOKUP(LEFT(J151,2),北市出件送市總與外站總表!$A:$J,5,0)))))</f>
        <v>#N/A</v>
      </c>
      <c r="J151" s="124" t="str">
        <f t="array" ref="J151">ASC(IF(LEFT(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,1)="台",REPLACE(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,1,1,"臺"),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))</f>
        <v/>
      </c>
    </row>
    <row r="152" spans="2:10" ht="21" customHeight="1" x14ac:dyDescent="0.25">
      <c r="B152" s="9">
        <v>133</v>
      </c>
      <c r="C152" s="8"/>
      <c r="D152" s="8"/>
      <c r="E152" s="8"/>
      <c r="F152" s="8"/>
      <c r="G152" s="8"/>
      <c r="H152" s="138"/>
      <c r="I152" s="144" t="e">
        <f>IF(COUNT(FIND({"澎湖","金門縣","連江","馬祖","琉球"},J152,1)),280,IF(AND($F$1="V",IFERROR(IF(FIND("北市",LEFT(J152,3)),VLOOKUP(LEFT(J152,LEN(J152)-LEN(MID(J152,1+MAX(MMULT(ROW($1:$1800)*(MID(J152,ROW($1:$1800),1)={"路","段","街","道"}),{1;1;1;1})),99))),北市出件送市總與外站總表!$A:$E,5,0),),IFERROR(IF(FIND("北市",LEFT(J152,3)),VLOOKUP(RIGHT(LEFT(J152,LEN(J152)-LEN(MID(J152,1+MAX(MMULT(ROW($1:$1800)*(MID(J152,ROW($1:$1800),1)={"路","段","街","道"}),{1;1;1;1})),99))),LEN(LEFT(J152,LEN(J152)-LEN(MID(J152,1+MAX(MMULT(ROW($1:$1800)*(MID(J152,ROW($1:$1800),1)={"路","段","街","道"}),{1;1;1;1})),99))))-3),北市出件送市總與外站總表!$B:$J,4,0),),VLOOKUP(LEFT(J152,2),北市出件送市總與外站總表!$A:$E,5,0)))&gt;110),120,IFERROR(IF(FIND("北市",LEFT(J152,3)),VLOOKUP(LEFT(J152,LEN(J152)-LEN(MID(J152,1+MAX(MMULT(ROW($1:$1800)*(MID(J152,ROW($1:$1800),1)={"路","段","街","道"}),{1;1;1;1})),99))),北市出件送市總與外站總表!$A:$E,5,0),),IFERROR(IF(FIND("北市",LEFT(J152,3)),VLOOKUP(RIGHT(LEFT(J152,LEN(J152)-LEN(MID(J152,1+MAX(MMULT(ROW($1:$1800)*(MID(J152,ROW($1:$1800),1)={"路","段","街","道"}),{1;1;1;1})),99))),LEN(LEFT(J152,LEN(J152)-LEN(MID(J152,1+MAX(MMULT(ROW($1:$1800)*(MID(J152,ROW($1:$1800),1)={"路","段","街","道"}),{1;1;1;1})),99))))-3),北市出件送市總與外站總表!$B:$J,4,0),),VLOOKUP(LEFT(J152,2),北市出件送市總與外站總表!$A:$J,5,0)))))</f>
        <v>#N/A</v>
      </c>
      <c r="J152" s="124" t="str">
        <f t="array" ref="J152">ASC(IF(LEFT(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,1)="台",REPLACE(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,1,1,"臺"),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))</f>
        <v/>
      </c>
    </row>
    <row r="153" spans="2:10" ht="21" customHeight="1" x14ac:dyDescent="0.25">
      <c r="B153" s="9">
        <v>134</v>
      </c>
      <c r="C153" s="8"/>
      <c r="D153" s="8"/>
      <c r="E153" s="8"/>
      <c r="F153" s="8"/>
      <c r="G153" s="8"/>
      <c r="H153" s="138"/>
      <c r="I153" s="144" t="e">
        <f>IF(COUNT(FIND({"澎湖","金門縣","連江","馬祖","琉球"},J153,1)),280,IF(AND($F$1="V",IFERROR(IF(FIND("北市",LEFT(J153,3)),VLOOKUP(LEFT(J153,LEN(J153)-LEN(MID(J153,1+MAX(MMULT(ROW($1:$1800)*(MID(J153,ROW($1:$1800),1)={"路","段","街","道"}),{1;1;1;1})),99))),北市出件送市總與外站總表!$A:$E,5,0),),IFERROR(IF(FIND("北市",LEFT(J153,3)),VLOOKUP(RIGHT(LEFT(J153,LEN(J153)-LEN(MID(J153,1+MAX(MMULT(ROW($1:$1800)*(MID(J153,ROW($1:$1800),1)={"路","段","街","道"}),{1;1;1;1})),99))),LEN(LEFT(J153,LEN(J153)-LEN(MID(J153,1+MAX(MMULT(ROW($1:$1800)*(MID(J153,ROW($1:$1800),1)={"路","段","街","道"}),{1;1;1;1})),99))))-3),北市出件送市總與外站總表!$B:$J,4,0),),VLOOKUP(LEFT(J153,2),北市出件送市總與外站總表!$A:$E,5,0)))&gt;110),120,IFERROR(IF(FIND("北市",LEFT(J153,3)),VLOOKUP(LEFT(J153,LEN(J153)-LEN(MID(J153,1+MAX(MMULT(ROW($1:$1800)*(MID(J153,ROW($1:$1800),1)={"路","段","街","道"}),{1;1;1;1})),99))),北市出件送市總與外站總表!$A:$E,5,0),),IFERROR(IF(FIND("北市",LEFT(J153,3)),VLOOKUP(RIGHT(LEFT(J153,LEN(J153)-LEN(MID(J153,1+MAX(MMULT(ROW($1:$1800)*(MID(J153,ROW($1:$1800),1)={"路","段","街","道"}),{1;1;1;1})),99))),LEN(LEFT(J153,LEN(J153)-LEN(MID(J153,1+MAX(MMULT(ROW($1:$1800)*(MID(J153,ROW($1:$1800),1)={"路","段","街","道"}),{1;1;1;1})),99))))-3),北市出件送市總與外站總表!$B:$J,4,0),),VLOOKUP(LEFT(J153,2),北市出件送市總與外站總表!$A:$J,5,0)))))</f>
        <v>#N/A</v>
      </c>
      <c r="J153" s="124" t="str">
        <f t="array" ref="J153">ASC(IF(LEFT(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,1)="台",REPLACE(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,1,1,"臺"),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))</f>
        <v/>
      </c>
    </row>
    <row r="154" spans="2:10" ht="21" customHeight="1" x14ac:dyDescent="0.25">
      <c r="B154" s="9">
        <v>135</v>
      </c>
      <c r="C154" s="8"/>
      <c r="D154" s="8"/>
      <c r="E154" s="8"/>
      <c r="F154" s="8"/>
      <c r="G154" s="8"/>
      <c r="H154" s="138"/>
      <c r="I154" s="144" t="e">
        <f>IF(COUNT(FIND({"澎湖","金門縣","連江","馬祖","琉球"},J154,1)),280,IF(AND($F$1="V",IFERROR(IF(FIND("北市",LEFT(J154,3)),VLOOKUP(LEFT(J154,LEN(J154)-LEN(MID(J154,1+MAX(MMULT(ROW($1:$1800)*(MID(J154,ROW($1:$1800),1)={"路","段","街","道"}),{1;1;1;1})),99))),北市出件送市總與外站總表!$A:$E,5,0),),IFERROR(IF(FIND("北市",LEFT(J154,3)),VLOOKUP(RIGHT(LEFT(J154,LEN(J154)-LEN(MID(J154,1+MAX(MMULT(ROW($1:$1800)*(MID(J154,ROW($1:$1800),1)={"路","段","街","道"}),{1;1;1;1})),99))),LEN(LEFT(J154,LEN(J154)-LEN(MID(J154,1+MAX(MMULT(ROW($1:$1800)*(MID(J154,ROW($1:$1800),1)={"路","段","街","道"}),{1;1;1;1})),99))))-3),北市出件送市總與外站總表!$B:$J,4,0),),VLOOKUP(LEFT(J154,2),北市出件送市總與外站總表!$A:$E,5,0)))&gt;110),120,IFERROR(IF(FIND("北市",LEFT(J154,3)),VLOOKUP(LEFT(J154,LEN(J154)-LEN(MID(J154,1+MAX(MMULT(ROW($1:$1800)*(MID(J154,ROW($1:$1800),1)={"路","段","街","道"}),{1;1;1;1})),99))),北市出件送市總與外站總表!$A:$E,5,0),),IFERROR(IF(FIND("北市",LEFT(J154,3)),VLOOKUP(RIGHT(LEFT(J154,LEN(J154)-LEN(MID(J154,1+MAX(MMULT(ROW($1:$1800)*(MID(J154,ROW($1:$1800),1)={"路","段","街","道"}),{1;1;1;1})),99))),LEN(LEFT(J154,LEN(J154)-LEN(MID(J154,1+MAX(MMULT(ROW($1:$1800)*(MID(J154,ROW($1:$1800),1)={"路","段","街","道"}),{1;1;1;1})),99))))-3),北市出件送市總與外站總表!$B:$J,4,0),),VLOOKUP(LEFT(J154,2),北市出件送市總與外站總表!$A:$J,5,0)))))</f>
        <v>#N/A</v>
      </c>
      <c r="J154" s="124" t="str">
        <f t="array" ref="J154">ASC(IF(LEFT(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,1)="台",REPLACE(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,1,1,"臺"),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))</f>
        <v/>
      </c>
    </row>
    <row r="155" spans="2:10" ht="21" customHeight="1" x14ac:dyDescent="0.25">
      <c r="B155" s="9">
        <v>136</v>
      </c>
      <c r="C155" s="8"/>
      <c r="D155" s="8"/>
      <c r="E155" s="8"/>
      <c r="F155" s="8"/>
      <c r="G155" s="8"/>
      <c r="H155" s="138"/>
      <c r="I155" s="144" t="e">
        <f>IF(COUNT(FIND({"澎湖","金門縣","連江","馬祖","琉球"},J155,1)),280,IF(AND($F$1="V",IFERROR(IF(FIND("北市",LEFT(J155,3)),VLOOKUP(LEFT(J155,LEN(J155)-LEN(MID(J155,1+MAX(MMULT(ROW($1:$1800)*(MID(J155,ROW($1:$1800),1)={"路","段","街","道"}),{1;1;1;1})),99))),北市出件送市總與外站總表!$A:$E,5,0),),IFERROR(IF(FIND("北市",LEFT(J155,3)),VLOOKUP(RIGHT(LEFT(J155,LEN(J155)-LEN(MID(J155,1+MAX(MMULT(ROW($1:$1800)*(MID(J155,ROW($1:$1800),1)={"路","段","街","道"}),{1;1;1;1})),99))),LEN(LEFT(J155,LEN(J155)-LEN(MID(J155,1+MAX(MMULT(ROW($1:$1800)*(MID(J155,ROW($1:$1800),1)={"路","段","街","道"}),{1;1;1;1})),99))))-3),北市出件送市總與外站總表!$B:$J,4,0),),VLOOKUP(LEFT(J155,2),北市出件送市總與外站總表!$A:$E,5,0)))&gt;110),120,IFERROR(IF(FIND("北市",LEFT(J155,3)),VLOOKUP(LEFT(J155,LEN(J155)-LEN(MID(J155,1+MAX(MMULT(ROW($1:$1800)*(MID(J155,ROW($1:$1800),1)={"路","段","街","道"}),{1;1;1;1})),99))),北市出件送市總與外站總表!$A:$E,5,0),),IFERROR(IF(FIND("北市",LEFT(J155,3)),VLOOKUP(RIGHT(LEFT(J155,LEN(J155)-LEN(MID(J155,1+MAX(MMULT(ROW($1:$1800)*(MID(J155,ROW($1:$1800),1)={"路","段","街","道"}),{1;1;1;1})),99))),LEN(LEFT(J155,LEN(J155)-LEN(MID(J155,1+MAX(MMULT(ROW($1:$1800)*(MID(J155,ROW($1:$1800),1)={"路","段","街","道"}),{1;1;1;1})),99))))-3),北市出件送市總與外站總表!$B:$J,4,0),),VLOOKUP(LEFT(J155,2),北市出件送市總與外站總表!$A:$J,5,0)))))</f>
        <v>#N/A</v>
      </c>
      <c r="J155" s="124" t="str">
        <f t="array" ref="J155">ASC(IF(LEFT(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,1)="台",REPLACE(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,1,1,"臺"),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))</f>
        <v/>
      </c>
    </row>
    <row r="156" spans="2:10" ht="21" customHeight="1" x14ac:dyDescent="0.25">
      <c r="B156" s="9">
        <v>137</v>
      </c>
      <c r="C156" s="8"/>
      <c r="D156" s="8"/>
      <c r="E156" s="8"/>
      <c r="F156" s="8"/>
      <c r="G156" s="8"/>
      <c r="H156" s="138"/>
      <c r="I156" s="144" t="e">
        <f>IF(COUNT(FIND({"澎湖","金門縣","連江","馬祖","琉球"},J156,1)),280,IF(AND($F$1="V",IFERROR(IF(FIND("北市",LEFT(J156,3)),VLOOKUP(LEFT(J156,LEN(J156)-LEN(MID(J156,1+MAX(MMULT(ROW($1:$1800)*(MID(J156,ROW($1:$1800),1)={"路","段","街","道"}),{1;1;1;1})),99))),北市出件送市總與外站總表!$A:$E,5,0),),IFERROR(IF(FIND("北市",LEFT(J156,3)),VLOOKUP(RIGHT(LEFT(J156,LEN(J156)-LEN(MID(J156,1+MAX(MMULT(ROW($1:$1800)*(MID(J156,ROW($1:$1800),1)={"路","段","街","道"}),{1;1;1;1})),99))),LEN(LEFT(J156,LEN(J156)-LEN(MID(J156,1+MAX(MMULT(ROW($1:$1800)*(MID(J156,ROW($1:$1800),1)={"路","段","街","道"}),{1;1;1;1})),99))))-3),北市出件送市總與外站總表!$B:$J,4,0),),VLOOKUP(LEFT(J156,2),北市出件送市總與外站總表!$A:$E,5,0)))&gt;110),120,IFERROR(IF(FIND("北市",LEFT(J156,3)),VLOOKUP(LEFT(J156,LEN(J156)-LEN(MID(J156,1+MAX(MMULT(ROW($1:$1800)*(MID(J156,ROW($1:$1800),1)={"路","段","街","道"}),{1;1;1;1})),99))),北市出件送市總與外站總表!$A:$E,5,0),),IFERROR(IF(FIND("北市",LEFT(J156,3)),VLOOKUP(RIGHT(LEFT(J156,LEN(J156)-LEN(MID(J156,1+MAX(MMULT(ROW($1:$1800)*(MID(J156,ROW($1:$1800),1)={"路","段","街","道"}),{1;1;1;1})),99))),LEN(LEFT(J156,LEN(J156)-LEN(MID(J156,1+MAX(MMULT(ROW($1:$1800)*(MID(J156,ROW($1:$1800),1)={"路","段","街","道"}),{1;1;1;1})),99))))-3),北市出件送市總與外站總表!$B:$J,4,0),),VLOOKUP(LEFT(J156,2),北市出件送市總與外站總表!$A:$J,5,0)))))</f>
        <v>#N/A</v>
      </c>
      <c r="J156" s="124" t="str">
        <f t="array" ref="J156">ASC(IF(LEFT(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,1)="台",REPLACE(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,1,1,"臺"),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))</f>
        <v/>
      </c>
    </row>
    <row r="157" spans="2:10" ht="21" customHeight="1" x14ac:dyDescent="0.25">
      <c r="B157" s="9">
        <v>138</v>
      </c>
      <c r="C157" s="8"/>
      <c r="D157" s="8"/>
      <c r="E157" s="8"/>
      <c r="F157" s="8"/>
      <c r="G157" s="8"/>
      <c r="H157" s="138"/>
      <c r="I157" s="144" t="e">
        <f>IF(COUNT(FIND({"澎湖","金門縣","連江","馬祖","琉球"},J157,1)),280,IF(AND($F$1="V",IFERROR(IF(FIND("北市",LEFT(J157,3)),VLOOKUP(LEFT(J157,LEN(J157)-LEN(MID(J157,1+MAX(MMULT(ROW($1:$1800)*(MID(J157,ROW($1:$1800),1)={"路","段","街","道"}),{1;1;1;1})),99))),北市出件送市總與外站總表!$A:$E,5,0),),IFERROR(IF(FIND("北市",LEFT(J157,3)),VLOOKUP(RIGHT(LEFT(J157,LEN(J157)-LEN(MID(J157,1+MAX(MMULT(ROW($1:$1800)*(MID(J157,ROW($1:$1800),1)={"路","段","街","道"}),{1;1;1;1})),99))),LEN(LEFT(J157,LEN(J157)-LEN(MID(J157,1+MAX(MMULT(ROW($1:$1800)*(MID(J157,ROW($1:$1800),1)={"路","段","街","道"}),{1;1;1;1})),99))))-3),北市出件送市總與外站總表!$B:$J,4,0),),VLOOKUP(LEFT(J157,2),北市出件送市總與外站總表!$A:$E,5,0)))&gt;110),120,IFERROR(IF(FIND("北市",LEFT(J157,3)),VLOOKUP(LEFT(J157,LEN(J157)-LEN(MID(J157,1+MAX(MMULT(ROW($1:$1800)*(MID(J157,ROW($1:$1800),1)={"路","段","街","道"}),{1;1;1;1})),99))),北市出件送市總與外站總表!$A:$E,5,0),),IFERROR(IF(FIND("北市",LEFT(J157,3)),VLOOKUP(RIGHT(LEFT(J157,LEN(J157)-LEN(MID(J157,1+MAX(MMULT(ROW($1:$1800)*(MID(J157,ROW($1:$1800),1)={"路","段","街","道"}),{1;1;1;1})),99))),LEN(LEFT(J157,LEN(J157)-LEN(MID(J157,1+MAX(MMULT(ROW($1:$1800)*(MID(J157,ROW($1:$1800),1)={"路","段","街","道"}),{1;1;1;1})),99))))-3),北市出件送市總與外站總表!$B:$J,4,0),),VLOOKUP(LEFT(J157,2),北市出件送市總與外站總表!$A:$J,5,0)))))</f>
        <v>#N/A</v>
      </c>
      <c r="J157" s="124" t="str">
        <f t="array" ref="J157">ASC(IF(LEFT(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,1)="台",REPLACE(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,1,1,"臺"),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))</f>
        <v/>
      </c>
    </row>
    <row r="158" spans="2:10" ht="21" customHeight="1" x14ac:dyDescent="0.25">
      <c r="B158" s="9">
        <v>139</v>
      </c>
      <c r="C158" s="8"/>
      <c r="D158" s="8"/>
      <c r="E158" s="8"/>
      <c r="F158" s="8"/>
      <c r="G158" s="8"/>
      <c r="H158" s="138"/>
      <c r="I158" s="144" t="e">
        <f>IF(COUNT(FIND({"澎湖","金門縣","連江","馬祖","琉球"},J158,1)),280,IF(AND($F$1="V",IFERROR(IF(FIND("北市",LEFT(J158,3)),VLOOKUP(LEFT(J158,LEN(J158)-LEN(MID(J158,1+MAX(MMULT(ROW($1:$1800)*(MID(J158,ROW($1:$1800),1)={"路","段","街","道"}),{1;1;1;1})),99))),北市出件送市總與外站總表!$A:$E,5,0),),IFERROR(IF(FIND("北市",LEFT(J158,3)),VLOOKUP(RIGHT(LEFT(J158,LEN(J158)-LEN(MID(J158,1+MAX(MMULT(ROW($1:$1800)*(MID(J158,ROW($1:$1800),1)={"路","段","街","道"}),{1;1;1;1})),99))),LEN(LEFT(J158,LEN(J158)-LEN(MID(J158,1+MAX(MMULT(ROW($1:$1800)*(MID(J158,ROW($1:$1800),1)={"路","段","街","道"}),{1;1;1;1})),99))))-3),北市出件送市總與外站總表!$B:$J,4,0),),VLOOKUP(LEFT(J158,2),北市出件送市總與外站總表!$A:$E,5,0)))&gt;110),120,IFERROR(IF(FIND("北市",LEFT(J158,3)),VLOOKUP(LEFT(J158,LEN(J158)-LEN(MID(J158,1+MAX(MMULT(ROW($1:$1800)*(MID(J158,ROW($1:$1800),1)={"路","段","街","道"}),{1;1;1;1})),99))),北市出件送市總與外站總表!$A:$E,5,0),),IFERROR(IF(FIND("北市",LEFT(J158,3)),VLOOKUP(RIGHT(LEFT(J158,LEN(J158)-LEN(MID(J158,1+MAX(MMULT(ROW($1:$1800)*(MID(J158,ROW($1:$1800),1)={"路","段","街","道"}),{1;1;1;1})),99))),LEN(LEFT(J158,LEN(J158)-LEN(MID(J158,1+MAX(MMULT(ROW($1:$1800)*(MID(J158,ROW($1:$1800),1)={"路","段","街","道"}),{1;1;1;1})),99))))-3),北市出件送市總與外站總表!$B:$J,4,0),),VLOOKUP(LEFT(J158,2),北市出件送市總與外站總表!$A:$J,5,0)))))</f>
        <v>#N/A</v>
      </c>
      <c r="J158" s="124" t="str">
        <f t="array" ref="J158">ASC(IF(LEFT(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,1)="台",REPLACE(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,1,1,"臺"),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))</f>
        <v/>
      </c>
    </row>
    <row r="159" spans="2:10" ht="21" customHeight="1" x14ac:dyDescent="0.25">
      <c r="B159" s="9">
        <v>140</v>
      </c>
      <c r="C159" s="8"/>
      <c r="D159" s="8"/>
      <c r="E159" s="8"/>
      <c r="F159" s="8"/>
      <c r="G159" s="8"/>
      <c r="H159" s="138"/>
      <c r="I159" s="144" t="e">
        <f>IF(COUNT(FIND({"澎湖","金門縣","連江","馬祖","琉球"},J159,1)),280,IF(AND($F$1="V",IFERROR(IF(FIND("北市",LEFT(J159,3)),VLOOKUP(LEFT(J159,LEN(J159)-LEN(MID(J159,1+MAX(MMULT(ROW($1:$1800)*(MID(J159,ROW($1:$1800),1)={"路","段","街","道"}),{1;1;1;1})),99))),北市出件送市總與外站總表!$A:$E,5,0),),IFERROR(IF(FIND("北市",LEFT(J159,3)),VLOOKUP(RIGHT(LEFT(J159,LEN(J159)-LEN(MID(J159,1+MAX(MMULT(ROW($1:$1800)*(MID(J159,ROW($1:$1800),1)={"路","段","街","道"}),{1;1;1;1})),99))),LEN(LEFT(J159,LEN(J159)-LEN(MID(J159,1+MAX(MMULT(ROW($1:$1800)*(MID(J159,ROW($1:$1800),1)={"路","段","街","道"}),{1;1;1;1})),99))))-3),北市出件送市總與外站總表!$B:$J,4,0),),VLOOKUP(LEFT(J159,2),北市出件送市總與外站總表!$A:$E,5,0)))&gt;110),120,IFERROR(IF(FIND("北市",LEFT(J159,3)),VLOOKUP(LEFT(J159,LEN(J159)-LEN(MID(J159,1+MAX(MMULT(ROW($1:$1800)*(MID(J159,ROW($1:$1800),1)={"路","段","街","道"}),{1;1;1;1})),99))),北市出件送市總與外站總表!$A:$E,5,0),),IFERROR(IF(FIND("北市",LEFT(J159,3)),VLOOKUP(RIGHT(LEFT(J159,LEN(J159)-LEN(MID(J159,1+MAX(MMULT(ROW($1:$1800)*(MID(J159,ROW($1:$1800),1)={"路","段","街","道"}),{1;1;1;1})),99))),LEN(LEFT(J159,LEN(J159)-LEN(MID(J159,1+MAX(MMULT(ROW($1:$1800)*(MID(J159,ROW($1:$1800),1)={"路","段","街","道"}),{1;1;1;1})),99))))-3),北市出件送市總與外站總表!$B:$J,4,0),),VLOOKUP(LEFT(J159,2),北市出件送市總與外站總表!$A:$J,5,0)))))</f>
        <v>#N/A</v>
      </c>
      <c r="J159" s="124" t="str">
        <f t="array" ref="J159">ASC(IF(LEFT(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,1)="台",REPLACE(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,1,1,"臺"),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))</f>
        <v/>
      </c>
    </row>
    <row r="160" spans="2:10" ht="21" customHeight="1" x14ac:dyDescent="0.25">
      <c r="B160" s="9">
        <v>141</v>
      </c>
      <c r="C160" s="8"/>
      <c r="D160" s="8"/>
      <c r="E160" s="8"/>
      <c r="F160" s="8"/>
      <c r="G160" s="8"/>
      <c r="H160" s="138"/>
      <c r="I160" s="144" t="e">
        <f>IF(COUNT(FIND({"澎湖","金門縣","連江","馬祖","琉球"},J160,1)),280,IF(AND($F$1="V",IFERROR(IF(FIND("北市",LEFT(J160,3)),VLOOKUP(LEFT(J160,LEN(J160)-LEN(MID(J160,1+MAX(MMULT(ROW($1:$1800)*(MID(J160,ROW($1:$1800),1)={"路","段","街","道"}),{1;1;1;1})),99))),北市出件送市總與外站總表!$A:$E,5,0),),IFERROR(IF(FIND("北市",LEFT(J160,3)),VLOOKUP(RIGHT(LEFT(J160,LEN(J160)-LEN(MID(J160,1+MAX(MMULT(ROW($1:$1800)*(MID(J160,ROW($1:$1800),1)={"路","段","街","道"}),{1;1;1;1})),99))),LEN(LEFT(J160,LEN(J160)-LEN(MID(J160,1+MAX(MMULT(ROW($1:$1800)*(MID(J160,ROW($1:$1800),1)={"路","段","街","道"}),{1;1;1;1})),99))))-3),北市出件送市總與外站總表!$B:$J,4,0),),VLOOKUP(LEFT(J160,2),北市出件送市總與外站總表!$A:$E,5,0)))&gt;110),120,IFERROR(IF(FIND("北市",LEFT(J160,3)),VLOOKUP(LEFT(J160,LEN(J160)-LEN(MID(J160,1+MAX(MMULT(ROW($1:$1800)*(MID(J160,ROW($1:$1800),1)={"路","段","街","道"}),{1;1;1;1})),99))),北市出件送市總與外站總表!$A:$E,5,0),),IFERROR(IF(FIND("北市",LEFT(J160,3)),VLOOKUP(RIGHT(LEFT(J160,LEN(J160)-LEN(MID(J160,1+MAX(MMULT(ROW($1:$1800)*(MID(J160,ROW($1:$1800),1)={"路","段","街","道"}),{1;1;1;1})),99))),LEN(LEFT(J160,LEN(J160)-LEN(MID(J160,1+MAX(MMULT(ROW($1:$1800)*(MID(J160,ROW($1:$1800),1)={"路","段","街","道"}),{1;1;1;1})),99))))-3),北市出件送市總與外站總表!$B:$J,4,0),),VLOOKUP(LEFT(J160,2),北市出件送市總與外站總表!$A:$J,5,0)))))</f>
        <v>#N/A</v>
      </c>
      <c r="J160" s="124" t="str">
        <f t="array" ref="J160">ASC(IF(LEFT(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,1)="台",REPLACE(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,1,1,"臺"),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))</f>
        <v/>
      </c>
    </row>
    <row r="161" spans="2:10" ht="21" customHeight="1" x14ac:dyDescent="0.25">
      <c r="B161" s="9">
        <v>142</v>
      </c>
      <c r="C161" s="8"/>
      <c r="D161" s="8"/>
      <c r="E161" s="8"/>
      <c r="F161" s="8"/>
      <c r="G161" s="8"/>
      <c r="H161" s="138"/>
      <c r="I161" s="144" t="e">
        <f>IF(COUNT(FIND({"澎湖","金門縣","連江","馬祖","琉球"},J161,1)),280,IF(AND($F$1="V",IFERROR(IF(FIND("北市",LEFT(J161,3)),VLOOKUP(LEFT(J161,LEN(J161)-LEN(MID(J161,1+MAX(MMULT(ROW($1:$1800)*(MID(J161,ROW($1:$1800),1)={"路","段","街","道"}),{1;1;1;1})),99))),北市出件送市總與外站總表!$A:$E,5,0),),IFERROR(IF(FIND("北市",LEFT(J161,3)),VLOOKUP(RIGHT(LEFT(J161,LEN(J161)-LEN(MID(J161,1+MAX(MMULT(ROW($1:$1800)*(MID(J161,ROW($1:$1800),1)={"路","段","街","道"}),{1;1;1;1})),99))),LEN(LEFT(J161,LEN(J161)-LEN(MID(J161,1+MAX(MMULT(ROW($1:$1800)*(MID(J161,ROW($1:$1800),1)={"路","段","街","道"}),{1;1;1;1})),99))))-3),北市出件送市總與外站總表!$B:$J,4,0),),VLOOKUP(LEFT(J161,2),北市出件送市總與外站總表!$A:$E,5,0)))&gt;110),120,IFERROR(IF(FIND("北市",LEFT(J161,3)),VLOOKUP(LEFT(J161,LEN(J161)-LEN(MID(J161,1+MAX(MMULT(ROW($1:$1800)*(MID(J161,ROW($1:$1800),1)={"路","段","街","道"}),{1;1;1;1})),99))),北市出件送市總與外站總表!$A:$E,5,0),),IFERROR(IF(FIND("北市",LEFT(J161,3)),VLOOKUP(RIGHT(LEFT(J161,LEN(J161)-LEN(MID(J161,1+MAX(MMULT(ROW($1:$1800)*(MID(J161,ROW($1:$1800),1)={"路","段","街","道"}),{1;1;1;1})),99))),LEN(LEFT(J161,LEN(J161)-LEN(MID(J161,1+MAX(MMULT(ROW($1:$1800)*(MID(J161,ROW($1:$1800),1)={"路","段","街","道"}),{1;1;1;1})),99))))-3),北市出件送市總與外站總表!$B:$J,4,0),),VLOOKUP(LEFT(J161,2),北市出件送市總與外站總表!$A:$J,5,0)))))</f>
        <v>#N/A</v>
      </c>
      <c r="J161" s="124" t="str">
        <f t="array" ref="J161">ASC(IF(LEFT(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,1)="台",REPLACE(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,1,1,"臺"),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))</f>
        <v/>
      </c>
    </row>
    <row r="162" spans="2:10" ht="21" customHeight="1" x14ac:dyDescent="0.25">
      <c r="B162" s="9">
        <v>143</v>
      </c>
      <c r="C162" s="8"/>
      <c r="D162" s="8"/>
      <c r="E162" s="8"/>
      <c r="F162" s="8"/>
      <c r="G162" s="8"/>
      <c r="H162" s="138"/>
      <c r="I162" s="144" t="e">
        <f>IF(COUNT(FIND({"澎湖","金門縣","連江","馬祖","琉球"},J162,1)),280,IF(AND($F$1="V",IFERROR(IF(FIND("北市",LEFT(J162,3)),VLOOKUP(LEFT(J162,LEN(J162)-LEN(MID(J162,1+MAX(MMULT(ROW($1:$1800)*(MID(J162,ROW($1:$1800),1)={"路","段","街","道"}),{1;1;1;1})),99))),北市出件送市總與外站總表!$A:$E,5,0),),IFERROR(IF(FIND("北市",LEFT(J162,3)),VLOOKUP(RIGHT(LEFT(J162,LEN(J162)-LEN(MID(J162,1+MAX(MMULT(ROW($1:$1800)*(MID(J162,ROW($1:$1800),1)={"路","段","街","道"}),{1;1;1;1})),99))),LEN(LEFT(J162,LEN(J162)-LEN(MID(J162,1+MAX(MMULT(ROW($1:$1800)*(MID(J162,ROW($1:$1800),1)={"路","段","街","道"}),{1;1;1;1})),99))))-3),北市出件送市總與外站總表!$B:$J,4,0),),VLOOKUP(LEFT(J162,2),北市出件送市總與外站總表!$A:$E,5,0)))&gt;110),120,IFERROR(IF(FIND("北市",LEFT(J162,3)),VLOOKUP(LEFT(J162,LEN(J162)-LEN(MID(J162,1+MAX(MMULT(ROW($1:$1800)*(MID(J162,ROW($1:$1800),1)={"路","段","街","道"}),{1;1;1;1})),99))),北市出件送市總與外站總表!$A:$E,5,0),),IFERROR(IF(FIND("北市",LEFT(J162,3)),VLOOKUP(RIGHT(LEFT(J162,LEN(J162)-LEN(MID(J162,1+MAX(MMULT(ROW($1:$1800)*(MID(J162,ROW($1:$1800),1)={"路","段","街","道"}),{1;1;1;1})),99))),LEN(LEFT(J162,LEN(J162)-LEN(MID(J162,1+MAX(MMULT(ROW($1:$1800)*(MID(J162,ROW($1:$1800),1)={"路","段","街","道"}),{1;1;1;1})),99))))-3),北市出件送市總與外站總表!$B:$J,4,0),),VLOOKUP(LEFT(J162,2),北市出件送市總與外站總表!$A:$J,5,0)))))</f>
        <v>#N/A</v>
      </c>
      <c r="J162" s="124" t="str">
        <f t="array" ref="J162">ASC(IF(LEFT(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,1)="台",REPLACE(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,1,1,"臺"),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))</f>
        <v/>
      </c>
    </row>
    <row r="163" spans="2:10" ht="21" customHeight="1" x14ac:dyDescent="0.25">
      <c r="B163" s="9">
        <v>144</v>
      </c>
      <c r="C163" s="8"/>
      <c r="D163" s="8"/>
      <c r="E163" s="8"/>
      <c r="F163" s="8"/>
      <c r="G163" s="8"/>
      <c r="H163" s="138"/>
      <c r="I163" s="144" t="e">
        <f>IF(COUNT(FIND({"澎湖","金門縣","連江","馬祖","琉球"},J163,1)),280,IF(AND($F$1="V",IFERROR(IF(FIND("北市",LEFT(J163,3)),VLOOKUP(LEFT(J163,LEN(J163)-LEN(MID(J163,1+MAX(MMULT(ROW($1:$1800)*(MID(J163,ROW($1:$1800),1)={"路","段","街","道"}),{1;1;1;1})),99))),北市出件送市總與外站總表!$A:$E,5,0),),IFERROR(IF(FIND("北市",LEFT(J163,3)),VLOOKUP(RIGHT(LEFT(J163,LEN(J163)-LEN(MID(J163,1+MAX(MMULT(ROW($1:$1800)*(MID(J163,ROW($1:$1800),1)={"路","段","街","道"}),{1;1;1;1})),99))),LEN(LEFT(J163,LEN(J163)-LEN(MID(J163,1+MAX(MMULT(ROW($1:$1800)*(MID(J163,ROW($1:$1800),1)={"路","段","街","道"}),{1;1;1;1})),99))))-3),北市出件送市總與外站總表!$B:$J,4,0),),VLOOKUP(LEFT(J163,2),北市出件送市總與外站總表!$A:$E,5,0)))&gt;110),120,IFERROR(IF(FIND("北市",LEFT(J163,3)),VLOOKUP(LEFT(J163,LEN(J163)-LEN(MID(J163,1+MAX(MMULT(ROW($1:$1800)*(MID(J163,ROW($1:$1800),1)={"路","段","街","道"}),{1;1;1;1})),99))),北市出件送市總與外站總表!$A:$E,5,0),),IFERROR(IF(FIND("北市",LEFT(J163,3)),VLOOKUP(RIGHT(LEFT(J163,LEN(J163)-LEN(MID(J163,1+MAX(MMULT(ROW($1:$1800)*(MID(J163,ROW($1:$1800),1)={"路","段","街","道"}),{1;1;1;1})),99))),LEN(LEFT(J163,LEN(J163)-LEN(MID(J163,1+MAX(MMULT(ROW($1:$1800)*(MID(J163,ROW($1:$1800),1)={"路","段","街","道"}),{1;1;1;1})),99))))-3),北市出件送市總與外站總表!$B:$J,4,0),),VLOOKUP(LEFT(J163,2),北市出件送市總與外站總表!$A:$J,5,0)))))</f>
        <v>#N/A</v>
      </c>
      <c r="J163" s="124" t="str">
        <f t="array" ref="J163">ASC(IF(LEFT(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,1)="台",REPLACE(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,1,1,"臺"),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))</f>
        <v/>
      </c>
    </row>
    <row r="164" spans="2:10" ht="21" customHeight="1" x14ac:dyDescent="0.25">
      <c r="B164" s="9">
        <v>145</v>
      </c>
      <c r="C164" s="8"/>
      <c r="D164" s="8"/>
      <c r="E164" s="8"/>
      <c r="F164" s="8"/>
      <c r="G164" s="8"/>
      <c r="H164" s="138"/>
      <c r="I164" s="144" t="e">
        <f>IF(COUNT(FIND({"澎湖","金門縣","連江","馬祖","琉球"},J164,1)),280,IF(AND($F$1="V",IFERROR(IF(FIND("北市",LEFT(J164,3)),VLOOKUP(LEFT(J164,LEN(J164)-LEN(MID(J164,1+MAX(MMULT(ROW($1:$1800)*(MID(J164,ROW($1:$1800),1)={"路","段","街","道"}),{1;1;1;1})),99))),北市出件送市總與外站總表!$A:$E,5,0),),IFERROR(IF(FIND("北市",LEFT(J164,3)),VLOOKUP(RIGHT(LEFT(J164,LEN(J164)-LEN(MID(J164,1+MAX(MMULT(ROW($1:$1800)*(MID(J164,ROW($1:$1800),1)={"路","段","街","道"}),{1;1;1;1})),99))),LEN(LEFT(J164,LEN(J164)-LEN(MID(J164,1+MAX(MMULT(ROW($1:$1800)*(MID(J164,ROW($1:$1800),1)={"路","段","街","道"}),{1;1;1;1})),99))))-3),北市出件送市總與外站總表!$B:$J,4,0),),VLOOKUP(LEFT(J164,2),北市出件送市總與外站總表!$A:$E,5,0)))&gt;110),120,IFERROR(IF(FIND("北市",LEFT(J164,3)),VLOOKUP(LEFT(J164,LEN(J164)-LEN(MID(J164,1+MAX(MMULT(ROW($1:$1800)*(MID(J164,ROW($1:$1800),1)={"路","段","街","道"}),{1;1;1;1})),99))),北市出件送市總與外站總表!$A:$E,5,0),),IFERROR(IF(FIND("北市",LEFT(J164,3)),VLOOKUP(RIGHT(LEFT(J164,LEN(J164)-LEN(MID(J164,1+MAX(MMULT(ROW($1:$1800)*(MID(J164,ROW($1:$1800),1)={"路","段","街","道"}),{1;1;1;1})),99))),LEN(LEFT(J164,LEN(J164)-LEN(MID(J164,1+MAX(MMULT(ROW($1:$1800)*(MID(J164,ROW($1:$1800),1)={"路","段","街","道"}),{1;1;1;1})),99))))-3),北市出件送市總與外站總表!$B:$J,4,0),),VLOOKUP(LEFT(J164,2),北市出件送市總與外站總表!$A:$J,5,0)))))</f>
        <v>#N/A</v>
      </c>
      <c r="J164" s="124" t="str">
        <f t="array" ref="J164">ASC(IF(LEFT(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,1)="台",REPLACE(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,1,1,"臺"),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))</f>
        <v/>
      </c>
    </row>
    <row r="165" spans="2:10" ht="21" customHeight="1" x14ac:dyDescent="0.25">
      <c r="B165" s="9">
        <v>146</v>
      </c>
      <c r="C165" s="8"/>
      <c r="D165" s="8"/>
      <c r="E165" s="8"/>
      <c r="F165" s="8"/>
      <c r="G165" s="8"/>
      <c r="H165" s="138"/>
      <c r="I165" s="144" t="e">
        <f>IF(COUNT(FIND({"澎湖","金門縣","連江","馬祖","琉球"},J165,1)),280,IF(AND($F$1="V",IFERROR(IF(FIND("北市",LEFT(J165,3)),VLOOKUP(LEFT(J165,LEN(J165)-LEN(MID(J165,1+MAX(MMULT(ROW($1:$1800)*(MID(J165,ROW($1:$1800),1)={"路","段","街","道"}),{1;1;1;1})),99))),北市出件送市總與外站總表!$A:$E,5,0),),IFERROR(IF(FIND("北市",LEFT(J165,3)),VLOOKUP(RIGHT(LEFT(J165,LEN(J165)-LEN(MID(J165,1+MAX(MMULT(ROW($1:$1800)*(MID(J165,ROW($1:$1800),1)={"路","段","街","道"}),{1;1;1;1})),99))),LEN(LEFT(J165,LEN(J165)-LEN(MID(J165,1+MAX(MMULT(ROW($1:$1800)*(MID(J165,ROW($1:$1800),1)={"路","段","街","道"}),{1;1;1;1})),99))))-3),北市出件送市總與外站總表!$B:$J,4,0),),VLOOKUP(LEFT(J165,2),北市出件送市總與外站總表!$A:$E,5,0)))&gt;110),120,IFERROR(IF(FIND("北市",LEFT(J165,3)),VLOOKUP(LEFT(J165,LEN(J165)-LEN(MID(J165,1+MAX(MMULT(ROW($1:$1800)*(MID(J165,ROW($1:$1800),1)={"路","段","街","道"}),{1;1;1;1})),99))),北市出件送市總與外站總表!$A:$E,5,0),),IFERROR(IF(FIND("北市",LEFT(J165,3)),VLOOKUP(RIGHT(LEFT(J165,LEN(J165)-LEN(MID(J165,1+MAX(MMULT(ROW($1:$1800)*(MID(J165,ROW($1:$1800),1)={"路","段","街","道"}),{1;1;1;1})),99))),LEN(LEFT(J165,LEN(J165)-LEN(MID(J165,1+MAX(MMULT(ROW($1:$1800)*(MID(J165,ROW($1:$1800),1)={"路","段","街","道"}),{1;1;1;1})),99))))-3),北市出件送市總與外站總表!$B:$J,4,0),),VLOOKUP(LEFT(J165,2),北市出件送市總與外站總表!$A:$J,5,0)))))</f>
        <v>#N/A</v>
      </c>
      <c r="J165" s="124" t="str">
        <f t="array" ref="J165">ASC(IF(LEFT(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,1)="台",REPLACE(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,1,1,"臺"),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))</f>
        <v/>
      </c>
    </row>
    <row r="166" spans="2:10" ht="21" customHeight="1" x14ac:dyDescent="0.25">
      <c r="B166" s="9">
        <v>147</v>
      </c>
      <c r="C166" s="8"/>
      <c r="D166" s="8"/>
      <c r="E166" s="8"/>
      <c r="F166" s="8"/>
      <c r="G166" s="8"/>
      <c r="H166" s="138"/>
      <c r="I166" s="144" t="e">
        <f>IF(COUNT(FIND({"澎湖","金門縣","連江","馬祖","琉球"},J166,1)),280,IF(AND($F$1="V",IFERROR(IF(FIND("北市",LEFT(J166,3)),VLOOKUP(LEFT(J166,LEN(J166)-LEN(MID(J166,1+MAX(MMULT(ROW($1:$1800)*(MID(J166,ROW($1:$1800),1)={"路","段","街","道"}),{1;1;1;1})),99))),北市出件送市總與外站總表!$A:$E,5,0),),IFERROR(IF(FIND("北市",LEFT(J166,3)),VLOOKUP(RIGHT(LEFT(J166,LEN(J166)-LEN(MID(J166,1+MAX(MMULT(ROW($1:$1800)*(MID(J166,ROW($1:$1800),1)={"路","段","街","道"}),{1;1;1;1})),99))),LEN(LEFT(J166,LEN(J166)-LEN(MID(J166,1+MAX(MMULT(ROW($1:$1800)*(MID(J166,ROW($1:$1800),1)={"路","段","街","道"}),{1;1;1;1})),99))))-3),北市出件送市總與外站總表!$B:$J,4,0),),VLOOKUP(LEFT(J166,2),北市出件送市總與外站總表!$A:$E,5,0)))&gt;110),120,IFERROR(IF(FIND("北市",LEFT(J166,3)),VLOOKUP(LEFT(J166,LEN(J166)-LEN(MID(J166,1+MAX(MMULT(ROW($1:$1800)*(MID(J166,ROW($1:$1800),1)={"路","段","街","道"}),{1;1;1;1})),99))),北市出件送市總與外站總表!$A:$E,5,0),),IFERROR(IF(FIND("北市",LEFT(J166,3)),VLOOKUP(RIGHT(LEFT(J166,LEN(J166)-LEN(MID(J166,1+MAX(MMULT(ROW($1:$1800)*(MID(J166,ROW($1:$1800),1)={"路","段","街","道"}),{1;1;1;1})),99))),LEN(LEFT(J166,LEN(J166)-LEN(MID(J166,1+MAX(MMULT(ROW($1:$1800)*(MID(J166,ROW($1:$1800),1)={"路","段","街","道"}),{1;1;1;1})),99))))-3),北市出件送市總與外站總表!$B:$J,4,0),),VLOOKUP(LEFT(J166,2),北市出件送市總與外站總表!$A:$J,5,0)))))</f>
        <v>#N/A</v>
      </c>
      <c r="J166" s="124" t="str">
        <f t="array" ref="J166">ASC(IF(LEFT(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,1)="台",REPLACE(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,1,1,"臺"),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))</f>
        <v/>
      </c>
    </row>
    <row r="167" spans="2:10" ht="21" customHeight="1" x14ac:dyDescent="0.25">
      <c r="B167" s="9">
        <v>148</v>
      </c>
      <c r="C167" s="8"/>
      <c r="D167" s="8"/>
      <c r="E167" s="8"/>
      <c r="F167" s="8"/>
      <c r="G167" s="8"/>
      <c r="H167" s="138"/>
      <c r="I167" s="144" t="e">
        <f>IF(COUNT(FIND({"澎湖","金門縣","連江","馬祖","琉球"},J167,1)),280,IF(AND($F$1="V",IFERROR(IF(FIND("北市",LEFT(J167,3)),VLOOKUP(LEFT(J167,LEN(J167)-LEN(MID(J167,1+MAX(MMULT(ROW($1:$1800)*(MID(J167,ROW($1:$1800),1)={"路","段","街","道"}),{1;1;1;1})),99))),北市出件送市總與外站總表!$A:$E,5,0),),IFERROR(IF(FIND("北市",LEFT(J167,3)),VLOOKUP(RIGHT(LEFT(J167,LEN(J167)-LEN(MID(J167,1+MAX(MMULT(ROW($1:$1800)*(MID(J167,ROW($1:$1800),1)={"路","段","街","道"}),{1;1;1;1})),99))),LEN(LEFT(J167,LEN(J167)-LEN(MID(J167,1+MAX(MMULT(ROW($1:$1800)*(MID(J167,ROW($1:$1800),1)={"路","段","街","道"}),{1;1;1;1})),99))))-3),北市出件送市總與外站總表!$B:$J,4,0),),VLOOKUP(LEFT(J167,2),北市出件送市總與外站總表!$A:$E,5,0)))&gt;110),120,IFERROR(IF(FIND("北市",LEFT(J167,3)),VLOOKUP(LEFT(J167,LEN(J167)-LEN(MID(J167,1+MAX(MMULT(ROW($1:$1800)*(MID(J167,ROW($1:$1800),1)={"路","段","街","道"}),{1;1;1;1})),99))),北市出件送市總與外站總表!$A:$E,5,0),),IFERROR(IF(FIND("北市",LEFT(J167,3)),VLOOKUP(RIGHT(LEFT(J167,LEN(J167)-LEN(MID(J167,1+MAX(MMULT(ROW($1:$1800)*(MID(J167,ROW($1:$1800),1)={"路","段","街","道"}),{1;1;1;1})),99))),LEN(LEFT(J167,LEN(J167)-LEN(MID(J167,1+MAX(MMULT(ROW($1:$1800)*(MID(J167,ROW($1:$1800),1)={"路","段","街","道"}),{1;1;1;1})),99))))-3),北市出件送市總與外站總表!$B:$J,4,0),),VLOOKUP(LEFT(J167,2),北市出件送市總與外站總表!$A:$J,5,0)))))</f>
        <v>#N/A</v>
      </c>
      <c r="J167" s="124" t="str">
        <f t="array" ref="J167">ASC(IF(LEFT(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,1)="台",REPLACE(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,1,1,"臺"),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))</f>
        <v/>
      </c>
    </row>
    <row r="168" spans="2:10" ht="21" customHeight="1" x14ac:dyDescent="0.25">
      <c r="B168" s="9">
        <v>149</v>
      </c>
      <c r="C168" s="8"/>
      <c r="D168" s="8"/>
      <c r="E168" s="8"/>
      <c r="F168" s="8"/>
      <c r="G168" s="8"/>
      <c r="H168" s="138"/>
      <c r="I168" s="144" t="e">
        <f>IF(COUNT(FIND({"澎湖","金門縣","連江","馬祖","琉球"},J168,1)),280,IF(AND($F$1="V",IFERROR(IF(FIND("北市",LEFT(J168,3)),VLOOKUP(LEFT(J168,LEN(J168)-LEN(MID(J168,1+MAX(MMULT(ROW($1:$1800)*(MID(J168,ROW($1:$1800),1)={"路","段","街","道"}),{1;1;1;1})),99))),北市出件送市總與外站總表!$A:$E,5,0),),IFERROR(IF(FIND("北市",LEFT(J168,3)),VLOOKUP(RIGHT(LEFT(J168,LEN(J168)-LEN(MID(J168,1+MAX(MMULT(ROW($1:$1800)*(MID(J168,ROW($1:$1800),1)={"路","段","街","道"}),{1;1;1;1})),99))),LEN(LEFT(J168,LEN(J168)-LEN(MID(J168,1+MAX(MMULT(ROW($1:$1800)*(MID(J168,ROW($1:$1800),1)={"路","段","街","道"}),{1;1;1;1})),99))))-3),北市出件送市總與外站總表!$B:$J,4,0),),VLOOKUP(LEFT(J168,2),北市出件送市總與外站總表!$A:$E,5,0)))&gt;110),120,IFERROR(IF(FIND("北市",LEFT(J168,3)),VLOOKUP(LEFT(J168,LEN(J168)-LEN(MID(J168,1+MAX(MMULT(ROW($1:$1800)*(MID(J168,ROW($1:$1800),1)={"路","段","街","道"}),{1;1;1;1})),99))),北市出件送市總與外站總表!$A:$E,5,0),),IFERROR(IF(FIND("北市",LEFT(J168,3)),VLOOKUP(RIGHT(LEFT(J168,LEN(J168)-LEN(MID(J168,1+MAX(MMULT(ROW($1:$1800)*(MID(J168,ROW($1:$1800),1)={"路","段","街","道"}),{1;1;1;1})),99))),LEN(LEFT(J168,LEN(J168)-LEN(MID(J168,1+MAX(MMULT(ROW($1:$1800)*(MID(J168,ROW($1:$1800),1)={"路","段","街","道"}),{1;1;1;1})),99))))-3),北市出件送市總與外站總表!$B:$J,4,0),),VLOOKUP(LEFT(J168,2),北市出件送市總與外站總表!$A:$J,5,0)))))</f>
        <v>#N/A</v>
      </c>
      <c r="J168" s="124" t="str">
        <f t="array" ref="J168">ASC(IF(LEFT(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,1)="台",REPLACE(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,1,1,"臺"),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))</f>
        <v/>
      </c>
    </row>
    <row r="169" spans="2:10" ht="21" customHeight="1" x14ac:dyDescent="0.25">
      <c r="B169" s="9">
        <v>150</v>
      </c>
      <c r="C169" s="8"/>
      <c r="D169" s="8"/>
      <c r="E169" s="8"/>
      <c r="F169" s="8"/>
      <c r="G169" s="8"/>
      <c r="H169" s="138"/>
      <c r="I169" s="144" t="e">
        <f>IF(COUNT(FIND({"澎湖","金門縣","連江","馬祖","琉球"},J169,1)),280,IF(AND($F$1="V",IFERROR(IF(FIND("北市",LEFT(J169,3)),VLOOKUP(LEFT(J169,LEN(J169)-LEN(MID(J169,1+MAX(MMULT(ROW($1:$1800)*(MID(J169,ROW($1:$1800),1)={"路","段","街","道"}),{1;1;1;1})),99))),北市出件送市總與外站總表!$A:$E,5,0),),IFERROR(IF(FIND("北市",LEFT(J169,3)),VLOOKUP(RIGHT(LEFT(J169,LEN(J169)-LEN(MID(J169,1+MAX(MMULT(ROW($1:$1800)*(MID(J169,ROW($1:$1800),1)={"路","段","街","道"}),{1;1;1;1})),99))),LEN(LEFT(J169,LEN(J169)-LEN(MID(J169,1+MAX(MMULT(ROW($1:$1800)*(MID(J169,ROW($1:$1800),1)={"路","段","街","道"}),{1;1;1;1})),99))))-3),北市出件送市總與外站總表!$B:$J,4,0),),VLOOKUP(LEFT(J169,2),北市出件送市總與外站總表!$A:$E,5,0)))&gt;110),120,IFERROR(IF(FIND("北市",LEFT(J169,3)),VLOOKUP(LEFT(J169,LEN(J169)-LEN(MID(J169,1+MAX(MMULT(ROW($1:$1800)*(MID(J169,ROW($1:$1800),1)={"路","段","街","道"}),{1;1;1;1})),99))),北市出件送市總與外站總表!$A:$E,5,0),),IFERROR(IF(FIND("北市",LEFT(J169,3)),VLOOKUP(RIGHT(LEFT(J169,LEN(J169)-LEN(MID(J169,1+MAX(MMULT(ROW($1:$1800)*(MID(J169,ROW($1:$1800),1)={"路","段","街","道"}),{1;1;1;1})),99))),LEN(LEFT(J169,LEN(J169)-LEN(MID(J169,1+MAX(MMULT(ROW($1:$1800)*(MID(J169,ROW($1:$1800),1)={"路","段","街","道"}),{1;1;1;1})),99))))-3),北市出件送市總與外站總表!$B:$J,4,0),),VLOOKUP(LEFT(J169,2),北市出件送市總與外站總表!$A:$J,5,0)))))</f>
        <v>#N/A</v>
      </c>
      <c r="J169" s="124" t="str">
        <f t="array" ref="J169">ASC(IF(LEFT(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,1)="台",REPLACE(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,1,1,"臺"),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))</f>
        <v/>
      </c>
    </row>
    <row r="170" spans="2:10" ht="21" customHeight="1" x14ac:dyDescent="0.25">
      <c r="B170" s="9">
        <v>151</v>
      </c>
      <c r="C170" s="8"/>
      <c r="D170" s="8"/>
      <c r="E170" s="8"/>
      <c r="F170" s="8"/>
      <c r="G170" s="8"/>
      <c r="H170" s="138"/>
      <c r="I170" s="144" t="e">
        <f>IF(COUNT(FIND({"澎湖","金門縣","連江","馬祖","琉球"},J170,1)),280,IF(AND($F$1="V",IFERROR(IF(FIND("北市",LEFT(J170,3)),VLOOKUP(LEFT(J170,LEN(J170)-LEN(MID(J170,1+MAX(MMULT(ROW($1:$1800)*(MID(J170,ROW($1:$1800),1)={"路","段","街","道"}),{1;1;1;1})),99))),北市出件送市總與外站總表!$A:$E,5,0),),IFERROR(IF(FIND("北市",LEFT(J170,3)),VLOOKUP(RIGHT(LEFT(J170,LEN(J170)-LEN(MID(J170,1+MAX(MMULT(ROW($1:$1800)*(MID(J170,ROW($1:$1800),1)={"路","段","街","道"}),{1;1;1;1})),99))),LEN(LEFT(J170,LEN(J170)-LEN(MID(J170,1+MAX(MMULT(ROW($1:$1800)*(MID(J170,ROW($1:$1800),1)={"路","段","街","道"}),{1;1;1;1})),99))))-3),北市出件送市總與外站總表!$B:$J,4,0),),VLOOKUP(LEFT(J170,2),北市出件送市總與外站總表!$A:$E,5,0)))&gt;110),120,IFERROR(IF(FIND("北市",LEFT(J170,3)),VLOOKUP(LEFT(J170,LEN(J170)-LEN(MID(J170,1+MAX(MMULT(ROW($1:$1800)*(MID(J170,ROW($1:$1800),1)={"路","段","街","道"}),{1;1;1;1})),99))),北市出件送市總與外站總表!$A:$E,5,0),),IFERROR(IF(FIND("北市",LEFT(J170,3)),VLOOKUP(RIGHT(LEFT(J170,LEN(J170)-LEN(MID(J170,1+MAX(MMULT(ROW($1:$1800)*(MID(J170,ROW($1:$1800),1)={"路","段","街","道"}),{1;1;1;1})),99))),LEN(LEFT(J170,LEN(J170)-LEN(MID(J170,1+MAX(MMULT(ROW($1:$1800)*(MID(J170,ROW($1:$1800),1)={"路","段","街","道"}),{1;1;1;1})),99))))-3),北市出件送市總與外站總表!$B:$J,4,0),),VLOOKUP(LEFT(J170,2),北市出件送市總與外站總表!$A:$J,5,0)))))</f>
        <v>#N/A</v>
      </c>
      <c r="J170" s="124" t="str">
        <f t="array" ref="J170">ASC(IF(LEFT(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,1)="台",REPLACE(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,1,1,"臺"),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))</f>
        <v/>
      </c>
    </row>
    <row r="171" spans="2:10" ht="21" customHeight="1" x14ac:dyDescent="0.25">
      <c r="B171" s="9">
        <v>152</v>
      </c>
      <c r="C171" s="8"/>
      <c r="D171" s="8"/>
      <c r="E171" s="8"/>
      <c r="F171" s="8"/>
      <c r="G171" s="8"/>
      <c r="H171" s="138"/>
      <c r="I171" s="144" t="e">
        <f>IF(COUNT(FIND({"澎湖","金門縣","連江","馬祖","琉球"},J171,1)),280,IF(AND($F$1="V",IFERROR(IF(FIND("北市",LEFT(J171,3)),VLOOKUP(LEFT(J171,LEN(J171)-LEN(MID(J171,1+MAX(MMULT(ROW($1:$1800)*(MID(J171,ROW($1:$1800),1)={"路","段","街","道"}),{1;1;1;1})),99))),北市出件送市總與外站總表!$A:$E,5,0),),IFERROR(IF(FIND("北市",LEFT(J171,3)),VLOOKUP(RIGHT(LEFT(J171,LEN(J171)-LEN(MID(J171,1+MAX(MMULT(ROW($1:$1800)*(MID(J171,ROW($1:$1800),1)={"路","段","街","道"}),{1;1;1;1})),99))),LEN(LEFT(J171,LEN(J171)-LEN(MID(J171,1+MAX(MMULT(ROW($1:$1800)*(MID(J171,ROW($1:$1800),1)={"路","段","街","道"}),{1;1;1;1})),99))))-3),北市出件送市總與外站總表!$B:$J,4,0),),VLOOKUP(LEFT(J171,2),北市出件送市總與外站總表!$A:$E,5,0)))&gt;110),120,IFERROR(IF(FIND("北市",LEFT(J171,3)),VLOOKUP(LEFT(J171,LEN(J171)-LEN(MID(J171,1+MAX(MMULT(ROW($1:$1800)*(MID(J171,ROW($1:$1800),1)={"路","段","街","道"}),{1;1;1;1})),99))),北市出件送市總與外站總表!$A:$E,5,0),),IFERROR(IF(FIND("北市",LEFT(J171,3)),VLOOKUP(RIGHT(LEFT(J171,LEN(J171)-LEN(MID(J171,1+MAX(MMULT(ROW($1:$1800)*(MID(J171,ROW($1:$1800),1)={"路","段","街","道"}),{1;1;1;1})),99))),LEN(LEFT(J171,LEN(J171)-LEN(MID(J171,1+MAX(MMULT(ROW($1:$1800)*(MID(J171,ROW($1:$1800),1)={"路","段","街","道"}),{1;1;1;1})),99))))-3),北市出件送市總與外站總表!$B:$J,4,0),),VLOOKUP(LEFT(J171,2),北市出件送市總與外站總表!$A:$J,5,0)))))</f>
        <v>#N/A</v>
      </c>
      <c r="J171" s="124" t="str">
        <f t="array" ref="J171">ASC(IF(LEFT(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,1)="台",REPLACE(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,1,1,"臺"),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))</f>
        <v/>
      </c>
    </row>
    <row r="172" spans="2:10" ht="21" customHeight="1" x14ac:dyDescent="0.25">
      <c r="B172" s="9">
        <v>153</v>
      </c>
      <c r="C172" s="8"/>
      <c r="D172" s="8"/>
      <c r="E172" s="8"/>
      <c r="F172" s="8"/>
      <c r="G172" s="8"/>
      <c r="H172" s="138"/>
      <c r="I172" s="144" t="e">
        <f>IF(COUNT(FIND({"澎湖","金門縣","連江","馬祖","琉球"},J172,1)),280,IF(AND($F$1="V",IFERROR(IF(FIND("北市",LEFT(J172,3)),VLOOKUP(LEFT(J172,LEN(J172)-LEN(MID(J172,1+MAX(MMULT(ROW($1:$1800)*(MID(J172,ROW($1:$1800),1)={"路","段","街","道"}),{1;1;1;1})),99))),北市出件送市總與外站總表!$A:$E,5,0),),IFERROR(IF(FIND("北市",LEFT(J172,3)),VLOOKUP(RIGHT(LEFT(J172,LEN(J172)-LEN(MID(J172,1+MAX(MMULT(ROW($1:$1800)*(MID(J172,ROW($1:$1800),1)={"路","段","街","道"}),{1;1;1;1})),99))),LEN(LEFT(J172,LEN(J172)-LEN(MID(J172,1+MAX(MMULT(ROW($1:$1800)*(MID(J172,ROW($1:$1800),1)={"路","段","街","道"}),{1;1;1;1})),99))))-3),北市出件送市總與外站總表!$B:$J,4,0),),VLOOKUP(LEFT(J172,2),北市出件送市總與外站總表!$A:$E,5,0)))&gt;110),120,IFERROR(IF(FIND("北市",LEFT(J172,3)),VLOOKUP(LEFT(J172,LEN(J172)-LEN(MID(J172,1+MAX(MMULT(ROW($1:$1800)*(MID(J172,ROW($1:$1800),1)={"路","段","街","道"}),{1;1;1;1})),99))),北市出件送市總與外站總表!$A:$E,5,0),),IFERROR(IF(FIND("北市",LEFT(J172,3)),VLOOKUP(RIGHT(LEFT(J172,LEN(J172)-LEN(MID(J172,1+MAX(MMULT(ROW($1:$1800)*(MID(J172,ROW($1:$1800),1)={"路","段","街","道"}),{1;1;1;1})),99))),LEN(LEFT(J172,LEN(J172)-LEN(MID(J172,1+MAX(MMULT(ROW($1:$1800)*(MID(J172,ROW($1:$1800),1)={"路","段","街","道"}),{1;1;1;1})),99))))-3),北市出件送市總與外站總表!$B:$J,4,0),),VLOOKUP(LEFT(J172,2),北市出件送市總與外站總表!$A:$J,5,0)))))</f>
        <v>#N/A</v>
      </c>
      <c r="J172" s="124" t="str">
        <f t="array" ref="J172">ASC(IF(LEFT(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,1)="台",REPLACE(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,1,1,"臺"),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))</f>
        <v/>
      </c>
    </row>
    <row r="173" spans="2:10" ht="21" customHeight="1" x14ac:dyDescent="0.25">
      <c r="B173" s="9">
        <v>154</v>
      </c>
      <c r="C173" s="8"/>
      <c r="D173" s="8"/>
      <c r="E173" s="8"/>
      <c r="F173" s="8"/>
      <c r="G173" s="8"/>
      <c r="H173" s="138"/>
      <c r="I173" s="144" t="e">
        <f>IF(COUNT(FIND({"澎湖","金門縣","連江","馬祖","琉球"},J173,1)),280,IF(AND($F$1="V",IFERROR(IF(FIND("北市",LEFT(J173,3)),VLOOKUP(LEFT(J173,LEN(J173)-LEN(MID(J173,1+MAX(MMULT(ROW($1:$1800)*(MID(J173,ROW($1:$1800),1)={"路","段","街","道"}),{1;1;1;1})),99))),北市出件送市總與外站總表!$A:$E,5,0),),IFERROR(IF(FIND("北市",LEFT(J173,3)),VLOOKUP(RIGHT(LEFT(J173,LEN(J173)-LEN(MID(J173,1+MAX(MMULT(ROW($1:$1800)*(MID(J173,ROW($1:$1800),1)={"路","段","街","道"}),{1;1;1;1})),99))),LEN(LEFT(J173,LEN(J173)-LEN(MID(J173,1+MAX(MMULT(ROW($1:$1800)*(MID(J173,ROW($1:$1800),1)={"路","段","街","道"}),{1;1;1;1})),99))))-3),北市出件送市總與外站總表!$B:$J,4,0),),VLOOKUP(LEFT(J173,2),北市出件送市總與外站總表!$A:$E,5,0)))&gt;110),120,IFERROR(IF(FIND("北市",LEFT(J173,3)),VLOOKUP(LEFT(J173,LEN(J173)-LEN(MID(J173,1+MAX(MMULT(ROW($1:$1800)*(MID(J173,ROW($1:$1800),1)={"路","段","街","道"}),{1;1;1;1})),99))),北市出件送市總與外站總表!$A:$E,5,0),),IFERROR(IF(FIND("北市",LEFT(J173,3)),VLOOKUP(RIGHT(LEFT(J173,LEN(J173)-LEN(MID(J173,1+MAX(MMULT(ROW($1:$1800)*(MID(J173,ROW($1:$1800),1)={"路","段","街","道"}),{1;1;1;1})),99))),LEN(LEFT(J173,LEN(J173)-LEN(MID(J173,1+MAX(MMULT(ROW($1:$1800)*(MID(J173,ROW($1:$1800),1)={"路","段","街","道"}),{1;1;1;1})),99))))-3),北市出件送市總與外站總表!$B:$J,4,0),),VLOOKUP(LEFT(J173,2),北市出件送市總與外站總表!$A:$J,5,0)))))</f>
        <v>#N/A</v>
      </c>
      <c r="J173" s="124" t="str">
        <f t="array" ref="J173">ASC(IF(LEFT(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,1)="台",REPLACE(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,1,1,"臺"),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))</f>
        <v/>
      </c>
    </row>
    <row r="174" spans="2:10" ht="21" customHeight="1" x14ac:dyDescent="0.25">
      <c r="B174" s="9">
        <v>155</v>
      </c>
      <c r="C174" s="8"/>
      <c r="D174" s="8"/>
      <c r="E174" s="8"/>
      <c r="F174" s="8"/>
      <c r="G174" s="8"/>
      <c r="H174" s="138"/>
      <c r="I174" s="144" t="e">
        <f>IF(COUNT(FIND({"澎湖","金門縣","連江","馬祖","琉球"},J174,1)),280,IF(AND($F$1="V",IFERROR(IF(FIND("北市",LEFT(J174,3)),VLOOKUP(LEFT(J174,LEN(J174)-LEN(MID(J174,1+MAX(MMULT(ROW($1:$1800)*(MID(J174,ROW($1:$1800),1)={"路","段","街","道"}),{1;1;1;1})),99))),北市出件送市總與外站總表!$A:$E,5,0),),IFERROR(IF(FIND("北市",LEFT(J174,3)),VLOOKUP(RIGHT(LEFT(J174,LEN(J174)-LEN(MID(J174,1+MAX(MMULT(ROW($1:$1800)*(MID(J174,ROW($1:$1800),1)={"路","段","街","道"}),{1;1;1;1})),99))),LEN(LEFT(J174,LEN(J174)-LEN(MID(J174,1+MAX(MMULT(ROW($1:$1800)*(MID(J174,ROW($1:$1800),1)={"路","段","街","道"}),{1;1;1;1})),99))))-3),北市出件送市總與外站總表!$B:$J,4,0),),VLOOKUP(LEFT(J174,2),北市出件送市總與外站總表!$A:$E,5,0)))&gt;110),120,IFERROR(IF(FIND("北市",LEFT(J174,3)),VLOOKUP(LEFT(J174,LEN(J174)-LEN(MID(J174,1+MAX(MMULT(ROW($1:$1800)*(MID(J174,ROW($1:$1800),1)={"路","段","街","道"}),{1;1;1;1})),99))),北市出件送市總與外站總表!$A:$E,5,0),),IFERROR(IF(FIND("北市",LEFT(J174,3)),VLOOKUP(RIGHT(LEFT(J174,LEN(J174)-LEN(MID(J174,1+MAX(MMULT(ROW($1:$1800)*(MID(J174,ROW($1:$1800),1)={"路","段","街","道"}),{1;1;1;1})),99))),LEN(LEFT(J174,LEN(J174)-LEN(MID(J174,1+MAX(MMULT(ROW($1:$1800)*(MID(J174,ROW($1:$1800),1)={"路","段","街","道"}),{1;1;1;1})),99))))-3),北市出件送市總與外站總表!$B:$J,4,0),),VLOOKUP(LEFT(J174,2),北市出件送市總與外站總表!$A:$J,5,0)))))</f>
        <v>#N/A</v>
      </c>
      <c r="J174" s="124" t="str">
        <f t="array" ref="J174">ASC(IF(LEFT(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,1)="台",REPLACE(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,1,1,"臺"),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))</f>
        <v/>
      </c>
    </row>
    <row r="175" spans="2:10" ht="21" customHeight="1" x14ac:dyDescent="0.25">
      <c r="B175" s="9">
        <v>156</v>
      </c>
      <c r="C175" s="8"/>
      <c r="D175" s="8"/>
      <c r="E175" s="8"/>
      <c r="F175" s="8"/>
      <c r="G175" s="8"/>
      <c r="H175" s="138"/>
      <c r="I175" s="144" t="e">
        <f>IF(COUNT(FIND({"澎湖","金門縣","連江","馬祖","琉球"},J175,1)),280,IF(AND($F$1="V",IFERROR(IF(FIND("北市",LEFT(J175,3)),VLOOKUP(LEFT(J175,LEN(J175)-LEN(MID(J175,1+MAX(MMULT(ROW($1:$1800)*(MID(J175,ROW($1:$1800),1)={"路","段","街","道"}),{1;1;1;1})),99))),北市出件送市總與外站總表!$A:$E,5,0),),IFERROR(IF(FIND("北市",LEFT(J175,3)),VLOOKUP(RIGHT(LEFT(J175,LEN(J175)-LEN(MID(J175,1+MAX(MMULT(ROW($1:$1800)*(MID(J175,ROW($1:$1800),1)={"路","段","街","道"}),{1;1;1;1})),99))),LEN(LEFT(J175,LEN(J175)-LEN(MID(J175,1+MAX(MMULT(ROW($1:$1800)*(MID(J175,ROW($1:$1800),1)={"路","段","街","道"}),{1;1;1;1})),99))))-3),北市出件送市總與外站總表!$B:$J,4,0),),VLOOKUP(LEFT(J175,2),北市出件送市總與外站總表!$A:$E,5,0)))&gt;110),120,IFERROR(IF(FIND("北市",LEFT(J175,3)),VLOOKUP(LEFT(J175,LEN(J175)-LEN(MID(J175,1+MAX(MMULT(ROW($1:$1800)*(MID(J175,ROW($1:$1800),1)={"路","段","街","道"}),{1;1;1;1})),99))),北市出件送市總與外站總表!$A:$E,5,0),),IFERROR(IF(FIND("北市",LEFT(J175,3)),VLOOKUP(RIGHT(LEFT(J175,LEN(J175)-LEN(MID(J175,1+MAX(MMULT(ROW($1:$1800)*(MID(J175,ROW($1:$1800),1)={"路","段","街","道"}),{1;1;1;1})),99))),LEN(LEFT(J175,LEN(J175)-LEN(MID(J175,1+MAX(MMULT(ROW($1:$1800)*(MID(J175,ROW($1:$1800),1)={"路","段","街","道"}),{1;1;1;1})),99))))-3),北市出件送市總與外站總表!$B:$J,4,0),),VLOOKUP(LEFT(J175,2),北市出件送市總與外站總表!$A:$J,5,0)))))</f>
        <v>#N/A</v>
      </c>
      <c r="J175" s="124" t="str">
        <f t="array" ref="J175">ASC(IF(LEFT(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,1)="台",REPLACE(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,1,1,"臺"),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))</f>
        <v/>
      </c>
    </row>
    <row r="176" spans="2:10" ht="21" customHeight="1" x14ac:dyDescent="0.25">
      <c r="B176" s="9">
        <v>157</v>
      </c>
      <c r="C176" s="8"/>
      <c r="D176" s="8"/>
      <c r="E176" s="8"/>
      <c r="F176" s="8"/>
      <c r="G176" s="8"/>
      <c r="H176" s="138"/>
      <c r="I176" s="144" t="e">
        <f>IF(COUNT(FIND({"澎湖","金門縣","連江","馬祖","琉球"},J176,1)),280,IF(AND($F$1="V",IFERROR(IF(FIND("北市",LEFT(J176,3)),VLOOKUP(LEFT(J176,LEN(J176)-LEN(MID(J176,1+MAX(MMULT(ROW($1:$1800)*(MID(J176,ROW($1:$1800),1)={"路","段","街","道"}),{1;1;1;1})),99))),北市出件送市總與外站總表!$A:$E,5,0),),IFERROR(IF(FIND("北市",LEFT(J176,3)),VLOOKUP(RIGHT(LEFT(J176,LEN(J176)-LEN(MID(J176,1+MAX(MMULT(ROW($1:$1800)*(MID(J176,ROW($1:$1800),1)={"路","段","街","道"}),{1;1;1;1})),99))),LEN(LEFT(J176,LEN(J176)-LEN(MID(J176,1+MAX(MMULT(ROW($1:$1800)*(MID(J176,ROW($1:$1800),1)={"路","段","街","道"}),{1;1;1;1})),99))))-3),北市出件送市總與外站總表!$B:$J,4,0),),VLOOKUP(LEFT(J176,2),北市出件送市總與外站總表!$A:$E,5,0)))&gt;110),120,IFERROR(IF(FIND("北市",LEFT(J176,3)),VLOOKUP(LEFT(J176,LEN(J176)-LEN(MID(J176,1+MAX(MMULT(ROW($1:$1800)*(MID(J176,ROW($1:$1800),1)={"路","段","街","道"}),{1;1;1;1})),99))),北市出件送市總與外站總表!$A:$E,5,0),),IFERROR(IF(FIND("北市",LEFT(J176,3)),VLOOKUP(RIGHT(LEFT(J176,LEN(J176)-LEN(MID(J176,1+MAX(MMULT(ROW($1:$1800)*(MID(J176,ROW($1:$1800),1)={"路","段","街","道"}),{1;1;1;1})),99))),LEN(LEFT(J176,LEN(J176)-LEN(MID(J176,1+MAX(MMULT(ROW($1:$1800)*(MID(J176,ROW($1:$1800),1)={"路","段","街","道"}),{1;1;1;1})),99))))-3),北市出件送市總與外站總表!$B:$J,4,0),),VLOOKUP(LEFT(J176,2),北市出件送市總與外站總表!$A:$J,5,0)))))</f>
        <v>#N/A</v>
      </c>
      <c r="J176" s="124" t="str">
        <f t="array" ref="J176">ASC(IF(LEFT(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,1)="台",REPLACE(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,1,1,"臺"),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))</f>
        <v/>
      </c>
    </row>
    <row r="177" spans="2:10" ht="21" customHeight="1" x14ac:dyDescent="0.25">
      <c r="B177" s="9">
        <v>158</v>
      </c>
      <c r="C177" s="8"/>
      <c r="D177" s="8"/>
      <c r="E177" s="8"/>
      <c r="F177" s="8"/>
      <c r="G177" s="8"/>
      <c r="H177" s="138"/>
      <c r="I177" s="144" t="e">
        <f>IF(COUNT(FIND({"澎湖","金門縣","連江","馬祖","琉球"},J177,1)),280,IF(AND($F$1="V",IFERROR(IF(FIND("北市",LEFT(J177,3)),VLOOKUP(LEFT(J177,LEN(J177)-LEN(MID(J177,1+MAX(MMULT(ROW($1:$1800)*(MID(J177,ROW($1:$1800),1)={"路","段","街","道"}),{1;1;1;1})),99))),北市出件送市總與外站總表!$A:$E,5,0),),IFERROR(IF(FIND("北市",LEFT(J177,3)),VLOOKUP(RIGHT(LEFT(J177,LEN(J177)-LEN(MID(J177,1+MAX(MMULT(ROW($1:$1800)*(MID(J177,ROW($1:$1800),1)={"路","段","街","道"}),{1;1;1;1})),99))),LEN(LEFT(J177,LEN(J177)-LEN(MID(J177,1+MAX(MMULT(ROW($1:$1800)*(MID(J177,ROW($1:$1800),1)={"路","段","街","道"}),{1;1;1;1})),99))))-3),北市出件送市總與外站總表!$B:$J,4,0),),VLOOKUP(LEFT(J177,2),北市出件送市總與外站總表!$A:$E,5,0)))&gt;110),120,IFERROR(IF(FIND("北市",LEFT(J177,3)),VLOOKUP(LEFT(J177,LEN(J177)-LEN(MID(J177,1+MAX(MMULT(ROW($1:$1800)*(MID(J177,ROW($1:$1800),1)={"路","段","街","道"}),{1;1;1;1})),99))),北市出件送市總與外站總表!$A:$E,5,0),),IFERROR(IF(FIND("北市",LEFT(J177,3)),VLOOKUP(RIGHT(LEFT(J177,LEN(J177)-LEN(MID(J177,1+MAX(MMULT(ROW($1:$1800)*(MID(J177,ROW($1:$1800),1)={"路","段","街","道"}),{1;1;1;1})),99))),LEN(LEFT(J177,LEN(J177)-LEN(MID(J177,1+MAX(MMULT(ROW($1:$1800)*(MID(J177,ROW($1:$1800),1)={"路","段","街","道"}),{1;1;1;1})),99))))-3),北市出件送市總與外站總表!$B:$J,4,0),),VLOOKUP(LEFT(J177,2),北市出件送市總與外站總表!$A:$J,5,0)))))</f>
        <v>#N/A</v>
      </c>
      <c r="J177" s="124" t="str">
        <f t="array" ref="J177">ASC(IF(LEFT(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,1)="台",REPLACE(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,1,1,"臺"),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))</f>
        <v/>
      </c>
    </row>
    <row r="178" spans="2:10" ht="21" customHeight="1" x14ac:dyDescent="0.25">
      <c r="B178" s="9">
        <v>159</v>
      </c>
      <c r="C178" s="8"/>
      <c r="D178" s="8"/>
      <c r="E178" s="8"/>
      <c r="F178" s="8"/>
      <c r="G178" s="8"/>
      <c r="H178" s="138"/>
      <c r="I178" s="144" t="e">
        <f>IF(COUNT(FIND({"澎湖","金門縣","連江","馬祖","琉球"},J178,1)),280,IF(AND($F$1="V",IFERROR(IF(FIND("北市",LEFT(J178,3)),VLOOKUP(LEFT(J178,LEN(J178)-LEN(MID(J178,1+MAX(MMULT(ROW($1:$1800)*(MID(J178,ROW($1:$1800),1)={"路","段","街","道"}),{1;1;1;1})),99))),北市出件送市總與外站總表!$A:$E,5,0),),IFERROR(IF(FIND("北市",LEFT(J178,3)),VLOOKUP(RIGHT(LEFT(J178,LEN(J178)-LEN(MID(J178,1+MAX(MMULT(ROW($1:$1800)*(MID(J178,ROW($1:$1800),1)={"路","段","街","道"}),{1;1;1;1})),99))),LEN(LEFT(J178,LEN(J178)-LEN(MID(J178,1+MAX(MMULT(ROW($1:$1800)*(MID(J178,ROW($1:$1800),1)={"路","段","街","道"}),{1;1;1;1})),99))))-3),北市出件送市總與外站總表!$B:$J,4,0),),VLOOKUP(LEFT(J178,2),北市出件送市總與外站總表!$A:$E,5,0)))&gt;110),120,IFERROR(IF(FIND("北市",LEFT(J178,3)),VLOOKUP(LEFT(J178,LEN(J178)-LEN(MID(J178,1+MAX(MMULT(ROW($1:$1800)*(MID(J178,ROW($1:$1800),1)={"路","段","街","道"}),{1;1;1;1})),99))),北市出件送市總與外站總表!$A:$E,5,0),),IFERROR(IF(FIND("北市",LEFT(J178,3)),VLOOKUP(RIGHT(LEFT(J178,LEN(J178)-LEN(MID(J178,1+MAX(MMULT(ROW($1:$1800)*(MID(J178,ROW($1:$1800),1)={"路","段","街","道"}),{1;1;1;1})),99))),LEN(LEFT(J178,LEN(J178)-LEN(MID(J178,1+MAX(MMULT(ROW($1:$1800)*(MID(J178,ROW($1:$1800),1)={"路","段","街","道"}),{1;1;1;1})),99))))-3),北市出件送市總與外站總表!$B:$J,4,0),),VLOOKUP(LEFT(J178,2),北市出件送市總與外站總表!$A:$J,5,0)))))</f>
        <v>#N/A</v>
      </c>
      <c r="J178" s="124" t="str">
        <f t="array" ref="J178">ASC(IF(LEFT(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,1)="台",REPLACE(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,1,1,"臺"),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))</f>
        <v/>
      </c>
    </row>
    <row r="179" spans="2:10" ht="21" customHeight="1" x14ac:dyDescent="0.25">
      <c r="B179" s="9">
        <v>160</v>
      </c>
      <c r="C179" s="8"/>
      <c r="D179" s="8"/>
      <c r="E179" s="8"/>
      <c r="F179" s="8"/>
      <c r="G179" s="8"/>
      <c r="H179" s="138"/>
      <c r="I179" s="144" t="e">
        <f>IF(COUNT(FIND({"澎湖","金門縣","連江","馬祖","琉球"},J179,1)),280,IF(AND($F$1="V",IFERROR(IF(FIND("北市",LEFT(J179,3)),VLOOKUP(LEFT(J179,LEN(J179)-LEN(MID(J179,1+MAX(MMULT(ROW($1:$1800)*(MID(J179,ROW($1:$1800),1)={"路","段","街","道"}),{1;1;1;1})),99))),北市出件送市總與外站總表!$A:$E,5,0),),IFERROR(IF(FIND("北市",LEFT(J179,3)),VLOOKUP(RIGHT(LEFT(J179,LEN(J179)-LEN(MID(J179,1+MAX(MMULT(ROW($1:$1800)*(MID(J179,ROW($1:$1800),1)={"路","段","街","道"}),{1;1;1;1})),99))),LEN(LEFT(J179,LEN(J179)-LEN(MID(J179,1+MAX(MMULT(ROW($1:$1800)*(MID(J179,ROW($1:$1800),1)={"路","段","街","道"}),{1;1;1;1})),99))))-3),北市出件送市總與外站總表!$B:$J,4,0),),VLOOKUP(LEFT(J179,2),北市出件送市總與外站總表!$A:$E,5,0)))&gt;110),120,IFERROR(IF(FIND("北市",LEFT(J179,3)),VLOOKUP(LEFT(J179,LEN(J179)-LEN(MID(J179,1+MAX(MMULT(ROW($1:$1800)*(MID(J179,ROW($1:$1800),1)={"路","段","街","道"}),{1;1;1;1})),99))),北市出件送市總與外站總表!$A:$E,5,0),),IFERROR(IF(FIND("北市",LEFT(J179,3)),VLOOKUP(RIGHT(LEFT(J179,LEN(J179)-LEN(MID(J179,1+MAX(MMULT(ROW($1:$1800)*(MID(J179,ROW($1:$1800),1)={"路","段","街","道"}),{1;1;1;1})),99))),LEN(LEFT(J179,LEN(J179)-LEN(MID(J179,1+MAX(MMULT(ROW($1:$1800)*(MID(J179,ROW($1:$1800),1)={"路","段","街","道"}),{1;1;1;1})),99))))-3),北市出件送市總與外站總表!$B:$J,4,0),),VLOOKUP(LEFT(J179,2),北市出件送市總與外站總表!$A:$J,5,0)))))</f>
        <v>#N/A</v>
      </c>
      <c r="J179" s="124" t="str">
        <f t="array" ref="J179">ASC(IF(LEFT(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,1)="台",REPLACE(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,1,1,"臺"),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))</f>
        <v/>
      </c>
    </row>
    <row r="180" spans="2:10" ht="21" customHeight="1" x14ac:dyDescent="0.25">
      <c r="B180" s="9">
        <v>161</v>
      </c>
      <c r="C180" s="8"/>
      <c r="D180" s="8"/>
      <c r="E180" s="8"/>
      <c r="F180" s="8"/>
      <c r="G180" s="8"/>
      <c r="H180" s="138"/>
      <c r="I180" s="144" t="e">
        <f>IF(COUNT(FIND({"澎湖","金門縣","連江","馬祖","琉球"},J180,1)),280,IF(AND($F$1="V",IFERROR(IF(FIND("北市",LEFT(J180,3)),VLOOKUP(LEFT(J180,LEN(J180)-LEN(MID(J180,1+MAX(MMULT(ROW($1:$1800)*(MID(J180,ROW($1:$1800),1)={"路","段","街","道"}),{1;1;1;1})),99))),北市出件送市總與外站總表!$A:$E,5,0),),IFERROR(IF(FIND("北市",LEFT(J180,3)),VLOOKUP(RIGHT(LEFT(J180,LEN(J180)-LEN(MID(J180,1+MAX(MMULT(ROW($1:$1800)*(MID(J180,ROW($1:$1800),1)={"路","段","街","道"}),{1;1;1;1})),99))),LEN(LEFT(J180,LEN(J180)-LEN(MID(J180,1+MAX(MMULT(ROW($1:$1800)*(MID(J180,ROW($1:$1800),1)={"路","段","街","道"}),{1;1;1;1})),99))))-3),北市出件送市總與外站總表!$B:$J,4,0),),VLOOKUP(LEFT(J180,2),北市出件送市總與外站總表!$A:$E,5,0)))&gt;110),120,IFERROR(IF(FIND("北市",LEFT(J180,3)),VLOOKUP(LEFT(J180,LEN(J180)-LEN(MID(J180,1+MAX(MMULT(ROW($1:$1800)*(MID(J180,ROW($1:$1800),1)={"路","段","街","道"}),{1;1;1;1})),99))),北市出件送市總與外站總表!$A:$E,5,0),),IFERROR(IF(FIND("北市",LEFT(J180,3)),VLOOKUP(RIGHT(LEFT(J180,LEN(J180)-LEN(MID(J180,1+MAX(MMULT(ROW($1:$1800)*(MID(J180,ROW($1:$1800),1)={"路","段","街","道"}),{1;1;1;1})),99))),LEN(LEFT(J180,LEN(J180)-LEN(MID(J180,1+MAX(MMULT(ROW($1:$1800)*(MID(J180,ROW($1:$1800),1)={"路","段","街","道"}),{1;1;1;1})),99))))-3),北市出件送市總與外站總表!$B:$J,4,0),),VLOOKUP(LEFT(J180,2),北市出件送市總與外站總表!$A:$J,5,0)))))</f>
        <v>#N/A</v>
      </c>
      <c r="J180" s="124" t="str">
        <f t="array" ref="J180">ASC(IF(LEFT(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,1)="台",REPLACE(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,1,1,"臺"),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))</f>
        <v/>
      </c>
    </row>
    <row r="181" spans="2:10" ht="21" customHeight="1" x14ac:dyDescent="0.25">
      <c r="B181" s="9">
        <v>162</v>
      </c>
      <c r="C181" s="8"/>
      <c r="D181" s="8"/>
      <c r="E181" s="8"/>
      <c r="F181" s="8"/>
      <c r="G181" s="8"/>
      <c r="H181" s="138"/>
      <c r="I181" s="144" t="e">
        <f>IF(COUNT(FIND({"澎湖","金門縣","連江","馬祖","琉球"},J181,1)),280,IF(AND($F$1="V",IFERROR(IF(FIND("北市",LEFT(J181,3)),VLOOKUP(LEFT(J181,LEN(J181)-LEN(MID(J181,1+MAX(MMULT(ROW($1:$1800)*(MID(J181,ROW($1:$1800),1)={"路","段","街","道"}),{1;1;1;1})),99))),北市出件送市總與外站總表!$A:$E,5,0),),IFERROR(IF(FIND("北市",LEFT(J181,3)),VLOOKUP(RIGHT(LEFT(J181,LEN(J181)-LEN(MID(J181,1+MAX(MMULT(ROW($1:$1800)*(MID(J181,ROW($1:$1800),1)={"路","段","街","道"}),{1;1;1;1})),99))),LEN(LEFT(J181,LEN(J181)-LEN(MID(J181,1+MAX(MMULT(ROW($1:$1800)*(MID(J181,ROW($1:$1800),1)={"路","段","街","道"}),{1;1;1;1})),99))))-3),北市出件送市總與外站總表!$B:$J,4,0),),VLOOKUP(LEFT(J181,2),北市出件送市總與外站總表!$A:$E,5,0)))&gt;110),120,IFERROR(IF(FIND("北市",LEFT(J181,3)),VLOOKUP(LEFT(J181,LEN(J181)-LEN(MID(J181,1+MAX(MMULT(ROW($1:$1800)*(MID(J181,ROW($1:$1800),1)={"路","段","街","道"}),{1;1;1;1})),99))),北市出件送市總與外站總表!$A:$E,5,0),),IFERROR(IF(FIND("北市",LEFT(J181,3)),VLOOKUP(RIGHT(LEFT(J181,LEN(J181)-LEN(MID(J181,1+MAX(MMULT(ROW($1:$1800)*(MID(J181,ROW($1:$1800),1)={"路","段","街","道"}),{1;1;1;1})),99))),LEN(LEFT(J181,LEN(J181)-LEN(MID(J181,1+MAX(MMULT(ROW($1:$1800)*(MID(J181,ROW($1:$1800),1)={"路","段","街","道"}),{1;1;1;1})),99))))-3),北市出件送市總與外站總表!$B:$J,4,0),),VLOOKUP(LEFT(J181,2),北市出件送市總與外站總表!$A:$J,5,0)))))</f>
        <v>#N/A</v>
      </c>
      <c r="J181" s="124" t="str">
        <f t="array" ref="J181">ASC(IF(LEFT(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,1)="台",REPLACE(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,1,1,"臺"),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))</f>
        <v/>
      </c>
    </row>
    <row r="182" spans="2:10" ht="21" customHeight="1" x14ac:dyDescent="0.25">
      <c r="B182" s="9">
        <v>163</v>
      </c>
      <c r="C182" s="8"/>
      <c r="D182" s="8"/>
      <c r="E182" s="8"/>
      <c r="F182" s="8"/>
      <c r="G182" s="8"/>
      <c r="H182" s="138"/>
      <c r="I182" s="144" t="e">
        <f>IF(COUNT(FIND({"澎湖","金門縣","連江","馬祖","琉球"},J182,1)),280,IF(AND($F$1="V",IFERROR(IF(FIND("北市",LEFT(J182,3)),VLOOKUP(LEFT(J182,LEN(J182)-LEN(MID(J182,1+MAX(MMULT(ROW($1:$1800)*(MID(J182,ROW($1:$1800),1)={"路","段","街","道"}),{1;1;1;1})),99))),北市出件送市總與外站總表!$A:$E,5,0),),IFERROR(IF(FIND("北市",LEFT(J182,3)),VLOOKUP(RIGHT(LEFT(J182,LEN(J182)-LEN(MID(J182,1+MAX(MMULT(ROW($1:$1800)*(MID(J182,ROW($1:$1800),1)={"路","段","街","道"}),{1;1;1;1})),99))),LEN(LEFT(J182,LEN(J182)-LEN(MID(J182,1+MAX(MMULT(ROW($1:$1800)*(MID(J182,ROW($1:$1800),1)={"路","段","街","道"}),{1;1;1;1})),99))))-3),北市出件送市總與外站總表!$B:$J,4,0),),VLOOKUP(LEFT(J182,2),北市出件送市總與外站總表!$A:$E,5,0)))&gt;110),120,IFERROR(IF(FIND("北市",LEFT(J182,3)),VLOOKUP(LEFT(J182,LEN(J182)-LEN(MID(J182,1+MAX(MMULT(ROW($1:$1800)*(MID(J182,ROW($1:$1800),1)={"路","段","街","道"}),{1;1;1;1})),99))),北市出件送市總與外站總表!$A:$E,5,0),),IFERROR(IF(FIND("北市",LEFT(J182,3)),VLOOKUP(RIGHT(LEFT(J182,LEN(J182)-LEN(MID(J182,1+MAX(MMULT(ROW($1:$1800)*(MID(J182,ROW($1:$1800),1)={"路","段","街","道"}),{1;1;1;1})),99))),LEN(LEFT(J182,LEN(J182)-LEN(MID(J182,1+MAX(MMULT(ROW($1:$1800)*(MID(J182,ROW($1:$1800),1)={"路","段","街","道"}),{1;1;1;1})),99))))-3),北市出件送市總與外站總表!$B:$J,4,0),),VLOOKUP(LEFT(J182,2),北市出件送市總與外站總表!$A:$J,5,0)))))</f>
        <v>#N/A</v>
      </c>
      <c r="J182" s="124" t="str">
        <f t="array" ref="J182">ASC(IF(LEFT(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,1)="台",REPLACE(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,1,1,"臺"),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))</f>
        <v/>
      </c>
    </row>
    <row r="183" spans="2:10" ht="21" customHeight="1" x14ac:dyDescent="0.25">
      <c r="B183" s="9">
        <v>164</v>
      </c>
      <c r="C183" s="8"/>
      <c r="D183" s="8"/>
      <c r="E183" s="8"/>
      <c r="F183" s="8"/>
      <c r="G183" s="8"/>
      <c r="H183" s="138"/>
      <c r="I183" s="144" t="e">
        <f>IF(COUNT(FIND({"澎湖","金門縣","連江","馬祖","琉球"},J183,1)),280,IF(AND($F$1="V",IFERROR(IF(FIND("北市",LEFT(J183,3)),VLOOKUP(LEFT(J183,LEN(J183)-LEN(MID(J183,1+MAX(MMULT(ROW($1:$1800)*(MID(J183,ROW($1:$1800),1)={"路","段","街","道"}),{1;1;1;1})),99))),北市出件送市總與外站總表!$A:$E,5,0),),IFERROR(IF(FIND("北市",LEFT(J183,3)),VLOOKUP(RIGHT(LEFT(J183,LEN(J183)-LEN(MID(J183,1+MAX(MMULT(ROW($1:$1800)*(MID(J183,ROW($1:$1800),1)={"路","段","街","道"}),{1;1;1;1})),99))),LEN(LEFT(J183,LEN(J183)-LEN(MID(J183,1+MAX(MMULT(ROW($1:$1800)*(MID(J183,ROW($1:$1800),1)={"路","段","街","道"}),{1;1;1;1})),99))))-3),北市出件送市總與外站總表!$B:$J,4,0),),VLOOKUP(LEFT(J183,2),北市出件送市總與外站總表!$A:$E,5,0)))&gt;110),120,IFERROR(IF(FIND("北市",LEFT(J183,3)),VLOOKUP(LEFT(J183,LEN(J183)-LEN(MID(J183,1+MAX(MMULT(ROW($1:$1800)*(MID(J183,ROW($1:$1800),1)={"路","段","街","道"}),{1;1;1;1})),99))),北市出件送市總與外站總表!$A:$E,5,0),),IFERROR(IF(FIND("北市",LEFT(J183,3)),VLOOKUP(RIGHT(LEFT(J183,LEN(J183)-LEN(MID(J183,1+MAX(MMULT(ROW($1:$1800)*(MID(J183,ROW($1:$1800),1)={"路","段","街","道"}),{1;1;1;1})),99))),LEN(LEFT(J183,LEN(J183)-LEN(MID(J183,1+MAX(MMULT(ROW($1:$1800)*(MID(J183,ROW($1:$1800),1)={"路","段","街","道"}),{1;1;1;1})),99))))-3),北市出件送市總與外站總表!$B:$J,4,0),),VLOOKUP(LEFT(J183,2),北市出件送市總與外站總表!$A:$J,5,0)))))</f>
        <v>#N/A</v>
      </c>
      <c r="J183" s="124" t="str">
        <f t="array" ref="J183">ASC(IF(LEFT(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,1)="台",REPLACE(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,1,1,"臺"),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))</f>
        <v/>
      </c>
    </row>
    <row r="184" spans="2:10" ht="21" customHeight="1" x14ac:dyDescent="0.25">
      <c r="B184" s="9">
        <v>165</v>
      </c>
      <c r="C184" s="8"/>
      <c r="D184" s="8"/>
      <c r="E184" s="8"/>
      <c r="F184" s="8"/>
      <c r="G184" s="8"/>
      <c r="H184" s="138"/>
      <c r="I184" s="144" t="e">
        <f>IF(COUNT(FIND({"澎湖","金門縣","連江","馬祖","琉球"},J184,1)),280,IF(AND($F$1="V",IFERROR(IF(FIND("北市",LEFT(J184,3)),VLOOKUP(LEFT(J184,LEN(J184)-LEN(MID(J184,1+MAX(MMULT(ROW($1:$1800)*(MID(J184,ROW($1:$1800),1)={"路","段","街","道"}),{1;1;1;1})),99))),北市出件送市總與外站總表!$A:$E,5,0),),IFERROR(IF(FIND("北市",LEFT(J184,3)),VLOOKUP(RIGHT(LEFT(J184,LEN(J184)-LEN(MID(J184,1+MAX(MMULT(ROW($1:$1800)*(MID(J184,ROW($1:$1800),1)={"路","段","街","道"}),{1;1;1;1})),99))),LEN(LEFT(J184,LEN(J184)-LEN(MID(J184,1+MAX(MMULT(ROW($1:$1800)*(MID(J184,ROW($1:$1800),1)={"路","段","街","道"}),{1;1;1;1})),99))))-3),北市出件送市總與外站總表!$B:$J,4,0),),VLOOKUP(LEFT(J184,2),北市出件送市總與外站總表!$A:$E,5,0)))&gt;110),120,IFERROR(IF(FIND("北市",LEFT(J184,3)),VLOOKUP(LEFT(J184,LEN(J184)-LEN(MID(J184,1+MAX(MMULT(ROW($1:$1800)*(MID(J184,ROW($1:$1800),1)={"路","段","街","道"}),{1;1;1;1})),99))),北市出件送市總與外站總表!$A:$E,5,0),),IFERROR(IF(FIND("北市",LEFT(J184,3)),VLOOKUP(RIGHT(LEFT(J184,LEN(J184)-LEN(MID(J184,1+MAX(MMULT(ROW($1:$1800)*(MID(J184,ROW($1:$1800),1)={"路","段","街","道"}),{1;1;1;1})),99))),LEN(LEFT(J184,LEN(J184)-LEN(MID(J184,1+MAX(MMULT(ROW($1:$1800)*(MID(J184,ROW($1:$1800),1)={"路","段","街","道"}),{1;1;1;1})),99))))-3),北市出件送市總與外站總表!$B:$J,4,0),),VLOOKUP(LEFT(J184,2),北市出件送市總與外站總表!$A:$J,5,0)))))</f>
        <v>#N/A</v>
      </c>
      <c r="J184" s="124" t="str">
        <f t="array" ref="J184">ASC(IF(LEFT(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,1)="台",REPLACE(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,1,1,"臺"),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))</f>
        <v/>
      </c>
    </row>
    <row r="185" spans="2:10" ht="21" customHeight="1" x14ac:dyDescent="0.25">
      <c r="B185" s="9">
        <v>166</v>
      </c>
      <c r="C185" s="8"/>
      <c r="D185" s="8"/>
      <c r="E185" s="8"/>
      <c r="F185" s="8"/>
      <c r="G185" s="8"/>
      <c r="H185" s="138"/>
      <c r="I185" s="144" t="e">
        <f>IF(COUNT(FIND({"澎湖","金門縣","連江","馬祖","琉球"},J185,1)),280,IF(AND($F$1="V",IFERROR(IF(FIND("北市",LEFT(J185,3)),VLOOKUP(LEFT(J185,LEN(J185)-LEN(MID(J185,1+MAX(MMULT(ROW($1:$1800)*(MID(J185,ROW($1:$1800),1)={"路","段","街","道"}),{1;1;1;1})),99))),北市出件送市總與外站總表!$A:$E,5,0),),IFERROR(IF(FIND("北市",LEFT(J185,3)),VLOOKUP(RIGHT(LEFT(J185,LEN(J185)-LEN(MID(J185,1+MAX(MMULT(ROW($1:$1800)*(MID(J185,ROW($1:$1800),1)={"路","段","街","道"}),{1;1;1;1})),99))),LEN(LEFT(J185,LEN(J185)-LEN(MID(J185,1+MAX(MMULT(ROW($1:$1800)*(MID(J185,ROW($1:$1800),1)={"路","段","街","道"}),{1;1;1;1})),99))))-3),北市出件送市總與外站總表!$B:$J,4,0),),VLOOKUP(LEFT(J185,2),北市出件送市總與外站總表!$A:$E,5,0)))&gt;110),120,IFERROR(IF(FIND("北市",LEFT(J185,3)),VLOOKUP(LEFT(J185,LEN(J185)-LEN(MID(J185,1+MAX(MMULT(ROW($1:$1800)*(MID(J185,ROW($1:$1800),1)={"路","段","街","道"}),{1;1;1;1})),99))),北市出件送市總與外站總表!$A:$E,5,0),),IFERROR(IF(FIND("北市",LEFT(J185,3)),VLOOKUP(RIGHT(LEFT(J185,LEN(J185)-LEN(MID(J185,1+MAX(MMULT(ROW($1:$1800)*(MID(J185,ROW($1:$1800),1)={"路","段","街","道"}),{1;1;1;1})),99))),LEN(LEFT(J185,LEN(J185)-LEN(MID(J185,1+MAX(MMULT(ROW($1:$1800)*(MID(J185,ROW($1:$1800),1)={"路","段","街","道"}),{1;1;1;1})),99))))-3),北市出件送市總與外站總表!$B:$J,4,0),),VLOOKUP(LEFT(J185,2),北市出件送市總與外站總表!$A:$J,5,0)))))</f>
        <v>#N/A</v>
      </c>
      <c r="J185" s="124" t="str">
        <f t="array" ref="J185">ASC(IF(LEFT(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,1)="台",REPLACE(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,1,1,"臺"),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))</f>
        <v/>
      </c>
    </row>
    <row r="186" spans="2:10" ht="21" customHeight="1" x14ac:dyDescent="0.25">
      <c r="B186" s="9">
        <v>167</v>
      </c>
      <c r="C186" s="8"/>
      <c r="D186" s="8"/>
      <c r="E186" s="8"/>
      <c r="F186" s="8"/>
      <c r="G186" s="8"/>
      <c r="H186" s="138"/>
      <c r="I186" s="144" t="e">
        <f>IF(COUNT(FIND({"澎湖","金門縣","連江","馬祖","琉球"},J186,1)),280,IF(AND($F$1="V",IFERROR(IF(FIND("北市",LEFT(J186,3)),VLOOKUP(LEFT(J186,LEN(J186)-LEN(MID(J186,1+MAX(MMULT(ROW($1:$1800)*(MID(J186,ROW($1:$1800),1)={"路","段","街","道"}),{1;1;1;1})),99))),北市出件送市總與外站總表!$A:$E,5,0),),IFERROR(IF(FIND("北市",LEFT(J186,3)),VLOOKUP(RIGHT(LEFT(J186,LEN(J186)-LEN(MID(J186,1+MAX(MMULT(ROW($1:$1800)*(MID(J186,ROW($1:$1800),1)={"路","段","街","道"}),{1;1;1;1})),99))),LEN(LEFT(J186,LEN(J186)-LEN(MID(J186,1+MAX(MMULT(ROW($1:$1800)*(MID(J186,ROW($1:$1800),1)={"路","段","街","道"}),{1;1;1;1})),99))))-3),北市出件送市總與外站總表!$B:$J,4,0),),VLOOKUP(LEFT(J186,2),北市出件送市總與外站總表!$A:$E,5,0)))&gt;110),120,IFERROR(IF(FIND("北市",LEFT(J186,3)),VLOOKUP(LEFT(J186,LEN(J186)-LEN(MID(J186,1+MAX(MMULT(ROW($1:$1800)*(MID(J186,ROW($1:$1800),1)={"路","段","街","道"}),{1;1;1;1})),99))),北市出件送市總與外站總表!$A:$E,5,0),),IFERROR(IF(FIND("北市",LEFT(J186,3)),VLOOKUP(RIGHT(LEFT(J186,LEN(J186)-LEN(MID(J186,1+MAX(MMULT(ROW($1:$1800)*(MID(J186,ROW($1:$1800),1)={"路","段","街","道"}),{1;1;1;1})),99))),LEN(LEFT(J186,LEN(J186)-LEN(MID(J186,1+MAX(MMULT(ROW($1:$1800)*(MID(J186,ROW($1:$1800),1)={"路","段","街","道"}),{1;1;1;1})),99))))-3),北市出件送市總與外站總表!$B:$J,4,0),),VLOOKUP(LEFT(J186,2),北市出件送市總與外站總表!$A:$J,5,0)))))</f>
        <v>#N/A</v>
      </c>
      <c r="J186" s="124" t="str">
        <f t="array" ref="J186">ASC(IF(LEFT(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,1)="台",REPLACE(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,1,1,"臺"),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))</f>
        <v/>
      </c>
    </row>
    <row r="187" spans="2:10" ht="21" customHeight="1" x14ac:dyDescent="0.25">
      <c r="B187" s="9">
        <v>168</v>
      </c>
      <c r="C187" s="8"/>
      <c r="D187" s="8"/>
      <c r="E187" s="8"/>
      <c r="F187" s="8"/>
      <c r="G187" s="8"/>
      <c r="H187" s="138"/>
      <c r="I187" s="144" t="e">
        <f>IF(COUNT(FIND({"澎湖","金門縣","連江","馬祖","琉球"},J187,1)),280,IF(AND($F$1="V",IFERROR(IF(FIND("北市",LEFT(J187,3)),VLOOKUP(LEFT(J187,LEN(J187)-LEN(MID(J187,1+MAX(MMULT(ROW($1:$1800)*(MID(J187,ROW($1:$1800),1)={"路","段","街","道"}),{1;1;1;1})),99))),北市出件送市總與外站總表!$A:$E,5,0),),IFERROR(IF(FIND("北市",LEFT(J187,3)),VLOOKUP(RIGHT(LEFT(J187,LEN(J187)-LEN(MID(J187,1+MAX(MMULT(ROW($1:$1800)*(MID(J187,ROW($1:$1800),1)={"路","段","街","道"}),{1;1;1;1})),99))),LEN(LEFT(J187,LEN(J187)-LEN(MID(J187,1+MAX(MMULT(ROW($1:$1800)*(MID(J187,ROW($1:$1800),1)={"路","段","街","道"}),{1;1;1;1})),99))))-3),北市出件送市總與外站總表!$B:$J,4,0),),VLOOKUP(LEFT(J187,2),北市出件送市總與外站總表!$A:$E,5,0)))&gt;110),120,IFERROR(IF(FIND("北市",LEFT(J187,3)),VLOOKUP(LEFT(J187,LEN(J187)-LEN(MID(J187,1+MAX(MMULT(ROW($1:$1800)*(MID(J187,ROW($1:$1800),1)={"路","段","街","道"}),{1;1;1;1})),99))),北市出件送市總與外站總表!$A:$E,5,0),),IFERROR(IF(FIND("北市",LEFT(J187,3)),VLOOKUP(RIGHT(LEFT(J187,LEN(J187)-LEN(MID(J187,1+MAX(MMULT(ROW($1:$1800)*(MID(J187,ROW($1:$1800),1)={"路","段","街","道"}),{1;1;1;1})),99))),LEN(LEFT(J187,LEN(J187)-LEN(MID(J187,1+MAX(MMULT(ROW($1:$1800)*(MID(J187,ROW($1:$1800),1)={"路","段","街","道"}),{1;1;1;1})),99))))-3),北市出件送市總與外站總表!$B:$J,4,0),),VLOOKUP(LEFT(J187,2),北市出件送市總與外站總表!$A:$J,5,0)))))</f>
        <v>#N/A</v>
      </c>
      <c r="J187" s="124" t="str">
        <f t="array" ref="J187">ASC(IF(LEFT(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,1)="台",REPLACE(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,1,1,"臺"),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))</f>
        <v/>
      </c>
    </row>
    <row r="188" spans="2:10" ht="21" customHeight="1" x14ac:dyDescent="0.25">
      <c r="B188" s="9">
        <v>169</v>
      </c>
      <c r="C188" s="8"/>
      <c r="D188" s="8"/>
      <c r="E188" s="8"/>
      <c r="F188" s="8"/>
      <c r="G188" s="8"/>
      <c r="H188" s="138"/>
      <c r="I188" s="144" t="e">
        <f>IF(COUNT(FIND({"澎湖","金門縣","連江","馬祖","琉球"},J188,1)),280,IF(AND($F$1="V",IFERROR(IF(FIND("北市",LEFT(J188,3)),VLOOKUP(LEFT(J188,LEN(J188)-LEN(MID(J188,1+MAX(MMULT(ROW($1:$1800)*(MID(J188,ROW($1:$1800),1)={"路","段","街","道"}),{1;1;1;1})),99))),北市出件送市總與外站總表!$A:$E,5,0),),IFERROR(IF(FIND("北市",LEFT(J188,3)),VLOOKUP(RIGHT(LEFT(J188,LEN(J188)-LEN(MID(J188,1+MAX(MMULT(ROW($1:$1800)*(MID(J188,ROW($1:$1800),1)={"路","段","街","道"}),{1;1;1;1})),99))),LEN(LEFT(J188,LEN(J188)-LEN(MID(J188,1+MAX(MMULT(ROW($1:$1800)*(MID(J188,ROW($1:$1800),1)={"路","段","街","道"}),{1;1;1;1})),99))))-3),北市出件送市總與外站總表!$B:$J,4,0),),VLOOKUP(LEFT(J188,2),北市出件送市總與外站總表!$A:$E,5,0)))&gt;110),120,IFERROR(IF(FIND("北市",LEFT(J188,3)),VLOOKUP(LEFT(J188,LEN(J188)-LEN(MID(J188,1+MAX(MMULT(ROW($1:$1800)*(MID(J188,ROW($1:$1800),1)={"路","段","街","道"}),{1;1;1;1})),99))),北市出件送市總與外站總表!$A:$E,5,0),),IFERROR(IF(FIND("北市",LEFT(J188,3)),VLOOKUP(RIGHT(LEFT(J188,LEN(J188)-LEN(MID(J188,1+MAX(MMULT(ROW($1:$1800)*(MID(J188,ROW($1:$1800),1)={"路","段","街","道"}),{1;1;1;1})),99))),LEN(LEFT(J188,LEN(J188)-LEN(MID(J188,1+MAX(MMULT(ROW($1:$1800)*(MID(J188,ROW($1:$1800),1)={"路","段","街","道"}),{1;1;1;1})),99))))-3),北市出件送市總與外站總表!$B:$J,4,0),),VLOOKUP(LEFT(J188,2),北市出件送市總與外站總表!$A:$J,5,0)))))</f>
        <v>#N/A</v>
      </c>
      <c r="J188" s="124" t="str">
        <f t="array" ref="J188">ASC(IF(LEFT(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,1)="台",REPLACE(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,1,1,"臺"),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))</f>
        <v/>
      </c>
    </row>
    <row r="189" spans="2:10" ht="21" customHeight="1" x14ac:dyDescent="0.25">
      <c r="B189" s="9">
        <v>170</v>
      </c>
      <c r="C189" s="8"/>
      <c r="D189" s="8"/>
      <c r="E189" s="8"/>
      <c r="F189" s="8"/>
      <c r="G189" s="8"/>
      <c r="H189" s="138"/>
      <c r="I189" s="144" t="e">
        <f>IF(COUNT(FIND({"澎湖","金門縣","連江","馬祖","琉球"},J189,1)),280,IF(AND($F$1="V",IFERROR(IF(FIND("北市",LEFT(J189,3)),VLOOKUP(LEFT(J189,LEN(J189)-LEN(MID(J189,1+MAX(MMULT(ROW($1:$1800)*(MID(J189,ROW($1:$1800),1)={"路","段","街","道"}),{1;1;1;1})),99))),北市出件送市總與外站總表!$A:$E,5,0),),IFERROR(IF(FIND("北市",LEFT(J189,3)),VLOOKUP(RIGHT(LEFT(J189,LEN(J189)-LEN(MID(J189,1+MAX(MMULT(ROW($1:$1800)*(MID(J189,ROW($1:$1800),1)={"路","段","街","道"}),{1;1;1;1})),99))),LEN(LEFT(J189,LEN(J189)-LEN(MID(J189,1+MAX(MMULT(ROW($1:$1800)*(MID(J189,ROW($1:$1800),1)={"路","段","街","道"}),{1;1;1;1})),99))))-3),北市出件送市總與外站總表!$B:$J,4,0),),VLOOKUP(LEFT(J189,2),北市出件送市總與外站總表!$A:$E,5,0)))&gt;110),120,IFERROR(IF(FIND("北市",LEFT(J189,3)),VLOOKUP(LEFT(J189,LEN(J189)-LEN(MID(J189,1+MAX(MMULT(ROW($1:$1800)*(MID(J189,ROW($1:$1800),1)={"路","段","街","道"}),{1;1;1;1})),99))),北市出件送市總與外站總表!$A:$E,5,0),),IFERROR(IF(FIND("北市",LEFT(J189,3)),VLOOKUP(RIGHT(LEFT(J189,LEN(J189)-LEN(MID(J189,1+MAX(MMULT(ROW($1:$1800)*(MID(J189,ROW($1:$1800),1)={"路","段","街","道"}),{1;1;1;1})),99))),LEN(LEFT(J189,LEN(J189)-LEN(MID(J189,1+MAX(MMULT(ROW($1:$1800)*(MID(J189,ROW($1:$1800),1)={"路","段","街","道"}),{1;1;1;1})),99))))-3),北市出件送市總與外站總表!$B:$J,4,0),),VLOOKUP(LEFT(J189,2),北市出件送市總與外站總表!$A:$J,5,0)))))</f>
        <v>#N/A</v>
      </c>
      <c r="J189" s="124" t="str">
        <f t="array" ref="J189">ASC(IF(LEFT(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,1)="台",REPLACE(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,1,1,"臺"),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))</f>
        <v/>
      </c>
    </row>
    <row r="190" spans="2:10" ht="21" customHeight="1" x14ac:dyDescent="0.25">
      <c r="B190" s="9">
        <v>171</v>
      </c>
      <c r="C190" s="8"/>
      <c r="D190" s="8"/>
      <c r="E190" s="8"/>
      <c r="F190" s="8"/>
      <c r="G190" s="8"/>
      <c r="H190" s="138"/>
      <c r="I190" s="144" t="e">
        <f>IF(COUNT(FIND({"澎湖","金門縣","連江","馬祖","琉球"},J190,1)),280,IF(AND($F$1="V",IFERROR(IF(FIND("北市",LEFT(J190,3)),VLOOKUP(LEFT(J190,LEN(J190)-LEN(MID(J190,1+MAX(MMULT(ROW($1:$1800)*(MID(J190,ROW($1:$1800),1)={"路","段","街","道"}),{1;1;1;1})),99))),北市出件送市總與外站總表!$A:$E,5,0),),IFERROR(IF(FIND("北市",LEFT(J190,3)),VLOOKUP(RIGHT(LEFT(J190,LEN(J190)-LEN(MID(J190,1+MAX(MMULT(ROW($1:$1800)*(MID(J190,ROW($1:$1800),1)={"路","段","街","道"}),{1;1;1;1})),99))),LEN(LEFT(J190,LEN(J190)-LEN(MID(J190,1+MAX(MMULT(ROW($1:$1800)*(MID(J190,ROW($1:$1800),1)={"路","段","街","道"}),{1;1;1;1})),99))))-3),北市出件送市總與外站總表!$B:$J,4,0),),VLOOKUP(LEFT(J190,2),北市出件送市總與外站總表!$A:$E,5,0)))&gt;110),120,IFERROR(IF(FIND("北市",LEFT(J190,3)),VLOOKUP(LEFT(J190,LEN(J190)-LEN(MID(J190,1+MAX(MMULT(ROW($1:$1800)*(MID(J190,ROW($1:$1800),1)={"路","段","街","道"}),{1;1;1;1})),99))),北市出件送市總與外站總表!$A:$E,5,0),),IFERROR(IF(FIND("北市",LEFT(J190,3)),VLOOKUP(RIGHT(LEFT(J190,LEN(J190)-LEN(MID(J190,1+MAX(MMULT(ROW($1:$1800)*(MID(J190,ROW($1:$1800),1)={"路","段","街","道"}),{1;1;1;1})),99))),LEN(LEFT(J190,LEN(J190)-LEN(MID(J190,1+MAX(MMULT(ROW($1:$1800)*(MID(J190,ROW($1:$1800),1)={"路","段","街","道"}),{1;1;1;1})),99))))-3),北市出件送市總與外站總表!$B:$J,4,0),),VLOOKUP(LEFT(J190,2),北市出件送市總與外站總表!$A:$J,5,0)))))</f>
        <v>#N/A</v>
      </c>
      <c r="J190" s="124" t="str">
        <f t="array" ref="J190">ASC(IF(LEFT(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,1)="台",REPLACE(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,1,1,"臺"),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))</f>
        <v/>
      </c>
    </row>
    <row r="191" spans="2:10" ht="21" customHeight="1" x14ac:dyDescent="0.25">
      <c r="B191" s="9">
        <v>172</v>
      </c>
      <c r="C191" s="8"/>
      <c r="D191" s="8"/>
      <c r="E191" s="8"/>
      <c r="F191" s="8"/>
      <c r="G191" s="8"/>
      <c r="H191" s="138"/>
      <c r="I191" s="144" t="e">
        <f>IF(COUNT(FIND({"澎湖","金門縣","連江","馬祖","琉球"},J191,1)),280,IF(AND($F$1="V",IFERROR(IF(FIND("北市",LEFT(J191,3)),VLOOKUP(LEFT(J191,LEN(J191)-LEN(MID(J191,1+MAX(MMULT(ROW($1:$1800)*(MID(J191,ROW($1:$1800),1)={"路","段","街","道"}),{1;1;1;1})),99))),北市出件送市總與外站總表!$A:$E,5,0),),IFERROR(IF(FIND("北市",LEFT(J191,3)),VLOOKUP(RIGHT(LEFT(J191,LEN(J191)-LEN(MID(J191,1+MAX(MMULT(ROW($1:$1800)*(MID(J191,ROW($1:$1800),1)={"路","段","街","道"}),{1;1;1;1})),99))),LEN(LEFT(J191,LEN(J191)-LEN(MID(J191,1+MAX(MMULT(ROW($1:$1800)*(MID(J191,ROW($1:$1800),1)={"路","段","街","道"}),{1;1;1;1})),99))))-3),北市出件送市總與外站總表!$B:$J,4,0),),VLOOKUP(LEFT(J191,2),北市出件送市總與外站總表!$A:$E,5,0)))&gt;110),120,IFERROR(IF(FIND("北市",LEFT(J191,3)),VLOOKUP(LEFT(J191,LEN(J191)-LEN(MID(J191,1+MAX(MMULT(ROW($1:$1800)*(MID(J191,ROW($1:$1800),1)={"路","段","街","道"}),{1;1;1;1})),99))),北市出件送市總與外站總表!$A:$E,5,0),),IFERROR(IF(FIND("北市",LEFT(J191,3)),VLOOKUP(RIGHT(LEFT(J191,LEN(J191)-LEN(MID(J191,1+MAX(MMULT(ROW($1:$1800)*(MID(J191,ROW($1:$1800),1)={"路","段","街","道"}),{1;1;1;1})),99))),LEN(LEFT(J191,LEN(J191)-LEN(MID(J191,1+MAX(MMULT(ROW($1:$1800)*(MID(J191,ROW($1:$1800),1)={"路","段","街","道"}),{1;1;1;1})),99))))-3),北市出件送市總與外站總表!$B:$J,4,0),),VLOOKUP(LEFT(J191,2),北市出件送市總與外站總表!$A:$J,5,0)))))</f>
        <v>#N/A</v>
      </c>
      <c r="J191" s="124" t="str">
        <f t="array" ref="J191">ASC(IF(LEFT(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,1)="台",REPLACE(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,1,1,"臺"),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))</f>
        <v/>
      </c>
    </row>
    <row r="192" spans="2:10" ht="21" customHeight="1" x14ac:dyDescent="0.25">
      <c r="B192" s="9">
        <v>173</v>
      </c>
      <c r="C192" s="8"/>
      <c r="D192" s="8"/>
      <c r="E192" s="8"/>
      <c r="F192" s="8"/>
      <c r="G192" s="8"/>
      <c r="H192" s="138"/>
      <c r="I192" s="144" t="e">
        <f>IF(COUNT(FIND({"澎湖","金門縣","連江","馬祖","琉球"},J192,1)),280,IF(AND($F$1="V",IFERROR(IF(FIND("北市",LEFT(J192,3)),VLOOKUP(LEFT(J192,LEN(J192)-LEN(MID(J192,1+MAX(MMULT(ROW($1:$1800)*(MID(J192,ROW($1:$1800),1)={"路","段","街","道"}),{1;1;1;1})),99))),北市出件送市總與外站總表!$A:$E,5,0),),IFERROR(IF(FIND("北市",LEFT(J192,3)),VLOOKUP(RIGHT(LEFT(J192,LEN(J192)-LEN(MID(J192,1+MAX(MMULT(ROW($1:$1800)*(MID(J192,ROW($1:$1800),1)={"路","段","街","道"}),{1;1;1;1})),99))),LEN(LEFT(J192,LEN(J192)-LEN(MID(J192,1+MAX(MMULT(ROW($1:$1800)*(MID(J192,ROW($1:$1800),1)={"路","段","街","道"}),{1;1;1;1})),99))))-3),北市出件送市總與外站總表!$B:$J,4,0),),VLOOKUP(LEFT(J192,2),北市出件送市總與外站總表!$A:$E,5,0)))&gt;110),120,IFERROR(IF(FIND("北市",LEFT(J192,3)),VLOOKUP(LEFT(J192,LEN(J192)-LEN(MID(J192,1+MAX(MMULT(ROW($1:$1800)*(MID(J192,ROW($1:$1800),1)={"路","段","街","道"}),{1;1;1;1})),99))),北市出件送市總與外站總表!$A:$E,5,0),),IFERROR(IF(FIND("北市",LEFT(J192,3)),VLOOKUP(RIGHT(LEFT(J192,LEN(J192)-LEN(MID(J192,1+MAX(MMULT(ROW($1:$1800)*(MID(J192,ROW($1:$1800),1)={"路","段","街","道"}),{1;1;1;1})),99))),LEN(LEFT(J192,LEN(J192)-LEN(MID(J192,1+MAX(MMULT(ROW($1:$1800)*(MID(J192,ROW($1:$1800),1)={"路","段","街","道"}),{1;1;1;1})),99))))-3),北市出件送市總與外站總表!$B:$J,4,0),),VLOOKUP(LEFT(J192,2),北市出件送市總與外站總表!$A:$J,5,0)))))</f>
        <v>#N/A</v>
      </c>
      <c r="J192" s="124" t="str">
        <f t="array" ref="J192">ASC(IF(LEFT(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,1)="台",REPLACE(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,1,1,"臺"),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))</f>
        <v/>
      </c>
    </row>
    <row r="193" spans="2:10" ht="21" customHeight="1" x14ac:dyDescent="0.25">
      <c r="B193" s="9">
        <v>174</v>
      </c>
      <c r="C193" s="8"/>
      <c r="D193" s="8"/>
      <c r="E193" s="8"/>
      <c r="F193" s="8"/>
      <c r="G193" s="8"/>
      <c r="H193" s="138"/>
      <c r="I193" s="144" t="e">
        <f>IF(COUNT(FIND({"澎湖","金門縣","連江","馬祖","琉球"},J193,1)),280,IF(AND($F$1="V",IFERROR(IF(FIND("北市",LEFT(J193,3)),VLOOKUP(LEFT(J193,LEN(J193)-LEN(MID(J193,1+MAX(MMULT(ROW($1:$1800)*(MID(J193,ROW($1:$1800),1)={"路","段","街","道"}),{1;1;1;1})),99))),北市出件送市總與外站總表!$A:$E,5,0),),IFERROR(IF(FIND("北市",LEFT(J193,3)),VLOOKUP(RIGHT(LEFT(J193,LEN(J193)-LEN(MID(J193,1+MAX(MMULT(ROW($1:$1800)*(MID(J193,ROW($1:$1800),1)={"路","段","街","道"}),{1;1;1;1})),99))),LEN(LEFT(J193,LEN(J193)-LEN(MID(J193,1+MAX(MMULT(ROW($1:$1800)*(MID(J193,ROW($1:$1800),1)={"路","段","街","道"}),{1;1;1;1})),99))))-3),北市出件送市總與外站總表!$B:$J,4,0),),VLOOKUP(LEFT(J193,2),北市出件送市總與外站總表!$A:$E,5,0)))&gt;110),120,IFERROR(IF(FIND("北市",LEFT(J193,3)),VLOOKUP(LEFT(J193,LEN(J193)-LEN(MID(J193,1+MAX(MMULT(ROW($1:$1800)*(MID(J193,ROW($1:$1800),1)={"路","段","街","道"}),{1;1;1;1})),99))),北市出件送市總與外站總表!$A:$E,5,0),),IFERROR(IF(FIND("北市",LEFT(J193,3)),VLOOKUP(RIGHT(LEFT(J193,LEN(J193)-LEN(MID(J193,1+MAX(MMULT(ROW($1:$1800)*(MID(J193,ROW($1:$1800),1)={"路","段","街","道"}),{1;1;1;1})),99))),LEN(LEFT(J193,LEN(J193)-LEN(MID(J193,1+MAX(MMULT(ROW($1:$1800)*(MID(J193,ROW($1:$1800),1)={"路","段","街","道"}),{1;1;1;1})),99))))-3),北市出件送市總與外站總表!$B:$J,4,0),),VLOOKUP(LEFT(J193,2),北市出件送市總與外站總表!$A:$J,5,0)))))</f>
        <v>#N/A</v>
      </c>
      <c r="J193" s="124" t="str">
        <f t="array" ref="J193">ASC(IF(LEFT(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,1)="台",REPLACE(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,1,1,"臺"),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))</f>
        <v/>
      </c>
    </row>
    <row r="194" spans="2:10" ht="21" customHeight="1" x14ac:dyDescent="0.25">
      <c r="B194" s="9">
        <v>175</v>
      </c>
      <c r="C194" s="8"/>
      <c r="D194" s="8"/>
      <c r="E194" s="8"/>
      <c r="F194" s="8"/>
      <c r="G194" s="8"/>
      <c r="H194" s="138"/>
      <c r="I194" s="144" t="e">
        <f>IF(COUNT(FIND({"澎湖","金門縣","連江","馬祖","琉球"},J194,1)),280,IF(AND($F$1="V",IFERROR(IF(FIND("北市",LEFT(J194,3)),VLOOKUP(LEFT(J194,LEN(J194)-LEN(MID(J194,1+MAX(MMULT(ROW($1:$1800)*(MID(J194,ROW($1:$1800),1)={"路","段","街","道"}),{1;1;1;1})),99))),北市出件送市總與外站總表!$A:$E,5,0),),IFERROR(IF(FIND("北市",LEFT(J194,3)),VLOOKUP(RIGHT(LEFT(J194,LEN(J194)-LEN(MID(J194,1+MAX(MMULT(ROW($1:$1800)*(MID(J194,ROW($1:$1800),1)={"路","段","街","道"}),{1;1;1;1})),99))),LEN(LEFT(J194,LEN(J194)-LEN(MID(J194,1+MAX(MMULT(ROW($1:$1800)*(MID(J194,ROW($1:$1800),1)={"路","段","街","道"}),{1;1;1;1})),99))))-3),北市出件送市總與外站總表!$B:$J,4,0),),VLOOKUP(LEFT(J194,2),北市出件送市總與外站總表!$A:$E,5,0)))&gt;110),120,IFERROR(IF(FIND("北市",LEFT(J194,3)),VLOOKUP(LEFT(J194,LEN(J194)-LEN(MID(J194,1+MAX(MMULT(ROW($1:$1800)*(MID(J194,ROW($1:$1800),1)={"路","段","街","道"}),{1;1;1;1})),99))),北市出件送市總與外站總表!$A:$E,5,0),),IFERROR(IF(FIND("北市",LEFT(J194,3)),VLOOKUP(RIGHT(LEFT(J194,LEN(J194)-LEN(MID(J194,1+MAX(MMULT(ROW($1:$1800)*(MID(J194,ROW($1:$1800),1)={"路","段","街","道"}),{1;1;1;1})),99))),LEN(LEFT(J194,LEN(J194)-LEN(MID(J194,1+MAX(MMULT(ROW($1:$1800)*(MID(J194,ROW($1:$1800),1)={"路","段","街","道"}),{1;1;1;1})),99))))-3),北市出件送市總與外站總表!$B:$J,4,0),),VLOOKUP(LEFT(J194,2),北市出件送市總與外站總表!$A:$J,5,0)))))</f>
        <v>#N/A</v>
      </c>
      <c r="J194" s="124" t="str">
        <f t="array" ref="J194">ASC(IF(LEFT(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,1)="台",REPLACE(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,1,1,"臺"),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))</f>
        <v/>
      </c>
    </row>
    <row r="195" spans="2:10" ht="21" customHeight="1" x14ac:dyDescent="0.25">
      <c r="B195" s="9">
        <v>176</v>
      </c>
      <c r="C195" s="8"/>
      <c r="D195" s="8"/>
      <c r="E195" s="8"/>
      <c r="F195" s="8"/>
      <c r="G195" s="8"/>
      <c r="H195" s="138"/>
      <c r="I195" s="144" t="e">
        <f>IF(COUNT(FIND({"澎湖","金門縣","連江","馬祖","琉球"},J195,1)),280,IF(AND($F$1="V",IFERROR(IF(FIND("北市",LEFT(J195,3)),VLOOKUP(LEFT(J195,LEN(J195)-LEN(MID(J195,1+MAX(MMULT(ROW($1:$1800)*(MID(J195,ROW($1:$1800),1)={"路","段","街","道"}),{1;1;1;1})),99))),北市出件送市總與外站總表!$A:$E,5,0),),IFERROR(IF(FIND("北市",LEFT(J195,3)),VLOOKUP(RIGHT(LEFT(J195,LEN(J195)-LEN(MID(J195,1+MAX(MMULT(ROW($1:$1800)*(MID(J195,ROW($1:$1800),1)={"路","段","街","道"}),{1;1;1;1})),99))),LEN(LEFT(J195,LEN(J195)-LEN(MID(J195,1+MAX(MMULT(ROW($1:$1800)*(MID(J195,ROW($1:$1800),1)={"路","段","街","道"}),{1;1;1;1})),99))))-3),北市出件送市總與外站總表!$B:$J,4,0),),VLOOKUP(LEFT(J195,2),北市出件送市總與外站總表!$A:$E,5,0)))&gt;110),120,IFERROR(IF(FIND("北市",LEFT(J195,3)),VLOOKUP(LEFT(J195,LEN(J195)-LEN(MID(J195,1+MAX(MMULT(ROW($1:$1800)*(MID(J195,ROW($1:$1800),1)={"路","段","街","道"}),{1;1;1;1})),99))),北市出件送市總與外站總表!$A:$E,5,0),),IFERROR(IF(FIND("北市",LEFT(J195,3)),VLOOKUP(RIGHT(LEFT(J195,LEN(J195)-LEN(MID(J195,1+MAX(MMULT(ROW($1:$1800)*(MID(J195,ROW($1:$1800),1)={"路","段","街","道"}),{1;1;1;1})),99))),LEN(LEFT(J195,LEN(J195)-LEN(MID(J195,1+MAX(MMULT(ROW($1:$1800)*(MID(J195,ROW($1:$1800),1)={"路","段","街","道"}),{1;1;1;1})),99))))-3),北市出件送市總與外站總表!$B:$J,4,0),),VLOOKUP(LEFT(J195,2),北市出件送市總與外站總表!$A:$J,5,0)))))</f>
        <v>#N/A</v>
      </c>
      <c r="J195" s="124" t="str">
        <f t="array" ref="J195">ASC(IF(LEFT(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,1)="台",REPLACE(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,1,1,"臺"),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))</f>
        <v/>
      </c>
    </row>
    <row r="196" spans="2:10" ht="21" customHeight="1" x14ac:dyDescent="0.25">
      <c r="B196" s="9">
        <v>177</v>
      </c>
      <c r="C196" s="8"/>
      <c r="D196" s="8"/>
      <c r="E196" s="8"/>
      <c r="F196" s="8"/>
      <c r="G196" s="8"/>
      <c r="H196" s="138"/>
      <c r="I196" s="144" t="e">
        <f>IF(COUNT(FIND({"澎湖","金門縣","連江","馬祖","琉球"},J196,1)),280,IF(AND($F$1="V",IFERROR(IF(FIND("北市",LEFT(J196,3)),VLOOKUP(LEFT(J196,LEN(J196)-LEN(MID(J196,1+MAX(MMULT(ROW($1:$1800)*(MID(J196,ROW($1:$1800),1)={"路","段","街","道"}),{1;1;1;1})),99))),北市出件送市總與外站總表!$A:$E,5,0),),IFERROR(IF(FIND("北市",LEFT(J196,3)),VLOOKUP(RIGHT(LEFT(J196,LEN(J196)-LEN(MID(J196,1+MAX(MMULT(ROW($1:$1800)*(MID(J196,ROW($1:$1800),1)={"路","段","街","道"}),{1;1;1;1})),99))),LEN(LEFT(J196,LEN(J196)-LEN(MID(J196,1+MAX(MMULT(ROW($1:$1800)*(MID(J196,ROW($1:$1800),1)={"路","段","街","道"}),{1;1;1;1})),99))))-3),北市出件送市總與外站總表!$B:$J,4,0),),VLOOKUP(LEFT(J196,2),北市出件送市總與外站總表!$A:$E,5,0)))&gt;110),120,IFERROR(IF(FIND("北市",LEFT(J196,3)),VLOOKUP(LEFT(J196,LEN(J196)-LEN(MID(J196,1+MAX(MMULT(ROW($1:$1800)*(MID(J196,ROW($1:$1800),1)={"路","段","街","道"}),{1;1;1;1})),99))),北市出件送市總與外站總表!$A:$E,5,0),),IFERROR(IF(FIND("北市",LEFT(J196,3)),VLOOKUP(RIGHT(LEFT(J196,LEN(J196)-LEN(MID(J196,1+MAX(MMULT(ROW($1:$1800)*(MID(J196,ROW($1:$1800),1)={"路","段","街","道"}),{1;1;1;1})),99))),LEN(LEFT(J196,LEN(J196)-LEN(MID(J196,1+MAX(MMULT(ROW($1:$1800)*(MID(J196,ROW($1:$1800),1)={"路","段","街","道"}),{1;1;1;1})),99))))-3),北市出件送市總與外站總表!$B:$J,4,0),),VLOOKUP(LEFT(J196,2),北市出件送市總與外站總表!$A:$J,5,0)))))</f>
        <v>#N/A</v>
      </c>
      <c r="J196" s="124" t="str">
        <f t="array" ref="J196">ASC(IF(LEFT(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,1)="台",REPLACE(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,1,1,"臺"),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))</f>
        <v/>
      </c>
    </row>
    <row r="197" spans="2:10" ht="21" customHeight="1" x14ac:dyDescent="0.25">
      <c r="B197" s="9">
        <v>178</v>
      </c>
      <c r="C197" s="8"/>
      <c r="D197" s="8"/>
      <c r="E197" s="8"/>
      <c r="F197" s="8"/>
      <c r="G197" s="8"/>
      <c r="H197" s="138"/>
      <c r="I197" s="144" t="e">
        <f>IF(COUNT(FIND({"澎湖","金門縣","連江","馬祖","琉球"},J197,1)),280,IF(AND($F$1="V",IFERROR(IF(FIND("北市",LEFT(J197,3)),VLOOKUP(LEFT(J197,LEN(J197)-LEN(MID(J197,1+MAX(MMULT(ROW($1:$1800)*(MID(J197,ROW($1:$1800),1)={"路","段","街","道"}),{1;1;1;1})),99))),北市出件送市總與外站總表!$A:$E,5,0),),IFERROR(IF(FIND("北市",LEFT(J197,3)),VLOOKUP(RIGHT(LEFT(J197,LEN(J197)-LEN(MID(J197,1+MAX(MMULT(ROW($1:$1800)*(MID(J197,ROW($1:$1800),1)={"路","段","街","道"}),{1;1;1;1})),99))),LEN(LEFT(J197,LEN(J197)-LEN(MID(J197,1+MAX(MMULT(ROW($1:$1800)*(MID(J197,ROW($1:$1800),1)={"路","段","街","道"}),{1;1;1;1})),99))))-3),北市出件送市總與外站總表!$B:$J,4,0),),VLOOKUP(LEFT(J197,2),北市出件送市總與外站總表!$A:$E,5,0)))&gt;110),120,IFERROR(IF(FIND("北市",LEFT(J197,3)),VLOOKUP(LEFT(J197,LEN(J197)-LEN(MID(J197,1+MAX(MMULT(ROW($1:$1800)*(MID(J197,ROW($1:$1800),1)={"路","段","街","道"}),{1;1;1;1})),99))),北市出件送市總與外站總表!$A:$E,5,0),),IFERROR(IF(FIND("北市",LEFT(J197,3)),VLOOKUP(RIGHT(LEFT(J197,LEN(J197)-LEN(MID(J197,1+MAX(MMULT(ROW($1:$1800)*(MID(J197,ROW($1:$1800),1)={"路","段","街","道"}),{1;1;1;1})),99))),LEN(LEFT(J197,LEN(J197)-LEN(MID(J197,1+MAX(MMULT(ROW($1:$1800)*(MID(J197,ROW($1:$1800),1)={"路","段","街","道"}),{1;1;1;1})),99))))-3),北市出件送市總與外站總表!$B:$J,4,0),),VLOOKUP(LEFT(J197,2),北市出件送市總與外站總表!$A:$J,5,0)))))</f>
        <v>#N/A</v>
      </c>
      <c r="J197" s="124" t="str">
        <f t="array" ref="J197">ASC(IF(LEFT(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,1)="台",REPLACE(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,1,1,"臺"),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))</f>
        <v/>
      </c>
    </row>
    <row r="198" spans="2:10" ht="21" customHeight="1" x14ac:dyDescent="0.25">
      <c r="B198" s="9">
        <v>179</v>
      </c>
      <c r="C198" s="8"/>
      <c r="D198" s="8"/>
      <c r="E198" s="8"/>
      <c r="F198" s="8"/>
      <c r="G198" s="8"/>
      <c r="H198" s="138"/>
      <c r="I198" s="144" t="e">
        <f>IF(COUNT(FIND({"澎湖","金門縣","連江","馬祖","琉球"},J198,1)),280,IF(AND($F$1="V",IFERROR(IF(FIND("北市",LEFT(J198,3)),VLOOKUP(LEFT(J198,LEN(J198)-LEN(MID(J198,1+MAX(MMULT(ROW($1:$1800)*(MID(J198,ROW($1:$1800),1)={"路","段","街","道"}),{1;1;1;1})),99))),北市出件送市總與外站總表!$A:$E,5,0),),IFERROR(IF(FIND("北市",LEFT(J198,3)),VLOOKUP(RIGHT(LEFT(J198,LEN(J198)-LEN(MID(J198,1+MAX(MMULT(ROW($1:$1800)*(MID(J198,ROW($1:$1800),1)={"路","段","街","道"}),{1;1;1;1})),99))),LEN(LEFT(J198,LEN(J198)-LEN(MID(J198,1+MAX(MMULT(ROW($1:$1800)*(MID(J198,ROW($1:$1800),1)={"路","段","街","道"}),{1;1;1;1})),99))))-3),北市出件送市總與外站總表!$B:$J,4,0),),VLOOKUP(LEFT(J198,2),北市出件送市總與外站總表!$A:$E,5,0)))&gt;110),120,IFERROR(IF(FIND("北市",LEFT(J198,3)),VLOOKUP(LEFT(J198,LEN(J198)-LEN(MID(J198,1+MAX(MMULT(ROW($1:$1800)*(MID(J198,ROW($1:$1800),1)={"路","段","街","道"}),{1;1;1;1})),99))),北市出件送市總與外站總表!$A:$E,5,0),),IFERROR(IF(FIND("北市",LEFT(J198,3)),VLOOKUP(RIGHT(LEFT(J198,LEN(J198)-LEN(MID(J198,1+MAX(MMULT(ROW($1:$1800)*(MID(J198,ROW($1:$1800),1)={"路","段","街","道"}),{1;1;1;1})),99))),LEN(LEFT(J198,LEN(J198)-LEN(MID(J198,1+MAX(MMULT(ROW($1:$1800)*(MID(J198,ROW($1:$1800),1)={"路","段","街","道"}),{1;1;1;1})),99))))-3),北市出件送市總與外站總表!$B:$J,4,0),),VLOOKUP(LEFT(J198,2),北市出件送市總與外站總表!$A:$J,5,0)))))</f>
        <v>#N/A</v>
      </c>
      <c r="J198" s="124" t="str">
        <f t="array" ref="J198">ASC(IF(LEFT(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,1)="台",REPLACE(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,1,1,"臺"),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))</f>
        <v/>
      </c>
    </row>
    <row r="199" spans="2:10" ht="21" customHeight="1" x14ac:dyDescent="0.25">
      <c r="B199" s="9">
        <v>180</v>
      </c>
      <c r="C199" s="8"/>
      <c r="D199" s="8"/>
      <c r="E199" s="8"/>
      <c r="F199" s="8"/>
      <c r="G199" s="8"/>
      <c r="H199" s="138"/>
      <c r="I199" s="144" t="e">
        <f>IF(COUNT(FIND({"澎湖","金門縣","連江","馬祖","琉球"},J199,1)),280,IF(AND($F$1="V",IFERROR(IF(FIND("北市",LEFT(J199,3)),VLOOKUP(LEFT(J199,LEN(J199)-LEN(MID(J199,1+MAX(MMULT(ROW($1:$1800)*(MID(J199,ROW($1:$1800),1)={"路","段","街","道"}),{1;1;1;1})),99))),北市出件送市總與外站總表!$A:$E,5,0),),IFERROR(IF(FIND("北市",LEFT(J199,3)),VLOOKUP(RIGHT(LEFT(J199,LEN(J199)-LEN(MID(J199,1+MAX(MMULT(ROW($1:$1800)*(MID(J199,ROW($1:$1800),1)={"路","段","街","道"}),{1;1;1;1})),99))),LEN(LEFT(J199,LEN(J199)-LEN(MID(J199,1+MAX(MMULT(ROW($1:$1800)*(MID(J199,ROW($1:$1800),1)={"路","段","街","道"}),{1;1;1;1})),99))))-3),北市出件送市總與外站總表!$B:$J,4,0),),VLOOKUP(LEFT(J199,2),北市出件送市總與外站總表!$A:$E,5,0)))&gt;110),120,IFERROR(IF(FIND("北市",LEFT(J199,3)),VLOOKUP(LEFT(J199,LEN(J199)-LEN(MID(J199,1+MAX(MMULT(ROW($1:$1800)*(MID(J199,ROW($1:$1800),1)={"路","段","街","道"}),{1;1;1;1})),99))),北市出件送市總與外站總表!$A:$E,5,0),),IFERROR(IF(FIND("北市",LEFT(J199,3)),VLOOKUP(RIGHT(LEFT(J199,LEN(J199)-LEN(MID(J199,1+MAX(MMULT(ROW($1:$1800)*(MID(J199,ROW($1:$1800),1)={"路","段","街","道"}),{1;1;1;1})),99))),LEN(LEFT(J199,LEN(J199)-LEN(MID(J199,1+MAX(MMULT(ROW($1:$1800)*(MID(J199,ROW($1:$1800),1)={"路","段","街","道"}),{1;1;1;1})),99))))-3),北市出件送市總與外站總表!$B:$J,4,0),),VLOOKUP(LEFT(J199,2),北市出件送市總與外站總表!$A:$J,5,0)))))</f>
        <v>#N/A</v>
      </c>
      <c r="J199" s="124" t="str">
        <f t="array" ref="J199">ASC(IF(LEFT(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,1)="台",REPLACE(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,1,1,"臺"),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))</f>
        <v/>
      </c>
    </row>
    <row r="200" spans="2:10" ht="21" customHeight="1" x14ac:dyDescent="0.25">
      <c r="B200" s="9">
        <v>181</v>
      </c>
      <c r="C200" s="8"/>
      <c r="D200" s="8"/>
      <c r="E200" s="8"/>
      <c r="F200" s="8"/>
      <c r="G200" s="8"/>
      <c r="H200" s="138"/>
      <c r="I200" s="144" t="e">
        <f>IF(COUNT(FIND({"澎湖","金門縣","連江","馬祖","琉球"},J200,1)),280,IF(AND($F$1="V",IFERROR(IF(FIND("北市",LEFT(J200,3)),VLOOKUP(LEFT(J200,LEN(J200)-LEN(MID(J200,1+MAX(MMULT(ROW($1:$1800)*(MID(J200,ROW($1:$1800),1)={"路","段","街","道"}),{1;1;1;1})),99))),北市出件送市總與外站總表!$A:$E,5,0),),IFERROR(IF(FIND("北市",LEFT(J200,3)),VLOOKUP(RIGHT(LEFT(J200,LEN(J200)-LEN(MID(J200,1+MAX(MMULT(ROW($1:$1800)*(MID(J200,ROW($1:$1800),1)={"路","段","街","道"}),{1;1;1;1})),99))),LEN(LEFT(J200,LEN(J200)-LEN(MID(J200,1+MAX(MMULT(ROW($1:$1800)*(MID(J200,ROW($1:$1800),1)={"路","段","街","道"}),{1;1;1;1})),99))))-3),北市出件送市總與外站總表!$B:$J,4,0),),VLOOKUP(LEFT(J200,2),北市出件送市總與外站總表!$A:$E,5,0)))&gt;110),120,IFERROR(IF(FIND("北市",LEFT(J200,3)),VLOOKUP(LEFT(J200,LEN(J200)-LEN(MID(J200,1+MAX(MMULT(ROW($1:$1800)*(MID(J200,ROW($1:$1800),1)={"路","段","街","道"}),{1;1;1;1})),99))),北市出件送市總與外站總表!$A:$E,5,0),),IFERROR(IF(FIND("北市",LEFT(J200,3)),VLOOKUP(RIGHT(LEFT(J200,LEN(J200)-LEN(MID(J200,1+MAX(MMULT(ROW($1:$1800)*(MID(J200,ROW($1:$1800),1)={"路","段","街","道"}),{1;1;1;1})),99))),LEN(LEFT(J200,LEN(J200)-LEN(MID(J200,1+MAX(MMULT(ROW($1:$1800)*(MID(J200,ROW($1:$1800),1)={"路","段","街","道"}),{1;1;1;1})),99))))-3),北市出件送市總與外站總表!$B:$J,4,0),),VLOOKUP(LEFT(J200,2),北市出件送市總與外站總表!$A:$J,5,0)))))</f>
        <v>#N/A</v>
      </c>
      <c r="J200" s="124" t="str">
        <f t="array" ref="J200">ASC(IF(LEFT(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,1)="台",REPLACE(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,1,1,"臺"),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))</f>
        <v/>
      </c>
    </row>
    <row r="201" spans="2:10" ht="21" customHeight="1" x14ac:dyDescent="0.25">
      <c r="B201" s="9">
        <v>182</v>
      </c>
      <c r="C201" s="8"/>
      <c r="D201" s="8"/>
      <c r="E201" s="8"/>
      <c r="F201" s="8"/>
      <c r="G201" s="8"/>
      <c r="H201" s="138"/>
      <c r="I201" s="144" t="e">
        <f>IF(COUNT(FIND({"澎湖","金門縣","連江","馬祖","琉球"},J201,1)),280,IF(AND($F$1="V",IFERROR(IF(FIND("北市",LEFT(J201,3)),VLOOKUP(LEFT(J201,LEN(J201)-LEN(MID(J201,1+MAX(MMULT(ROW($1:$1800)*(MID(J201,ROW($1:$1800),1)={"路","段","街","道"}),{1;1;1;1})),99))),北市出件送市總與外站總表!$A:$E,5,0),),IFERROR(IF(FIND("北市",LEFT(J201,3)),VLOOKUP(RIGHT(LEFT(J201,LEN(J201)-LEN(MID(J201,1+MAX(MMULT(ROW($1:$1800)*(MID(J201,ROW($1:$1800),1)={"路","段","街","道"}),{1;1;1;1})),99))),LEN(LEFT(J201,LEN(J201)-LEN(MID(J201,1+MAX(MMULT(ROW($1:$1800)*(MID(J201,ROW($1:$1800),1)={"路","段","街","道"}),{1;1;1;1})),99))))-3),北市出件送市總與外站總表!$B:$J,4,0),),VLOOKUP(LEFT(J201,2),北市出件送市總與外站總表!$A:$E,5,0)))&gt;110),120,IFERROR(IF(FIND("北市",LEFT(J201,3)),VLOOKUP(LEFT(J201,LEN(J201)-LEN(MID(J201,1+MAX(MMULT(ROW($1:$1800)*(MID(J201,ROW($1:$1800),1)={"路","段","街","道"}),{1;1;1;1})),99))),北市出件送市總與外站總表!$A:$E,5,0),),IFERROR(IF(FIND("北市",LEFT(J201,3)),VLOOKUP(RIGHT(LEFT(J201,LEN(J201)-LEN(MID(J201,1+MAX(MMULT(ROW($1:$1800)*(MID(J201,ROW($1:$1800),1)={"路","段","街","道"}),{1;1;1;1})),99))),LEN(LEFT(J201,LEN(J201)-LEN(MID(J201,1+MAX(MMULT(ROW($1:$1800)*(MID(J201,ROW($1:$1800),1)={"路","段","街","道"}),{1;1;1;1})),99))))-3),北市出件送市總與外站總表!$B:$J,4,0),),VLOOKUP(LEFT(J201,2),北市出件送市總與外站總表!$A:$J,5,0)))))</f>
        <v>#N/A</v>
      </c>
      <c r="J201" s="124" t="str">
        <f t="array" ref="J201">ASC(IF(LEFT(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,1)="台",REPLACE(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,1,1,"臺"),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))</f>
        <v/>
      </c>
    </row>
    <row r="202" spans="2:10" ht="21" customHeight="1" x14ac:dyDescent="0.25">
      <c r="B202" s="9">
        <v>183</v>
      </c>
      <c r="C202" s="8"/>
      <c r="D202" s="8"/>
      <c r="E202" s="8"/>
      <c r="F202" s="8"/>
      <c r="G202" s="8"/>
      <c r="H202" s="138"/>
      <c r="I202" s="144" t="e">
        <f>IF(COUNT(FIND({"澎湖","金門縣","連江","馬祖","琉球"},J202,1)),280,IF(AND($F$1="V",IFERROR(IF(FIND("北市",LEFT(J202,3)),VLOOKUP(LEFT(J202,LEN(J202)-LEN(MID(J202,1+MAX(MMULT(ROW($1:$1800)*(MID(J202,ROW($1:$1800),1)={"路","段","街","道"}),{1;1;1;1})),99))),北市出件送市總與外站總表!$A:$E,5,0),),IFERROR(IF(FIND("北市",LEFT(J202,3)),VLOOKUP(RIGHT(LEFT(J202,LEN(J202)-LEN(MID(J202,1+MAX(MMULT(ROW($1:$1800)*(MID(J202,ROW($1:$1800),1)={"路","段","街","道"}),{1;1;1;1})),99))),LEN(LEFT(J202,LEN(J202)-LEN(MID(J202,1+MAX(MMULT(ROW($1:$1800)*(MID(J202,ROW($1:$1800),1)={"路","段","街","道"}),{1;1;1;1})),99))))-3),北市出件送市總與外站總表!$B:$J,4,0),),VLOOKUP(LEFT(J202,2),北市出件送市總與外站總表!$A:$E,5,0)))&gt;110),120,IFERROR(IF(FIND("北市",LEFT(J202,3)),VLOOKUP(LEFT(J202,LEN(J202)-LEN(MID(J202,1+MAX(MMULT(ROW($1:$1800)*(MID(J202,ROW($1:$1800),1)={"路","段","街","道"}),{1;1;1;1})),99))),北市出件送市總與外站總表!$A:$E,5,0),),IFERROR(IF(FIND("北市",LEFT(J202,3)),VLOOKUP(RIGHT(LEFT(J202,LEN(J202)-LEN(MID(J202,1+MAX(MMULT(ROW($1:$1800)*(MID(J202,ROW($1:$1800),1)={"路","段","街","道"}),{1;1;1;1})),99))),LEN(LEFT(J202,LEN(J202)-LEN(MID(J202,1+MAX(MMULT(ROW($1:$1800)*(MID(J202,ROW($1:$1800),1)={"路","段","街","道"}),{1;1;1;1})),99))))-3),北市出件送市總與外站總表!$B:$J,4,0),),VLOOKUP(LEFT(J202,2),北市出件送市總與外站總表!$A:$J,5,0)))))</f>
        <v>#N/A</v>
      </c>
      <c r="J202" s="124" t="str">
        <f t="array" ref="J202">ASC(IF(LEFT(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,1)="台",REPLACE(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,1,1,"臺"),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))</f>
        <v/>
      </c>
    </row>
    <row r="203" spans="2:10" ht="21" customHeight="1" x14ac:dyDescent="0.25">
      <c r="B203" s="9">
        <v>184</v>
      </c>
      <c r="C203" s="8"/>
      <c r="D203" s="8"/>
      <c r="E203" s="8"/>
      <c r="F203" s="8"/>
      <c r="G203" s="8"/>
      <c r="H203" s="138"/>
      <c r="I203" s="144" t="e">
        <f>IF(COUNT(FIND({"澎湖","金門縣","連江","馬祖","琉球"},J203,1)),280,IF(AND($F$1="V",IFERROR(IF(FIND("北市",LEFT(J203,3)),VLOOKUP(LEFT(J203,LEN(J203)-LEN(MID(J203,1+MAX(MMULT(ROW($1:$1800)*(MID(J203,ROW($1:$1800),1)={"路","段","街","道"}),{1;1;1;1})),99))),北市出件送市總與外站總表!$A:$E,5,0),),IFERROR(IF(FIND("北市",LEFT(J203,3)),VLOOKUP(RIGHT(LEFT(J203,LEN(J203)-LEN(MID(J203,1+MAX(MMULT(ROW($1:$1800)*(MID(J203,ROW($1:$1800),1)={"路","段","街","道"}),{1;1;1;1})),99))),LEN(LEFT(J203,LEN(J203)-LEN(MID(J203,1+MAX(MMULT(ROW($1:$1800)*(MID(J203,ROW($1:$1800),1)={"路","段","街","道"}),{1;1;1;1})),99))))-3),北市出件送市總與外站總表!$B:$J,4,0),),VLOOKUP(LEFT(J203,2),北市出件送市總與外站總表!$A:$E,5,0)))&gt;110),120,IFERROR(IF(FIND("北市",LEFT(J203,3)),VLOOKUP(LEFT(J203,LEN(J203)-LEN(MID(J203,1+MAX(MMULT(ROW($1:$1800)*(MID(J203,ROW($1:$1800),1)={"路","段","街","道"}),{1;1;1;1})),99))),北市出件送市總與外站總表!$A:$E,5,0),),IFERROR(IF(FIND("北市",LEFT(J203,3)),VLOOKUP(RIGHT(LEFT(J203,LEN(J203)-LEN(MID(J203,1+MAX(MMULT(ROW($1:$1800)*(MID(J203,ROW($1:$1800),1)={"路","段","街","道"}),{1;1;1;1})),99))),LEN(LEFT(J203,LEN(J203)-LEN(MID(J203,1+MAX(MMULT(ROW($1:$1800)*(MID(J203,ROW($1:$1800),1)={"路","段","街","道"}),{1;1;1;1})),99))))-3),北市出件送市總與外站總表!$B:$J,4,0),),VLOOKUP(LEFT(J203,2),北市出件送市總與外站總表!$A:$J,5,0)))))</f>
        <v>#N/A</v>
      </c>
      <c r="J203" s="124" t="str">
        <f t="array" ref="J203">ASC(IF(LEFT(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,1)="台",REPLACE(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,1,1,"臺"),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))</f>
        <v/>
      </c>
    </row>
    <row r="204" spans="2:10" ht="21" customHeight="1" x14ac:dyDescent="0.25">
      <c r="B204" s="9">
        <v>185</v>
      </c>
      <c r="C204" s="8"/>
      <c r="D204" s="8"/>
      <c r="E204" s="8"/>
      <c r="F204" s="8"/>
      <c r="G204" s="8"/>
      <c r="H204" s="138"/>
      <c r="I204" s="144" t="e">
        <f>IF(COUNT(FIND({"澎湖","金門縣","連江","馬祖","琉球"},J204,1)),280,IF(AND($F$1="V",IFERROR(IF(FIND("北市",LEFT(J204,3)),VLOOKUP(LEFT(J204,LEN(J204)-LEN(MID(J204,1+MAX(MMULT(ROW($1:$1800)*(MID(J204,ROW($1:$1800),1)={"路","段","街","道"}),{1;1;1;1})),99))),北市出件送市總與外站總表!$A:$E,5,0),),IFERROR(IF(FIND("北市",LEFT(J204,3)),VLOOKUP(RIGHT(LEFT(J204,LEN(J204)-LEN(MID(J204,1+MAX(MMULT(ROW($1:$1800)*(MID(J204,ROW($1:$1800),1)={"路","段","街","道"}),{1;1;1;1})),99))),LEN(LEFT(J204,LEN(J204)-LEN(MID(J204,1+MAX(MMULT(ROW($1:$1800)*(MID(J204,ROW($1:$1800),1)={"路","段","街","道"}),{1;1;1;1})),99))))-3),北市出件送市總與外站總表!$B:$J,4,0),),VLOOKUP(LEFT(J204,2),北市出件送市總與外站總表!$A:$E,5,0)))&gt;110),120,IFERROR(IF(FIND("北市",LEFT(J204,3)),VLOOKUP(LEFT(J204,LEN(J204)-LEN(MID(J204,1+MAX(MMULT(ROW($1:$1800)*(MID(J204,ROW($1:$1800),1)={"路","段","街","道"}),{1;1;1;1})),99))),北市出件送市總與外站總表!$A:$E,5,0),),IFERROR(IF(FIND("北市",LEFT(J204,3)),VLOOKUP(RIGHT(LEFT(J204,LEN(J204)-LEN(MID(J204,1+MAX(MMULT(ROW($1:$1800)*(MID(J204,ROW($1:$1800),1)={"路","段","街","道"}),{1;1;1;1})),99))),LEN(LEFT(J204,LEN(J204)-LEN(MID(J204,1+MAX(MMULT(ROW($1:$1800)*(MID(J204,ROW($1:$1800),1)={"路","段","街","道"}),{1;1;1;1})),99))))-3),北市出件送市總與外站總表!$B:$J,4,0),),VLOOKUP(LEFT(J204,2),北市出件送市總與外站總表!$A:$J,5,0)))))</f>
        <v>#N/A</v>
      </c>
      <c r="J204" s="124" t="str">
        <f t="array" ref="J204">ASC(IF(LEFT(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,1)="台",REPLACE(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,1,1,"臺"),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))</f>
        <v/>
      </c>
    </row>
    <row r="205" spans="2:10" ht="21" customHeight="1" x14ac:dyDescent="0.25">
      <c r="B205" s="9">
        <v>186</v>
      </c>
      <c r="C205" s="8"/>
      <c r="D205" s="8"/>
      <c r="E205" s="8"/>
      <c r="F205" s="8"/>
      <c r="G205" s="8"/>
      <c r="H205" s="138"/>
      <c r="I205" s="144" t="e">
        <f>IF(COUNT(FIND({"澎湖","金門縣","連江","馬祖","琉球"},J205,1)),280,IF(AND($F$1="V",IFERROR(IF(FIND("北市",LEFT(J205,3)),VLOOKUP(LEFT(J205,LEN(J205)-LEN(MID(J205,1+MAX(MMULT(ROW($1:$1800)*(MID(J205,ROW($1:$1800),1)={"路","段","街","道"}),{1;1;1;1})),99))),北市出件送市總與外站總表!$A:$E,5,0),),IFERROR(IF(FIND("北市",LEFT(J205,3)),VLOOKUP(RIGHT(LEFT(J205,LEN(J205)-LEN(MID(J205,1+MAX(MMULT(ROW($1:$1800)*(MID(J205,ROW($1:$1800),1)={"路","段","街","道"}),{1;1;1;1})),99))),LEN(LEFT(J205,LEN(J205)-LEN(MID(J205,1+MAX(MMULT(ROW($1:$1800)*(MID(J205,ROW($1:$1800),1)={"路","段","街","道"}),{1;1;1;1})),99))))-3),北市出件送市總與外站總表!$B:$J,4,0),),VLOOKUP(LEFT(J205,2),北市出件送市總與外站總表!$A:$E,5,0)))&gt;110),120,IFERROR(IF(FIND("北市",LEFT(J205,3)),VLOOKUP(LEFT(J205,LEN(J205)-LEN(MID(J205,1+MAX(MMULT(ROW($1:$1800)*(MID(J205,ROW($1:$1800),1)={"路","段","街","道"}),{1;1;1;1})),99))),北市出件送市總與外站總表!$A:$E,5,0),),IFERROR(IF(FIND("北市",LEFT(J205,3)),VLOOKUP(RIGHT(LEFT(J205,LEN(J205)-LEN(MID(J205,1+MAX(MMULT(ROW($1:$1800)*(MID(J205,ROW($1:$1800),1)={"路","段","街","道"}),{1;1;1;1})),99))),LEN(LEFT(J205,LEN(J205)-LEN(MID(J205,1+MAX(MMULT(ROW($1:$1800)*(MID(J205,ROW($1:$1800),1)={"路","段","街","道"}),{1;1;1;1})),99))))-3),北市出件送市總與外站總表!$B:$J,4,0),),VLOOKUP(LEFT(J205,2),北市出件送市總與外站總表!$A:$J,5,0)))))</f>
        <v>#N/A</v>
      </c>
      <c r="J205" s="124" t="str">
        <f t="array" ref="J205">ASC(IF(LEFT(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,1)="台",REPLACE(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,1,1,"臺"),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))</f>
        <v/>
      </c>
    </row>
    <row r="206" spans="2:10" ht="21" customHeight="1" x14ac:dyDescent="0.25">
      <c r="B206" s="9">
        <v>187</v>
      </c>
      <c r="C206" s="8"/>
      <c r="D206" s="8"/>
      <c r="E206" s="8"/>
      <c r="F206" s="8"/>
      <c r="G206" s="8"/>
      <c r="H206" s="138"/>
      <c r="I206" s="144" t="e">
        <f>IF(COUNT(FIND({"澎湖","金門縣","連江","馬祖","琉球"},J206,1)),280,IF(AND($F$1="V",IFERROR(IF(FIND("北市",LEFT(J206,3)),VLOOKUP(LEFT(J206,LEN(J206)-LEN(MID(J206,1+MAX(MMULT(ROW($1:$1800)*(MID(J206,ROW($1:$1800),1)={"路","段","街","道"}),{1;1;1;1})),99))),北市出件送市總與外站總表!$A:$E,5,0),),IFERROR(IF(FIND("北市",LEFT(J206,3)),VLOOKUP(RIGHT(LEFT(J206,LEN(J206)-LEN(MID(J206,1+MAX(MMULT(ROW($1:$1800)*(MID(J206,ROW($1:$1800),1)={"路","段","街","道"}),{1;1;1;1})),99))),LEN(LEFT(J206,LEN(J206)-LEN(MID(J206,1+MAX(MMULT(ROW($1:$1800)*(MID(J206,ROW($1:$1800),1)={"路","段","街","道"}),{1;1;1;1})),99))))-3),北市出件送市總與外站總表!$B:$J,4,0),),VLOOKUP(LEFT(J206,2),北市出件送市總與外站總表!$A:$E,5,0)))&gt;110),120,IFERROR(IF(FIND("北市",LEFT(J206,3)),VLOOKUP(LEFT(J206,LEN(J206)-LEN(MID(J206,1+MAX(MMULT(ROW($1:$1800)*(MID(J206,ROW($1:$1800),1)={"路","段","街","道"}),{1;1;1;1})),99))),北市出件送市總與外站總表!$A:$E,5,0),),IFERROR(IF(FIND("北市",LEFT(J206,3)),VLOOKUP(RIGHT(LEFT(J206,LEN(J206)-LEN(MID(J206,1+MAX(MMULT(ROW($1:$1800)*(MID(J206,ROW($1:$1800),1)={"路","段","街","道"}),{1;1;1;1})),99))),LEN(LEFT(J206,LEN(J206)-LEN(MID(J206,1+MAX(MMULT(ROW($1:$1800)*(MID(J206,ROW($1:$1800),1)={"路","段","街","道"}),{1;1;1;1})),99))))-3),北市出件送市總與外站總表!$B:$J,4,0),),VLOOKUP(LEFT(J206,2),北市出件送市總與外站總表!$A:$J,5,0)))))</f>
        <v>#N/A</v>
      </c>
      <c r="J206" s="124" t="str">
        <f t="array" ref="J206">ASC(IF(LEFT(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,1)="台",REPLACE(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,1,1,"臺"),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))</f>
        <v/>
      </c>
    </row>
    <row r="207" spans="2:10" ht="21" customHeight="1" x14ac:dyDescent="0.25">
      <c r="B207" s="9">
        <v>188</v>
      </c>
      <c r="C207" s="8"/>
      <c r="D207" s="8"/>
      <c r="E207" s="8"/>
      <c r="F207" s="8"/>
      <c r="G207" s="8"/>
      <c r="H207" s="138"/>
      <c r="I207" s="144" t="e">
        <f>IF(COUNT(FIND({"澎湖","金門縣","連江","馬祖","琉球"},J207,1)),280,IF(AND($F$1="V",IFERROR(IF(FIND("北市",LEFT(J207,3)),VLOOKUP(LEFT(J207,LEN(J207)-LEN(MID(J207,1+MAX(MMULT(ROW($1:$1800)*(MID(J207,ROW($1:$1800),1)={"路","段","街","道"}),{1;1;1;1})),99))),北市出件送市總與外站總表!$A:$E,5,0),),IFERROR(IF(FIND("北市",LEFT(J207,3)),VLOOKUP(RIGHT(LEFT(J207,LEN(J207)-LEN(MID(J207,1+MAX(MMULT(ROW($1:$1800)*(MID(J207,ROW($1:$1800),1)={"路","段","街","道"}),{1;1;1;1})),99))),LEN(LEFT(J207,LEN(J207)-LEN(MID(J207,1+MAX(MMULT(ROW($1:$1800)*(MID(J207,ROW($1:$1800),1)={"路","段","街","道"}),{1;1;1;1})),99))))-3),北市出件送市總與外站總表!$B:$J,4,0),),VLOOKUP(LEFT(J207,2),北市出件送市總與外站總表!$A:$E,5,0)))&gt;110),120,IFERROR(IF(FIND("北市",LEFT(J207,3)),VLOOKUP(LEFT(J207,LEN(J207)-LEN(MID(J207,1+MAX(MMULT(ROW($1:$1800)*(MID(J207,ROW($1:$1800),1)={"路","段","街","道"}),{1;1;1;1})),99))),北市出件送市總與外站總表!$A:$E,5,0),),IFERROR(IF(FIND("北市",LEFT(J207,3)),VLOOKUP(RIGHT(LEFT(J207,LEN(J207)-LEN(MID(J207,1+MAX(MMULT(ROW($1:$1800)*(MID(J207,ROW($1:$1800),1)={"路","段","街","道"}),{1;1;1;1})),99))),LEN(LEFT(J207,LEN(J207)-LEN(MID(J207,1+MAX(MMULT(ROW($1:$1800)*(MID(J207,ROW($1:$1800),1)={"路","段","街","道"}),{1;1;1;1})),99))))-3),北市出件送市總與外站總表!$B:$J,4,0),),VLOOKUP(LEFT(J207,2),北市出件送市總與外站總表!$A:$J,5,0)))))</f>
        <v>#N/A</v>
      </c>
      <c r="J207" s="124" t="str">
        <f t="array" ref="J207">ASC(IF(LEFT(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,1)="台",REPLACE(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,1,1,"臺"),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))</f>
        <v/>
      </c>
    </row>
    <row r="208" spans="2:10" ht="21" customHeight="1" x14ac:dyDescent="0.25">
      <c r="B208" s="9">
        <v>189</v>
      </c>
      <c r="C208" s="8"/>
      <c r="D208" s="8"/>
      <c r="E208" s="8"/>
      <c r="F208" s="8"/>
      <c r="G208" s="8"/>
      <c r="H208" s="138"/>
      <c r="I208" s="144" t="e">
        <f>IF(COUNT(FIND({"澎湖","金門縣","連江","馬祖","琉球"},J208,1)),280,IF(AND($F$1="V",IFERROR(IF(FIND("北市",LEFT(J208,3)),VLOOKUP(LEFT(J208,LEN(J208)-LEN(MID(J208,1+MAX(MMULT(ROW($1:$1800)*(MID(J208,ROW($1:$1800),1)={"路","段","街","道"}),{1;1;1;1})),99))),北市出件送市總與外站總表!$A:$E,5,0),),IFERROR(IF(FIND("北市",LEFT(J208,3)),VLOOKUP(RIGHT(LEFT(J208,LEN(J208)-LEN(MID(J208,1+MAX(MMULT(ROW($1:$1800)*(MID(J208,ROW($1:$1800),1)={"路","段","街","道"}),{1;1;1;1})),99))),LEN(LEFT(J208,LEN(J208)-LEN(MID(J208,1+MAX(MMULT(ROW($1:$1800)*(MID(J208,ROW($1:$1800),1)={"路","段","街","道"}),{1;1;1;1})),99))))-3),北市出件送市總與外站總表!$B:$J,4,0),),VLOOKUP(LEFT(J208,2),北市出件送市總與外站總表!$A:$E,5,0)))&gt;110),120,IFERROR(IF(FIND("北市",LEFT(J208,3)),VLOOKUP(LEFT(J208,LEN(J208)-LEN(MID(J208,1+MAX(MMULT(ROW($1:$1800)*(MID(J208,ROW($1:$1800),1)={"路","段","街","道"}),{1;1;1;1})),99))),北市出件送市總與外站總表!$A:$E,5,0),),IFERROR(IF(FIND("北市",LEFT(J208,3)),VLOOKUP(RIGHT(LEFT(J208,LEN(J208)-LEN(MID(J208,1+MAX(MMULT(ROW($1:$1800)*(MID(J208,ROW($1:$1800),1)={"路","段","街","道"}),{1;1;1;1})),99))),LEN(LEFT(J208,LEN(J208)-LEN(MID(J208,1+MAX(MMULT(ROW($1:$1800)*(MID(J208,ROW($1:$1800),1)={"路","段","街","道"}),{1;1;1;1})),99))))-3),北市出件送市總與外站總表!$B:$J,4,0),),VLOOKUP(LEFT(J208,2),北市出件送市總與外站總表!$A:$J,5,0)))))</f>
        <v>#N/A</v>
      </c>
      <c r="J208" s="124" t="str">
        <f t="array" ref="J208">ASC(IF(LEFT(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,1)="台",REPLACE(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,1,1,"臺"),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))</f>
        <v/>
      </c>
    </row>
    <row r="209" spans="2:10" ht="21" customHeight="1" x14ac:dyDescent="0.25">
      <c r="B209" s="9">
        <v>190</v>
      </c>
      <c r="C209" s="8"/>
      <c r="D209" s="8"/>
      <c r="E209" s="8"/>
      <c r="F209" s="8"/>
      <c r="G209" s="8"/>
      <c r="H209" s="138"/>
      <c r="I209" s="144" t="e">
        <f>IF(COUNT(FIND({"澎湖","金門縣","連江","馬祖","琉球"},J209,1)),280,IF(AND($F$1="V",IFERROR(IF(FIND("北市",LEFT(J209,3)),VLOOKUP(LEFT(J209,LEN(J209)-LEN(MID(J209,1+MAX(MMULT(ROW($1:$1800)*(MID(J209,ROW($1:$1800),1)={"路","段","街","道"}),{1;1;1;1})),99))),北市出件送市總與外站總表!$A:$E,5,0),),IFERROR(IF(FIND("北市",LEFT(J209,3)),VLOOKUP(RIGHT(LEFT(J209,LEN(J209)-LEN(MID(J209,1+MAX(MMULT(ROW($1:$1800)*(MID(J209,ROW($1:$1800),1)={"路","段","街","道"}),{1;1;1;1})),99))),LEN(LEFT(J209,LEN(J209)-LEN(MID(J209,1+MAX(MMULT(ROW($1:$1800)*(MID(J209,ROW($1:$1800),1)={"路","段","街","道"}),{1;1;1;1})),99))))-3),北市出件送市總與外站總表!$B:$J,4,0),),VLOOKUP(LEFT(J209,2),北市出件送市總與外站總表!$A:$E,5,0)))&gt;110),120,IFERROR(IF(FIND("北市",LEFT(J209,3)),VLOOKUP(LEFT(J209,LEN(J209)-LEN(MID(J209,1+MAX(MMULT(ROW($1:$1800)*(MID(J209,ROW($1:$1800),1)={"路","段","街","道"}),{1;1;1;1})),99))),北市出件送市總與外站總表!$A:$E,5,0),),IFERROR(IF(FIND("北市",LEFT(J209,3)),VLOOKUP(RIGHT(LEFT(J209,LEN(J209)-LEN(MID(J209,1+MAX(MMULT(ROW($1:$1800)*(MID(J209,ROW($1:$1800),1)={"路","段","街","道"}),{1;1;1;1})),99))),LEN(LEFT(J209,LEN(J209)-LEN(MID(J209,1+MAX(MMULT(ROW($1:$1800)*(MID(J209,ROW($1:$1800),1)={"路","段","街","道"}),{1;1;1;1})),99))))-3),北市出件送市總與外站總表!$B:$J,4,0),),VLOOKUP(LEFT(J209,2),北市出件送市總與外站總表!$A:$J,5,0)))))</f>
        <v>#N/A</v>
      </c>
      <c r="J209" s="124" t="str">
        <f t="array" ref="J209">ASC(IF(LEFT(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,1)="台",REPLACE(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,1,1,"臺"),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))</f>
        <v/>
      </c>
    </row>
    <row r="210" spans="2:10" ht="21" customHeight="1" x14ac:dyDescent="0.25">
      <c r="B210" s="9">
        <v>191</v>
      </c>
      <c r="C210" s="8"/>
      <c r="D210" s="8"/>
      <c r="E210" s="8"/>
      <c r="F210" s="8"/>
      <c r="G210" s="8"/>
      <c r="H210" s="138"/>
      <c r="I210" s="144" t="e">
        <f>IF(COUNT(FIND({"澎湖","金門縣","連江","馬祖","琉球"},J210,1)),280,IF(AND($F$1="V",IFERROR(IF(FIND("北市",LEFT(J210,3)),VLOOKUP(LEFT(J210,LEN(J210)-LEN(MID(J210,1+MAX(MMULT(ROW($1:$1800)*(MID(J210,ROW($1:$1800),1)={"路","段","街","道"}),{1;1;1;1})),99))),北市出件送市總與外站總表!$A:$E,5,0),),IFERROR(IF(FIND("北市",LEFT(J210,3)),VLOOKUP(RIGHT(LEFT(J210,LEN(J210)-LEN(MID(J210,1+MAX(MMULT(ROW($1:$1800)*(MID(J210,ROW($1:$1800),1)={"路","段","街","道"}),{1;1;1;1})),99))),LEN(LEFT(J210,LEN(J210)-LEN(MID(J210,1+MAX(MMULT(ROW($1:$1800)*(MID(J210,ROW($1:$1800),1)={"路","段","街","道"}),{1;1;1;1})),99))))-3),北市出件送市總與外站總表!$B:$J,4,0),),VLOOKUP(LEFT(J210,2),北市出件送市總與外站總表!$A:$E,5,0)))&gt;110),120,IFERROR(IF(FIND("北市",LEFT(J210,3)),VLOOKUP(LEFT(J210,LEN(J210)-LEN(MID(J210,1+MAX(MMULT(ROW($1:$1800)*(MID(J210,ROW($1:$1800),1)={"路","段","街","道"}),{1;1;1;1})),99))),北市出件送市總與外站總表!$A:$E,5,0),),IFERROR(IF(FIND("北市",LEFT(J210,3)),VLOOKUP(RIGHT(LEFT(J210,LEN(J210)-LEN(MID(J210,1+MAX(MMULT(ROW($1:$1800)*(MID(J210,ROW($1:$1800),1)={"路","段","街","道"}),{1;1;1;1})),99))),LEN(LEFT(J210,LEN(J210)-LEN(MID(J210,1+MAX(MMULT(ROW($1:$1800)*(MID(J210,ROW($1:$1800),1)={"路","段","街","道"}),{1;1;1;1})),99))))-3),北市出件送市總與外站總表!$B:$J,4,0),),VLOOKUP(LEFT(J210,2),北市出件送市總與外站總表!$A:$J,5,0)))))</f>
        <v>#N/A</v>
      </c>
      <c r="J210" s="124" t="str">
        <f t="array" ref="J210">ASC(IF(LEFT(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,1)="台",REPLACE(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,1,1,"臺"),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))</f>
        <v/>
      </c>
    </row>
    <row r="211" spans="2:10" ht="21" customHeight="1" x14ac:dyDescent="0.25">
      <c r="B211" s="9">
        <v>192</v>
      </c>
      <c r="C211" s="8"/>
      <c r="D211" s="8"/>
      <c r="E211" s="8"/>
      <c r="F211" s="8"/>
      <c r="G211" s="8"/>
      <c r="H211" s="138"/>
      <c r="I211" s="144" t="e">
        <f>IF(COUNT(FIND({"澎湖","金門縣","連江","馬祖","琉球"},J211,1)),280,IF(AND($F$1="V",IFERROR(IF(FIND("北市",LEFT(J211,3)),VLOOKUP(LEFT(J211,LEN(J211)-LEN(MID(J211,1+MAX(MMULT(ROW($1:$1800)*(MID(J211,ROW($1:$1800),1)={"路","段","街","道"}),{1;1;1;1})),99))),北市出件送市總與外站總表!$A:$E,5,0),),IFERROR(IF(FIND("北市",LEFT(J211,3)),VLOOKUP(RIGHT(LEFT(J211,LEN(J211)-LEN(MID(J211,1+MAX(MMULT(ROW($1:$1800)*(MID(J211,ROW($1:$1800),1)={"路","段","街","道"}),{1;1;1;1})),99))),LEN(LEFT(J211,LEN(J211)-LEN(MID(J211,1+MAX(MMULT(ROW($1:$1800)*(MID(J211,ROW($1:$1800),1)={"路","段","街","道"}),{1;1;1;1})),99))))-3),北市出件送市總與外站總表!$B:$J,4,0),),VLOOKUP(LEFT(J211,2),北市出件送市總與外站總表!$A:$E,5,0)))&gt;110),120,IFERROR(IF(FIND("北市",LEFT(J211,3)),VLOOKUP(LEFT(J211,LEN(J211)-LEN(MID(J211,1+MAX(MMULT(ROW($1:$1800)*(MID(J211,ROW($1:$1800),1)={"路","段","街","道"}),{1;1;1;1})),99))),北市出件送市總與外站總表!$A:$E,5,0),),IFERROR(IF(FIND("北市",LEFT(J211,3)),VLOOKUP(RIGHT(LEFT(J211,LEN(J211)-LEN(MID(J211,1+MAX(MMULT(ROW($1:$1800)*(MID(J211,ROW($1:$1800),1)={"路","段","街","道"}),{1;1;1;1})),99))),LEN(LEFT(J211,LEN(J211)-LEN(MID(J211,1+MAX(MMULT(ROW($1:$1800)*(MID(J211,ROW($1:$1800),1)={"路","段","街","道"}),{1;1;1;1})),99))))-3),北市出件送市總與外站總表!$B:$J,4,0),),VLOOKUP(LEFT(J211,2),北市出件送市總與外站總表!$A:$J,5,0)))))</f>
        <v>#N/A</v>
      </c>
      <c r="J211" s="124" t="str">
        <f t="array" ref="J211">ASC(IF(LEFT(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,1)="台",REPLACE(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,1,1,"臺"),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))</f>
        <v/>
      </c>
    </row>
    <row r="212" spans="2:10" ht="21" customHeight="1" x14ac:dyDescent="0.25">
      <c r="B212" s="9">
        <v>193</v>
      </c>
      <c r="C212" s="8"/>
      <c r="D212" s="8"/>
      <c r="E212" s="8"/>
      <c r="F212" s="8"/>
      <c r="G212" s="8"/>
      <c r="H212" s="138"/>
      <c r="I212" s="144" t="e">
        <f>IF(COUNT(FIND({"澎湖","金門縣","連江","馬祖","琉球"},J212,1)),280,IF(AND($F$1="V",IFERROR(IF(FIND("北市",LEFT(J212,3)),VLOOKUP(LEFT(J212,LEN(J212)-LEN(MID(J212,1+MAX(MMULT(ROW($1:$1800)*(MID(J212,ROW($1:$1800),1)={"路","段","街","道"}),{1;1;1;1})),99))),北市出件送市總與外站總表!$A:$E,5,0),),IFERROR(IF(FIND("北市",LEFT(J212,3)),VLOOKUP(RIGHT(LEFT(J212,LEN(J212)-LEN(MID(J212,1+MAX(MMULT(ROW($1:$1800)*(MID(J212,ROW($1:$1800),1)={"路","段","街","道"}),{1;1;1;1})),99))),LEN(LEFT(J212,LEN(J212)-LEN(MID(J212,1+MAX(MMULT(ROW($1:$1800)*(MID(J212,ROW($1:$1800),1)={"路","段","街","道"}),{1;1;1;1})),99))))-3),北市出件送市總與外站總表!$B:$J,4,0),),VLOOKUP(LEFT(J212,2),北市出件送市總與外站總表!$A:$E,5,0)))&gt;110),120,IFERROR(IF(FIND("北市",LEFT(J212,3)),VLOOKUP(LEFT(J212,LEN(J212)-LEN(MID(J212,1+MAX(MMULT(ROW($1:$1800)*(MID(J212,ROW($1:$1800),1)={"路","段","街","道"}),{1;1;1;1})),99))),北市出件送市總與外站總表!$A:$E,5,0),),IFERROR(IF(FIND("北市",LEFT(J212,3)),VLOOKUP(RIGHT(LEFT(J212,LEN(J212)-LEN(MID(J212,1+MAX(MMULT(ROW($1:$1800)*(MID(J212,ROW($1:$1800),1)={"路","段","街","道"}),{1;1;1;1})),99))),LEN(LEFT(J212,LEN(J212)-LEN(MID(J212,1+MAX(MMULT(ROW($1:$1800)*(MID(J212,ROW($1:$1800),1)={"路","段","街","道"}),{1;1;1;1})),99))))-3),北市出件送市總與外站總表!$B:$J,4,0),),VLOOKUP(LEFT(J212,2),北市出件送市總與外站總表!$A:$J,5,0)))))</f>
        <v>#N/A</v>
      </c>
      <c r="J212" s="124" t="str">
        <f t="array" ref="J212">ASC(IF(LEFT(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,1)="台",REPLACE(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,1,1,"臺"),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))</f>
        <v/>
      </c>
    </row>
    <row r="213" spans="2:10" ht="21" customHeight="1" x14ac:dyDescent="0.25">
      <c r="B213" s="9">
        <v>194</v>
      </c>
      <c r="C213" s="8"/>
      <c r="D213" s="8"/>
      <c r="E213" s="8"/>
      <c r="F213" s="8"/>
      <c r="G213" s="8"/>
      <c r="H213" s="138"/>
      <c r="I213" s="144" t="e">
        <f>IF(COUNT(FIND({"澎湖","金門縣","連江","馬祖","琉球"},J213,1)),280,IF(AND($F$1="V",IFERROR(IF(FIND("北市",LEFT(J213,3)),VLOOKUP(LEFT(J213,LEN(J213)-LEN(MID(J213,1+MAX(MMULT(ROW($1:$1800)*(MID(J213,ROW($1:$1800),1)={"路","段","街","道"}),{1;1;1;1})),99))),北市出件送市總與外站總表!$A:$E,5,0),),IFERROR(IF(FIND("北市",LEFT(J213,3)),VLOOKUP(RIGHT(LEFT(J213,LEN(J213)-LEN(MID(J213,1+MAX(MMULT(ROW($1:$1800)*(MID(J213,ROW($1:$1800),1)={"路","段","街","道"}),{1;1;1;1})),99))),LEN(LEFT(J213,LEN(J213)-LEN(MID(J213,1+MAX(MMULT(ROW($1:$1800)*(MID(J213,ROW($1:$1800),1)={"路","段","街","道"}),{1;1;1;1})),99))))-3),北市出件送市總與外站總表!$B:$J,4,0),),VLOOKUP(LEFT(J213,2),北市出件送市總與外站總表!$A:$E,5,0)))&gt;110),120,IFERROR(IF(FIND("北市",LEFT(J213,3)),VLOOKUP(LEFT(J213,LEN(J213)-LEN(MID(J213,1+MAX(MMULT(ROW($1:$1800)*(MID(J213,ROW($1:$1800),1)={"路","段","街","道"}),{1;1;1;1})),99))),北市出件送市總與外站總表!$A:$E,5,0),),IFERROR(IF(FIND("北市",LEFT(J213,3)),VLOOKUP(RIGHT(LEFT(J213,LEN(J213)-LEN(MID(J213,1+MAX(MMULT(ROW($1:$1800)*(MID(J213,ROW($1:$1800),1)={"路","段","街","道"}),{1;1;1;1})),99))),LEN(LEFT(J213,LEN(J213)-LEN(MID(J213,1+MAX(MMULT(ROW($1:$1800)*(MID(J213,ROW($1:$1800),1)={"路","段","街","道"}),{1;1;1;1})),99))))-3),北市出件送市總與外站總表!$B:$J,4,0),),VLOOKUP(LEFT(J213,2),北市出件送市總與外站總表!$A:$J,5,0)))))</f>
        <v>#N/A</v>
      </c>
      <c r="J213" s="124" t="str">
        <f t="array" ref="J213">ASC(IF(LEFT(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,1)="台",REPLACE(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,1,1,"臺"),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))</f>
        <v/>
      </c>
    </row>
    <row r="214" spans="2:10" ht="21" customHeight="1" x14ac:dyDescent="0.25">
      <c r="B214" s="9">
        <v>195</v>
      </c>
      <c r="C214" s="8"/>
      <c r="D214" s="8"/>
      <c r="E214" s="8"/>
      <c r="F214" s="8"/>
      <c r="G214" s="8"/>
      <c r="H214" s="138"/>
      <c r="I214" s="144" t="e">
        <f>IF(COUNT(FIND({"澎湖","金門縣","連江","馬祖","琉球"},J214,1)),280,IF(AND($F$1="V",IFERROR(IF(FIND("北市",LEFT(J214,3)),VLOOKUP(LEFT(J214,LEN(J214)-LEN(MID(J214,1+MAX(MMULT(ROW($1:$1800)*(MID(J214,ROW($1:$1800),1)={"路","段","街","道"}),{1;1;1;1})),99))),北市出件送市總與外站總表!$A:$E,5,0),),IFERROR(IF(FIND("北市",LEFT(J214,3)),VLOOKUP(RIGHT(LEFT(J214,LEN(J214)-LEN(MID(J214,1+MAX(MMULT(ROW($1:$1800)*(MID(J214,ROW($1:$1800),1)={"路","段","街","道"}),{1;1;1;1})),99))),LEN(LEFT(J214,LEN(J214)-LEN(MID(J214,1+MAX(MMULT(ROW($1:$1800)*(MID(J214,ROW($1:$1800),1)={"路","段","街","道"}),{1;1;1;1})),99))))-3),北市出件送市總與外站總表!$B:$J,4,0),),VLOOKUP(LEFT(J214,2),北市出件送市總與外站總表!$A:$E,5,0)))&gt;110),120,IFERROR(IF(FIND("北市",LEFT(J214,3)),VLOOKUP(LEFT(J214,LEN(J214)-LEN(MID(J214,1+MAX(MMULT(ROW($1:$1800)*(MID(J214,ROW($1:$1800),1)={"路","段","街","道"}),{1;1;1;1})),99))),北市出件送市總與外站總表!$A:$E,5,0),),IFERROR(IF(FIND("北市",LEFT(J214,3)),VLOOKUP(RIGHT(LEFT(J214,LEN(J214)-LEN(MID(J214,1+MAX(MMULT(ROW($1:$1800)*(MID(J214,ROW($1:$1800),1)={"路","段","街","道"}),{1;1;1;1})),99))),LEN(LEFT(J214,LEN(J214)-LEN(MID(J214,1+MAX(MMULT(ROW($1:$1800)*(MID(J214,ROW($1:$1800),1)={"路","段","街","道"}),{1;1;1;1})),99))))-3),北市出件送市總與外站總表!$B:$J,4,0),),VLOOKUP(LEFT(J214,2),北市出件送市總與外站總表!$A:$J,5,0)))))</f>
        <v>#N/A</v>
      </c>
      <c r="J214" s="124" t="str">
        <f t="array" ref="J214">ASC(IF(LEFT(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,1)="台",REPLACE(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,1,1,"臺"),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))</f>
        <v/>
      </c>
    </row>
    <row r="215" spans="2:10" ht="21" customHeight="1" x14ac:dyDescent="0.25">
      <c r="B215" s="9">
        <v>196</v>
      </c>
      <c r="C215" s="8"/>
      <c r="D215" s="8"/>
      <c r="E215" s="8"/>
      <c r="F215" s="8"/>
      <c r="G215" s="8"/>
      <c r="H215" s="138"/>
      <c r="I215" s="144" t="e">
        <f>IF(COUNT(FIND({"澎湖","金門縣","連江","馬祖","琉球"},J215,1)),280,IF(AND($F$1="V",IFERROR(IF(FIND("北市",LEFT(J215,3)),VLOOKUP(LEFT(J215,LEN(J215)-LEN(MID(J215,1+MAX(MMULT(ROW($1:$1800)*(MID(J215,ROW($1:$1800),1)={"路","段","街","道"}),{1;1;1;1})),99))),北市出件送市總與外站總表!$A:$E,5,0),),IFERROR(IF(FIND("北市",LEFT(J215,3)),VLOOKUP(RIGHT(LEFT(J215,LEN(J215)-LEN(MID(J215,1+MAX(MMULT(ROW($1:$1800)*(MID(J215,ROW($1:$1800),1)={"路","段","街","道"}),{1;1;1;1})),99))),LEN(LEFT(J215,LEN(J215)-LEN(MID(J215,1+MAX(MMULT(ROW($1:$1800)*(MID(J215,ROW($1:$1800),1)={"路","段","街","道"}),{1;1;1;1})),99))))-3),北市出件送市總與外站總表!$B:$J,4,0),),VLOOKUP(LEFT(J215,2),北市出件送市總與外站總表!$A:$E,5,0)))&gt;110),120,IFERROR(IF(FIND("北市",LEFT(J215,3)),VLOOKUP(LEFT(J215,LEN(J215)-LEN(MID(J215,1+MAX(MMULT(ROW($1:$1800)*(MID(J215,ROW($1:$1800),1)={"路","段","街","道"}),{1;1;1;1})),99))),北市出件送市總與外站總表!$A:$E,5,0),),IFERROR(IF(FIND("北市",LEFT(J215,3)),VLOOKUP(RIGHT(LEFT(J215,LEN(J215)-LEN(MID(J215,1+MAX(MMULT(ROW($1:$1800)*(MID(J215,ROW($1:$1800),1)={"路","段","街","道"}),{1;1;1;1})),99))),LEN(LEFT(J215,LEN(J215)-LEN(MID(J215,1+MAX(MMULT(ROW($1:$1800)*(MID(J215,ROW($1:$1800),1)={"路","段","街","道"}),{1;1;1;1})),99))))-3),北市出件送市總與外站總表!$B:$J,4,0),),VLOOKUP(LEFT(J215,2),北市出件送市總與外站總表!$A:$J,5,0)))))</f>
        <v>#N/A</v>
      </c>
      <c r="J215" s="124" t="str">
        <f t="array" ref="J215">ASC(IF(LEFT(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,1)="台",REPLACE(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,1,1,"臺"),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))</f>
        <v/>
      </c>
    </row>
    <row r="216" spans="2:10" ht="21" customHeight="1" x14ac:dyDescent="0.25">
      <c r="B216" s="9">
        <v>197</v>
      </c>
      <c r="C216" s="8"/>
      <c r="D216" s="8"/>
      <c r="E216" s="8"/>
      <c r="F216" s="8"/>
      <c r="G216" s="8"/>
      <c r="H216" s="138"/>
      <c r="I216" s="144" t="e">
        <f>IF(COUNT(FIND({"澎湖","金門縣","連江","馬祖","琉球"},J216,1)),280,IF(AND($F$1="V",IFERROR(IF(FIND("北市",LEFT(J216,3)),VLOOKUP(LEFT(J216,LEN(J216)-LEN(MID(J216,1+MAX(MMULT(ROW($1:$1800)*(MID(J216,ROW($1:$1800),1)={"路","段","街","道"}),{1;1;1;1})),99))),北市出件送市總與外站總表!$A:$E,5,0),),IFERROR(IF(FIND("北市",LEFT(J216,3)),VLOOKUP(RIGHT(LEFT(J216,LEN(J216)-LEN(MID(J216,1+MAX(MMULT(ROW($1:$1800)*(MID(J216,ROW($1:$1800),1)={"路","段","街","道"}),{1;1;1;1})),99))),LEN(LEFT(J216,LEN(J216)-LEN(MID(J216,1+MAX(MMULT(ROW($1:$1800)*(MID(J216,ROW($1:$1800),1)={"路","段","街","道"}),{1;1;1;1})),99))))-3),北市出件送市總與外站總表!$B:$J,4,0),),VLOOKUP(LEFT(J216,2),北市出件送市總與外站總表!$A:$E,5,0)))&gt;110),120,IFERROR(IF(FIND("北市",LEFT(J216,3)),VLOOKUP(LEFT(J216,LEN(J216)-LEN(MID(J216,1+MAX(MMULT(ROW($1:$1800)*(MID(J216,ROW($1:$1800),1)={"路","段","街","道"}),{1;1;1;1})),99))),北市出件送市總與外站總表!$A:$E,5,0),),IFERROR(IF(FIND("北市",LEFT(J216,3)),VLOOKUP(RIGHT(LEFT(J216,LEN(J216)-LEN(MID(J216,1+MAX(MMULT(ROW($1:$1800)*(MID(J216,ROW($1:$1800),1)={"路","段","街","道"}),{1;1;1;1})),99))),LEN(LEFT(J216,LEN(J216)-LEN(MID(J216,1+MAX(MMULT(ROW($1:$1800)*(MID(J216,ROW($1:$1800),1)={"路","段","街","道"}),{1;1;1;1})),99))))-3),北市出件送市總與外站總表!$B:$J,4,0),),VLOOKUP(LEFT(J216,2),北市出件送市總與外站總表!$A:$J,5,0)))))</f>
        <v>#N/A</v>
      </c>
      <c r="J216" s="124" t="str">
        <f t="array" ref="J216">ASC(IF(LEFT(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,1)="台",REPLACE(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,1,1,"臺"),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))</f>
        <v/>
      </c>
    </row>
    <row r="217" spans="2:10" ht="21" customHeight="1" x14ac:dyDescent="0.25">
      <c r="B217" s="9">
        <v>198</v>
      </c>
      <c r="C217" s="8"/>
      <c r="D217" s="8"/>
      <c r="E217" s="8"/>
      <c r="F217" s="8"/>
      <c r="G217" s="8"/>
      <c r="H217" s="138"/>
      <c r="I217" s="144" t="e">
        <f>IF(COUNT(FIND({"澎湖","金門縣","連江","馬祖","琉球"},J217,1)),280,IF(AND($F$1="V",IFERROR(IF(FIND("北市",LEFT(J217,3)),VLOOKUP(LEFT(J217,LEN(J217)-LEN(MID(J217,1+MAX(MMULT(ROW($1:$1800)*(MID(J217,ROW($1:$1800),1)={"路","段","街","道"}),{1;1;1;1})),99))),北市出件送市總與外站總表!$A:$E,5,0),),IFERROR(IF(FIND("北市",LEFT(J217,3)),VLOOKUP(RIGHT(LEFT(J217,LEN(J217)-LEN(MID(J217,1+MAX(MMULT(ROW($1:$1800)*(MID(J217,ROW($1:$1800),1)={"路","段","街","道"}),{1;1;1;1})),99))),LEN(LEFT(J217,LEN(J217)-LEN(MID(J217,1+MAX(MMULT(ROW($1:$1800)*(MID(J217,ROW($1:$1800),1)={"路","段","街","道"}),{1;1;1;1})),99))))-3),北市出件送市總與外站總表!$B:$J,4,0),),VLOOKUP(LEFT(J217,2),北市出件送市總與外站總表!$A:$E,5,0)))&gt;110),120,IFERROR(IF(FIND("北市",LEFT(J217,3)),VLOOKUP(LEFT(J217,LEN(J217)-LEN(MID(J217,1+MAX(MMULT(ROW($1:$1800)*(MID(J217,ROW($1:$1800),1)={"路","段","街","道"}),{1;1;1;1})),99))),北市出件送市總與外站總表!$A:$E,5,0),),IFERROR(IF(FIND("北市",LEFT(J217,3)),VLOOKUP(RIGHT(LEFT(J217,LEN(J217)-LEN(MID(J217,1+MAX(MMULT(ROW($1:$1800)*(MID(J217,ROW($1:$1800),1)={"路","段","街","道"}),{1;1;1;1})),99))),LEN(LEFT(J217,LEN(J217)-LEN(MID(J217,1+MAX(MMULT(ROW($1:$1800)*(MID(J217,ROW($1:$1800),1)={"路","段","街","道"}),{1;1;1;1})),99))))-3),北市出件送市總與外站總表!$B:$J,4,0),),VLOOKUP(LEFT(J217,2),北市出件送市總與外站總表!$A:$J,5,0)))))</f>
        <v>#N/A</v>
      </c>
      <c r="J217" s="124" t="str">
        <f t="array" ref="J217">ASC(IF(LEFT(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,1)="台",REPLACE(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,1,1,"臺"),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))</f>
        <v/>
      </c>
    </row>
    <row r="218" spans="2:10" ht="21" customHeight="1" x14ac:dyDescent="0.25">
      <c r="B218" s="9">
        <v>199</v>
      </c>
      <c r="C218" s="8"/>
      <c r="D218" s="8"/>
      <c r="E218" s="8"/>
      <c r="F218" s="8"/>
      <c r="G218" s="8"/>
      <c r="H218" s="138"/>
      <c r="I218" s="144" t="e">
        <f>IF(COUNT(FIND({"澎湖","金門縣","連江","馬祖","琉球"},J218,1)),280,IF(AND($F$1="V",IFERROR(IF(FIND("北市",LEFT(J218,3)),VLOOKUP(LEFT(J218,LEN(J218)-LEN(MID(J218,1+MAX(MMULT(ROW($1:$1800)*(MID(J218,ROW($1:$1800),1)={"路","段","街","道"}),{1;1;1;1})),99))),北市出件送市總與外站總表!$A:$E,5,0),),IFERROR(IF(FIND("北市",LEFT(J218,3)),VLOOKUP(RIGHT(LEFT(J218,LEN(J218)-LEN(MID(J218,1+MAX(MMULT(ROW($1:$1800)*(MID(J218,ROW($1:$1800),1)={"路","段","街","道"}),{1;1;1;1})),99))),LEN(LEFT(J218,LEN(J218)-LEN(MID(J218,1+MAX(MMULT(ROW($1:$1800)*(MID(J218,ROW($1:$1800),1)={"路","段","街","道"}),{1;1;1;1})),99))))-3),北市出件送市總與外站總表!$B:$J,4,0),),VLOOKUP(LEFT(J218,2),北市出件送市總與外站總表!$A:$E,5,0)))&gt;110),120,IFERROR(IF(FIND("北市",LEFT(J218,3)),VLOOKUP(LEFT(J218,LEN(J218)-LEN(MID(J218,1+MAX(MMULT(ROW($1:$1800)*(MID(J218,ROW($1:$1800),1)={"路","段","街","道"}),{1;1;1;1})),99))),北市出件送市總與外站總表!$A:$E,5,0),),IFERROR(IF(FIND("北市",LEFT(J218,3)),VLOOKUP(RIGHT(LEFT(J218,LEN(J218)-LEN(MID(J218,1+MAX(MMULT(ROW($1:$1800)*(MID(J218,ROW($1:$1800),1)={"路","段","街","道"}),{1;1;1;1})),99))),LEN(LEFT(J218,LEN(J218)-LEN(MID(J218,1+MAX(MMULT(ROW($1:$1800)*(MID(J218,ROW($1:$1800),1)={"路","段","街","道"}),{1;1;1;1})),99))))-3),北市出件送市總與外站總表!$B:$J,4,0),),VLOOKUP(LEFT(J218,2),北市出件送市總與外站總表!$A:$J,5,0)))))</f>
        <v>#N/A</v>
      </c>
      <c r="J218" s="124" t="str">
        <f t="array" ref="J218">ASC(IF(LEFT(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,1)="台",REPLACE(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,1,1,"臺"),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))</f>
        <v/>
      </c>
    </row>
    <row r="219" spans="2:10" ht="21" customHeight="1" x14ac:dyDescent="0.25">
      <c r="B219" s="9">
        <v>200</v>
      </c>
      <c r="C219" s="8"/>
      <c r="D219" s="8"/>
      <c r="E219" s="8"/>
      <c r="F219" s="8"/>
      <c r="G219" s="8"/>
      <c r="H219" s="138"/>
      <c r="I219" s="144" t="e">
        <f>IF(COUNT(FIND({"澎湖","金門縣","連江","馬祖","琉球"},J219,1)),280,IF(AND($F$1="V",IFERROR(IF(FIND("北市",LEFT(J219,3)),VLOOKUP(LEFT(J219,LEN(J219)-LEN(MID(J219,1+MAX(MMULT(ROW($1:$1800)*(MID(J219,ROW($1:$1800),1)={"路","段","街","道"}),{1;1;1;1})),99))),北市出件送市總與外站總表!$A:$E,5,0),),IFERROR(IF(FIND("北市",LEFT(J219,3)),VLOOKUP(RIGHT(LEFT(J219,LEN(J219)-LEN(MID(J219,1+MAX(MMULT(ROW($1:$1800)*(MID(J219,ROW($1:$1800),1)={"路","段","街","道"}),{1;1;1;1})),99))),LEN(LEFT(J219,LEN(J219)-LEN(MID(J219,1+MAX(MMULT(ROW($1:$1800)*(MID(J219,ROW($1:$1800),1)={"路","段","街","道"}),{1;1;1;1})),99))))-3),北市出件送市總與外站總表!$B:$J,4,0),),VLOOKUP(LEFT(J219,2),北市出件送市總與外站總表!$A:$E,5,0)))&gt;110),120,IFERROR(IF(FIND("北市",LEFT(J219,3)),VLOOKUP(LEFT(J219,LEN(J219)-LEN(MID(J219,1+MAX(MMULT(ROW($1:$1800)*(MID(J219,ROW($1:$1800),1)={"路","段","街","道"}),{1;1;1;1})),99))),北市出件送市總與外站總表!$A:$E,5,0),),IFERROR(IF(FIND("北市",LEFT(J219,3)),VLOOKUP(RIGHT(LEFT(J219,LEN(J219)-LEN(MID(J219,1+MAX(MMULT(ROW($1:$1800)*(MID(J219,ROW($1:$1800),1)={"路","段","街","道"}),{1;1;1;1})),99))),LEN(LEFT(J219,LEN(J219)-LEN(MID(J219,1+MAX(MMULT(ROW($1:$1800)*(MID(J219,ROW($1:$1800),1)={"路","段","街","道"}),{1;1;1;1})),99))))-3),北市出件送市總與外站總表!$B:$J,4,0),),VLOOKUP(LEFT(J219,2),北市出件送市總與外站總表!$A:$J,5,0)))))</f>
        <v>#N/A</v>
      </c>
      <c r="J219" s="124" t="str">
        <f t="array" ref="J219">ASC(IF(LEFT(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,1)="台",REPLACE(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,1,1,"臺"),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))</f>
        <v/>
      </c>
    </row>
    <row r="220" spans="2:10" ht="21" customHeight="1" x14ac:dyDescent="0.25">
      <c r="B220" s="9">
        <v>201</v>
      </c>
      <c r="C220" s="8"/>
      <c r="D220" s="8"/>
      <c r="E220" s="8"/>
      <c r="F220" s="8"/>
      <c r="G220" s="8"/>
      <c r="H220" s="138"/>
      <c r="I220" s="144" t="e">
        <f>IF(COUNT(FIND({"澎湖","金門縣","連江","馬祖","琉球"},J220,1)),280,IF(AND($F$1="V",IFERROR(IF(FIND("北市",LEFT(J220,3)),VLOOKUP(LEFT(J220,LEN(J220)-LEN(MID(J220,1+MAX(MMULT(ROW($1:$1800)*(MID(J220,ROW($1:$1800),1)={"路","段","街","道"}),{1;1;1;1})),99))),北市出件送市總與外站總表!$A:$E,5,0),),IFERROR(IF(FIND("北市",LEFT(J220,3)),VLOOKUP(RIGHT(LEFT(J220,LEN(J220)-LEN(MID(J220,1+MAX(MMULT(ROW($1:$1800)*(MID(J220,ROW($1:$1800),1)={"路","段","街","道"}),{1;1;1;1})),99))),LEN(LEFT(J220,LEN(J220)-LEN(MID(J220,1+MAX(MMULT(ROW($1:$1800)*(MID(J220,ROW($1:$1800),1)={"路","段","街","道"}),{1;1;1;1})),99))))-3),北市出件送市總與外站總表!$B:$J,4,0),),VLOOKUP(LEFT(J220,2),北市出件送市總與外站總表!$A:$E,5,0)))&gt;110),120,IFERROR(IF(FIND("北市",LEFT(J220,3)),VLOOKUP(LEFT(J220,LEN(J220)-LEN(MID(J220,1+MAX(MMULT(ROW($1:$1800)*(MID(J220,ROW($1:$1800),1)={"路","段","街","道"}),{1;1;1;1})),99))),北市出件送市總與外站總表!$A:$E,5,0),),IFERROR(IF(FIND("北市",LEFT(J220,3)),VLOOKUP(RIGHT(LEFT(J220,LEN(J220)-LEN(MID(J220,1+MAX(MMULT(ROW($1:$1800)*(MID(J220,ROW($1:$1800),1)={"路","段","街","道"}),{1;1;1;1})),99))),LEN(LEFT(J220,LEN(J220)-LEN(MID(J220,1+MAX(MMULT(ROW($1:$1800)*(MID(J220,ROW($1:$1800),1)={"路","段","街","道"}),{1;1;1;1})),99))))-3),北市出件送市總與外站總表!$B:$J,4,0),),VLOOKUP(LEFT(J220,2),北市出件送市總與外站總表!$A:$J,5,0)))))</f>
        <v>#N/A</v>
      </c>
      <c r="J220" s="124" t="str">
        <f t="array" ref="J220">ASC(IF(LEFT(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,1)="台",REPLACE(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,1,1,"臺"),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))</f>
        <v/>
      </c>
    </row>
    <row r="221" spans="2:10" ht="21" customHeight="1" x14ac:dyDescent="0.25">
      <c r="B221" s="9">
        <v>202</v>
      </c>
      <c r="C221" s="8"/>
      <c r="D221" s="8"/>
      <c r="E221" s="8"/>
      <c r="F221" s="8"/>
      <c r="G221" s="8"/>
      <c r="H221" s="138"/>
      <c r="I221" s="144" t="e">
        <f>IF(COUNT(FIND({"澎湖","金門縣","連江","馬祖","琉球"},J221,1)),280,IF(AND($F$1="V",IFERROR(IF(FIND("北市",LEFT(J221,3)),VLOOKUP(LEFT(J221,LEN(J221)-LEN(MID(J221,1+MAX(MMULT(ROW($1:$1800)*(MID(J221,ROW($1:$1800),1)={"路","段","街","道"}),{1;1;1;1})),99))),北市出件送市總與外站總表!$A:$E,5,0),),IFERROR(IF(FIND("北市",LEFT(J221,3)),VLOOKUP(RIGHT(LEFT(J221,LEN(J221)-LEN(MID(J221,1+MAX(MMULT(ROW($1:$1800)*(MID(J221,ROW($1:$1800),1)={"路","段","街","道"}),{1;1;1;1})),99))),LEN(LEFT(J221,LEN(J221)-LEN(MID(J221,1+MAX(MMULT(ROW($1:$1800)*(MID(J221,ROW($1:$1800),1)={"路","段","街","道"}),{1;1;1;1})),99))))-3),北市出件送市總與外站總表!$B:$J,4,0),),VLOOKUP(LEFT(J221,2),北市出件送市總與外站總表!$A:$E,5,0)))&gt;110),120,IFERROR(IF(FIND("北市",LEFT(J221,3)),VLOOKUP(LEFT(J221,LEN(J221)-LEN(MID(J221,1+MAX(MMULT(ROW($1:$1800)*(MID(J221,ROW($1:$1800),1)={"路","段","街","道"}),{1;1;1;1})),99))),北市出件送市總與外站總表!$A:$E,5,0),),IFERROR(IF(FIND("北市",LEFT(J221,3)),VLOOKUP(RIGHT(LEFT(J221,LEN(J221)-LEN(MID(J221,1+MAX(MMULT(ROW($1:$1800)*(MID(J221,ROW($1:$1800),1)={"路","段","街","道"}),{1;1;1;1})),99))),LEN(LEFT(J221,LEN(J221)-LEN(MID(J221,1+MAX(MMULT(ROW($1:$1800)*(MID(J221,ROW($1:$1800),1)={"路","段","街","道"}),{1;1;1;1})),99))))-3),北市出件送市總與外站總表!$B:$J,4,0),),VLOOKUP(LEFT(J221,2),北市出件送市總與外站總表!$A:$J,5,0)))))</f>
        <v>#N/A</v>
      </c>
      <c r="J221" s="124" t="str">
        <f t="array" ref="J221">ASC(IF(LEFT(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,1)="台",REPLACE(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,1,1,"臺"),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))</f>
        <v/>
      </c>
    </row>
    <row r="222" spans="2:10" ht="21" customHeight="1" x14ac:dyDescent="0.25">
      <c r="B222" s="9">
        <v>203</v>
      </c>
      <c r="C222" s="8"/>
      <c r="D222" s="8"/>
      <c r="E222" s="8"/>
      <c r="F222" s="8"/>
      <c r="G222" s="8"/>
      <c r="H222" s="138"/>
      <c r="I222" s="144" t="e">
        <f>IF(COUNT(FIND({"澎湖","金門縣","連江","馬祖","琉球"},J222,1)),280,IF(AND($F$1="V",IFERROR(IF(FIND("北市",LEFT(J222,3)),VLOOKUP(LEFT(J222,LEN(J222)-LEN(MID(J222,1+MAX(MMULT(ROW($1:$1800)*(MID(J222,ROW($1:$1800),1)={"路","段","街","道"}),{1;1;1;1})),99))),北市出件送市總與外站總表!$A:$E,5,0),),IFERROR(IF(FIND("北市",LEFT(J222,3)),VLOOKUP(RIGHT(LEFT(J222,LEN(J222)-LEN(MID(J222,1+MAX(MMULT(ROW($1:$1800)*(MID(J222,ROW($1:$1800),1)={"路","段","街","道"}),{1;1;1;1})),99))),LEN(LEFT(J222,LEN(J222)-LEN(MID(J222,1+MAX(MMULT(ROW($1:$1800)*(MID(J222,ROW($1:$1800),1)={"路","段","街","道"}),{1;1;1;1})),99))))-3),北市出件送市總與外站總表!$B:$J,4,0),),VLOOKUP(LEFT(J222,2),北市出件送市總與外站總表!$A:$E,5,0)))&gt;110),120,IFERROR(IF(FIND("北市",LEFT(J222,3)),VLOOKUP(LEFT(J222,LEN(J222)-LEN(MID(J222,1+MAX(MMULT(ROW($1:$1800)*(MID(J222,ROW($1:$1800),1)={"路","段","街","道"}),{1;1;1;1})),99))),北市出件送市總與外站總表!$A:$E,5,0),),IFERROR(IF(FIND("北市",LEFT(J222,3)),VLOOKUP(RIGHT(LEFT(J222,LEN(J222)-LEN(MID(J222,1+MAX(MMULT(ROW($1:$1800)*(MID(J222,ROW($1:$1800),1)={"路","段","街","道"}),{1;1;1;1})),99))),LEN(LEFT(J222,LEN(J222)-LEN(MID(J222,1+MAX(MMULT(ROW($1:$1800)*(MID(J222,ROW($1:$1800),1)={"路","段","街","道"}),{1;1;1;1})),99))))-3),北市出件送市總與外站總表!$B:$J,4,0),),VLOOKUP(LEFT(J222,2),北市出件送市總與外站總表!$A:$J,5,0)))))</f>
        <v>#N/A</v>
      </c>
      <c r="J222" s="124" t="str">
        <f t="array" ref="J222">ASC(IF(LEFT(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,1)="台",REPLACE(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,1,1,"臺"),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))</f>
        <v/>
      </c>
    </row>
    <row r="223" spans="2:10" ht="21" customHeight="1" x14ac:dyDescent="0.25">
      <c r="B223" s="9">
        <v>204</v>
      </c>
      <c r="C223" s="8"/>
      <c r="D223" s="8"/>
      <c r="E223" s="8"/>
      <c r="F223" s="8"/>
      <c r="G223" s="8"/>
      <c r="H223" s="138"/>
      <c r="I223" s="144" t="e">
        <f>IF(COUNT(FIND({"澎湖","金門縣","連江","馬祖","琉球"},J223,1)),280,IF(AND($F$1="V",IFERROR(IF(FIND("北市",LEFT(J223,3)),VLOOKUP(LEFT(J223,LEN(J223)-LEN(MID(J223,1+MAX(MMULT(ROW($1:$1800)*(MID(J223,ROW($1:$1800),1)={"路","段","街","道"}),{1;1;1;1})),99))),北市出件送市總與外站總表!$A:$E,5,0),),IFERROR(IF(FIND("北市",LEFT(J223,3)),VLOOKUP(RIGHT(LEFT(J223,LEN(J223)-LEN(MID(J223,1+MAX(MMULT(ROW($1:$1800)*(MID(J223,ROW($1:$1800),1)={"路","段","街","道"}),{1;1;1;1})),99))),LEN(LEFT(J223,LEN(J223)-LEN(MID(J223,1+MAX(MMULT(ROW($1:$1800)*(MID(J223,ROW($1:$1800),1)={"路","段","街","道"}),{1;1;1;1})),99))))-3),北市出件送市總與外站總表!$B:$J,4,0),),VLOOKUP(LEFT(J223,2),北市出件送市總與外站總表!$A:$E,5,0)))&gt;110),120,IFERROR(IF(FIND("北市",LEFT(J223,3)),VLOOKUP(LEFT(J223,LEN(J223)-LEN(MID(J223,1+MAX(MMULT(ROW($1:$1800)*(MID(J223,ROW($1:$1800),1)={"路","段","街","道"}),{1;1;1;1})),99))),北市出件送市總與外站總表!$A:$E,5,0),),IFERROR(IF(FIND("北市",LEFT(J223,3)),VLOOKUP(RIGHT(LEFT(J223,LEN(J223)-LEN(MID(J223,1+MAX(MMULT(ROW($1:$1800)*(MID(J223,ROW($1:$1800),1)={"路","段","街","道"}),{1;1;1;1})),99))),LEN(LEFT(J223,LEN(J223)-LEN(MID(J223,1+MAX(MMULT(ROW($1:$1800)*(MID(J223,ROW($1:$1800),1)={"路","段","街","道"}),{1;1;1;1})),99))))-3),北市出件送市總與外站總表!$B:$J,4,0),),VLOOKUP(LEFT(J223,2),北市出件送市總與外站總表!$A:$J,5,0)))))</f>
        <v>#N/A</v>
      </c>
      <c r="J223" s="124" t="str">
        <f t="array" ref="J223">ASC(IF(LEFT(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,1)="台",REPLACE(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,1,1,"臺"),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))</f>
        <v/>
      </c>
    </row>
    <row r="224" spans="2:10" ht="21" customHeight="1" x14ac:dyDescent="0.25">
      <c r="B224" s="9">
        <v>205</v>
      </c>
      <c r="C224" s="8"/>
      <c r="D224" s="8"/>
      <c r="E224" s="8"/>
      <c r="F224" s="8"/>
      <c r="G224" s="8"/>
      <c r="H224" s="138"/>
      <c r="I224" s="144" t="e">
        <f>IF(COUNT(FIND({"澎湖","金門縣","連江","馬祖","琉球"},J224,1)),280,IF(AND($F$1="V",IFERROR(IF(FIND("北市",LEFT(J224,3)),VLOOKUP(LEFT(J224,LEN(J224)-LEN(MID(J224,1+MAX(MMULT(ROW($1:$1800)*(MID(J224,ROW($1:$1800),1)={"路","段","街","道"}),{1;1;1;1})),99))),北市出件送市總與外站總表!$A:$E,5,0),),IFERROR(IF(FIND("北市",LEFT(J224,3)),VLOOKUP(RIGHT(LEFT(J224,LEN(J224)-LEN(MID(J224,1+MAX(MMULT(ROW($1:$1800)*(MID(J224,ROW($1:$1800),1)={"路","段","街","道"}),{1;1;1;1})),99))),LEN(LEFT(J224,LEN(J224)-LEN(MID(J224,1+MAX(MMULT(ROW($1:$1800)*(MID(J224,ROW($1:$1800),1)={"路","段","街","道"}),{1;1;1;1})),99))))-3),北市出件送市總與外站總表!$B:$J,4,0),),VLOOKUP(LEFT(J224,2),北市出件送市總與外站總表!$A:$E,5,0)))&gt;110),120,IFERROR(IF(FIND("北市",LEFT(J224,3)),VLOOKUP(LEFT(J224,LEN(J224)-LEN(MID(J224,1+MAX(MMULT(ROW($1:$1800)*(MID(J224,ROW($1:$1800),1)={"路","段","街","道"}),{1;1;1;1})),99))),北市出件送市總與外站總表!$A:$E,5,0),),IFERROR(IF(FIND("北市",LEFT(J224,3)),VLOOKUP(RIGHT(LEFT(J224,LEN(J224)-LEN(MID(J224,1+MAX(MMULT(ROW($1:$1800)*(MID(J224,ROW($1:$1800),1)={"路","段","街","道"}),{1;1;1;1})),99))),LEN(LEFT(J224,LEN(J224)-LEN(MID(J224,1+MAX(MMULT(ROW($1:$1800)*(MID(J224,ROW($1:$1800),1)={"路","段","街","道"}),{1;1;1;1})),99))))-3),北市出件送市總與外站總表!$B:$J,4,0),),VLOOKUP(LEFT(J224,2),北市出件送市總與外站總表!$A:$J,5,0)))))</f>
        <v>#N/A</v>
      </c>
      <c r="J224" s="124" t="str">
        <f t="array" ref="J224">ASC(IF(LEFT(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,1)="台",REPLACE(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,1,1,"臺"),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))</f>
        <v/>
      </c>
    </row>
    <row r="225" spans="2:10" ht="21" customHeight="1" x14ac:dyDescent="0.25">
      <c r="B225" s="9">
        <v>206</v>
      </c>
      <c r="C225" s="8"/>
      <c r="D225" s="8"/>
      <c r="E225" s="8"/>
      <c r="F225" s="8"/>
      <c r="G225" s="8"/>
      <c r="H225" s="138"/>
      <c r="I225" s="144" t="e">
        <f>IF(COUNT(FIND({"澎湖","金門縣","連江","馬祖","琉球"},J225,1)),280,IF(AND($F$1="V",IFERROR(IF(FIND("北市",LEFT(J225,3)),VLOOKUP(LEFT(J225,LEN(J225)-LEN(MID(J225,1+MAX(MMULT(ROW($1:$1800)*(MID(J225,ROW($1:$1800),1)={"路","段","街","道"}),{1;1;1;1})),99))),北市出件送市總與外站總表!$A:$E,5,0),),IFERROR(IF(FIND("北市",LEFT(J225,3)),VLOOKUP(RIGHT(LEFT(J225,LEN(J225)-LEN(MID(J225,1+MAX(MMULT(ROW($1:$1800)*(MID(J225,ROW($1:$1800),1)={"路","段","街","道"}),{1;1;1;1})),99))),LEN(LEFT(J225,LEN(J225)-LEN(MID(J225,1+MAX(MMULT(ROW($1:$1800)*(MID(J225,ROW($1:$1800),1)={"路","段","街","道"}),{1;1;1;1})),99))))-3),北市出件送市總與外站總表!$B:$J,4,0),),VLOOKUP(LEFT(J225,2),北市出件送市總與外站總表!$A:$E,5,0)))&gt;110),120,IFERROR(IF(FIND("北市",LEFT(J225,3)),VLOOKUP(LEFT(J225,LEN(J225)-LEN(MID(J225,1+MAX(MMULT(ROW($1:$1800)*(MID(J225,ROW($1:$1800),1)={"路","段","街","道"}),{1;1;1;1})),99))),北市出件送市總與外站總表!$A:$E,5,0),),IFERROR(IF(FIND("北市",LEFT(J225,3)),VLOOKUP(RIGHT(LEFT(J225,LEN(J225)-LEN(MID(J225,1+MAX(MMULT(ROW($1:$1800)*(MID(J225,ROW($1:$1800),1)={"路","段","街","道"}),{1;1;1;1})),99))),LEN(LEFT(J225,LEN(J225)-LEN(MID(J225,1+MAX(MMULT(ROW($1:$1800)*(MID(J225,ROW($1:$1800),1)={"路","段","街","道"}),{1;1;1;1})),99))))-3),北市出件送市總與外站總表!$B:$J,4,0),),VLOOKUP(LEFT(J225,2),北市出件送市總與外站總表!$A:$J,5,0)))))</f>
        <v>#N/A</v>
      </c>
      <c r="J225" s="124" t="str">
        <f t="array" ref="J225">ASC(IF(LEFT(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,1)="台",REPLACE(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,1,1,"臺"),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))</f>
        <v/>
      </c>
    </row>
    <row r="226" spans="2:10" ht="21" customHeight="1" x14ac:dyDescent="0.25">
      <c r="B226" s="9">
        <v>207</v>
      </c>
      <c r="C226" s="8"/>
      <c r="D226" s="8"/>
      <c r="E226" s="8"/>
      <c r="F226" s="8"/>
      <c r="G226" s="8"/>
      <c r="H226" s="138"/>
      <c r="I226" s="144" t="e">
        <f>IF(COUNT(FIND({"澎湖","金門縣","連江","馬祖","琉球"},J226,1)),280,IF(AND($F$1="V",IFERROR(IF(FIND("北市",LEFT(J226,3)),VLOOKUP(LEFT(J226,LEN(J226)-LEN(MID(J226,1+MAX(MMULT(ROW($1:$1800)*(MID(J226,ROW($1:$1800),1)={"路","段","街","道"}),{1;1;1;1})),99))),北市出件送市總與外站總表!$A:$E,5,0),),IFERROR(IF(FIND("北市",LEFT(J226,3)),VLOOKUP(RIGHT(LEFT(J226,LEN(J226)-LEN(MID(J226,1+MAX(MMULT(ROW($1:$1800)*(MID(J226,ROW($1:$1800),1)={"路","段","街","道"}),{1;1;1;1})),99))),LEN(LEFT(J226,LEN(J226)-LEN(MID(J226,1+MAX(MMULT(ROW($1:$1800)*(MID(J226,ROW($1:$1800),1)={"路","段","街","道"}),{1;1;1;1})),99))))-3),北市出件送市總與外站總表!$B:$J,4,0),),VLOOKUP(LEFT(J226,2),北市出件送市總與外站總表!$A:$E,5,0)))&gt;110),120,IFERROR(IF(FIND("北市",LEFT(J226,3)),VLOOKUP(LEFT(J226,LEN(J226)-LEN(MID(J226,1+MAX(MMULT(ROW($1:$1800)*(MID(J226,ROW($1:$1800),1)={"路","段","街","道"}),{1;1;1;1})),99))),北市出件送市總與外站總表!$A:$E,5,0),),IFERROR(IF(FIND("北市",LEFT(J226,3)),VLOOKUP(RIGHT(LEFT(J226,LEN(J226)-LEN(MID(J226,1+MAX(MMULT(ROW($1:$1800)*(MID(J226,ROW($1:$1800),1)={"路","段","街","道"}),{1;1;1;1})),99))),LEN(LEFT(J226,LEN(J226)-LEN(MID(J226,1+MAX(MMULT(ROW($1:$1800)*(MID(J226,ROW($1:$1800),1)={"路","段","街","道"}),{1;1;1;1})),99))))-3),北市出件送市總與外站總表!$B:$J,4,0),),VLOOKUP(LEFT(J226,2),北市出件送市總與外站總表!$A:$J,5,0)))))</f>
        <v>#N/A</v>
      </c>
      <c r="J226" s="124" t="str">
        <f t="array" ref="J226">ASC(IF(LEFT(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,1)="台",REPLACE(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,1,1,"臺"),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))</f>
        <v/>
      </c>
    </row>
    <row r="227" spans="2:10" ht="21" customHeight="1" x14ac:dyDescent="0.25">
      <c r="B227" s="9">
        <v>208</v>
      </c>
      <c r="C227" s="8"/>
      <c r="D227" s="8"/>
      <c r="E227" s="8"/>
      <c r="F227" s="8"/>
      <c r="G227" s="8"/>
      <c r="H227" s="138"/>
      <c r="I227" s="144" t="e">
        <f>IF(COUNT(FIND({"澎湖","金門縣","連江","馬祖","琉球"},J227,1)),280,IF(AND($F$1="V",IFERROR(IF(FIND("北市",LEFT(J227,3)),VLOOKUP(LEFT(J227,LEN(J227)-LEN(MID(J227,1+MAX(MMULT(ROW($1:$1800)*(MID(J227,ROW($1:$1800),1)={"路","段","街","道"}),{1;1;1;1})),99))),北市出件送市總與外站總表!$A:$E,5,0),),IFERROR(IF(FIND("北市",LEFT(J227,3)),VLOOKUP(RIGHT(LEFT(J227,LEN(J227)-LEN(MID(J227,1+MAX(MMULT(ROW($1:$1800)*(MID(J227,ROW($1:$1800),1)={"路","段","街","道"}),{1;1;1;1})),99))),LEN(LEFT(J227,LEN(J227)-LEN(MID(J227,1+MAX(MMULT(ROW($1:$1800)*(MID(J227,ROW($1:$1800),1)={"路","段","街","道"}),{1;1;1;1})),99))))-3),北市出件送市總與外站總表!$B:$J,4,0),),VLOOKUP(LEFT(J227,2),北市出件送市總與外站總表!$A:$E,5,0)))&gt;110),120,IFERROR(IF(FIND("北市",LEFT(J227,3)),VLOOKUP(LEFT(J227,LEN(J227)-LEN(MID(J227,1+MAX(MMULT(ROW($1:$1800)*(MID(J227,ROW($1:$1800),1)={"路","段","街","道"}),{1;1;1;1})),99))),北市出件送市總與外站總表!$A:$E,5,0),),IFERROR(IF(FIND("北市",LEFT(J227,3)),VLOOKUP(RIGHT(LEFT(J227,LEN(J227)-LEN(MID(J227,1+MAX(MMULT(ROW($1:$1800)*(MID(J227,ROW($1:$1800),1)={"路","段","街","道"}),{1;1;1;1})),99))),LEN(LEFT(J227,LEN(J227)-LEN(MID(J227,1+MAX(MMULT(ROW($1:$1800)*(MID(J227,ROW($1:$1800),1)={"路","段","街","道"}),{1;1;1;1})),99))))-3),北市出件送市總與外站總表!$B:$J,4,0),),VLOOKUP(LEFT(J227,2),北市出件送市總與外站總表!$A:$J,5,0)))))</f>
        <v>#N/A</v>
      </c>
      <c r="J227" s="124" t="str">
        <f t="array" ref="J227">ASC(IF(LEFT(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,1)="台",REPLACE(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,1,1,"臺"),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))</f>
        <v/>
      </c>
    </row>
    <row r="228" spans="2:10" ht="21" customHeight="1" x14ac:dyDescent="0.25">
      <c r="B228" s="9">
        <v>209</v>
      </c>
      <c r="C228" s="8"/>
      <c r="D228" s="8"/>
      <c r="E228" s="8"/>
      <c r="F228" s="8"/>
      <c r="G228" s="8"/>
      <c r="H228" s="138"/>
      <c r="I228" s="144" t="e">
        <f>IF(COUNT(FIND({"澎湖","金門縣","連江","馬祖","琉球"},J228,1)),280,IF(AND($F$1="V",IFERROR(IF(FIND("北市",LEFT(J228,3)),VLOOKUP(LEFT(J228,LEN(J228)-LEN(MID(J228,1+MAX(MMULT(ROW($1:$1800)*(MID(J228,ROW($1:$1800),1)={"路","段","街","道"}),{1;1;1;1})),99))),北市出件送市總與外站總表!$A:$E,5,0),),IFERROR(IF(FIND("北市",LEFT(J228,3)),VLOOKUP(RIGHT(LEFT(J228,LEN(J228)-LEN(MID(J228,1+MAX(MMULT(ROW($1:$1800)*(MID(J228,ROW($1:$1800),1)={"路","段","街","道"}),{1;1;1;1})),99))),LEN(LEFT(J228,LEN(J228)-LEN(MID(J228,1+MAX(MMULT(ROW($1:$1800)*(MID(J228,ROW($1:$1800),1)={"路","段","街","道"}),{1;1;1;1})),99))))-3),北市出件送市總與外站總表!$B:$J,4,0),),VLOOKUP(LEFT(J228,2),北市出件送市總與外站總表!$A:$E,5,0)))&gt;110),120,IFERROR(IF(FIND("北市",LEFT(J228,3)),VLOOKUP(LEFT(J228,LEN(J228)-LEN(MID(J228,1+MAX(MMULT(ROW($1:$1800)*(MID(J228,ROW($1:$1800),1)={"路","段","街","道"}),{1;1;1;1})),99))),北市出件送市總與外站總表!$A:$E,5,0),),IFERROR(IF(FIND("北市",LEFT(J228,3)),VLOOKUP(RIGHT(LEFT(J228,LEN(J228)-LEN(MID(J228,1+MAX(MMULT(ROW($1:$1800)*(MID(J228,ROW($1:$1800),1)={"路","段","街","道"}),{1;1;1;1})),99))),LEN(LEFT(J228,LEN(J228)-LEN(MID(J228,1+MAX(MMULT(ROW($1:$1800)*(MID(J228,ROW($1:$1800),1)={"路","段","街","道"}),{1;1;1;1})),99))))-3),北市出件送市總與外站總表!$B:$J,4,0),),VLOOKUP(LEFT(J228,2),北市出件送市總與外站總表!$A:$J,5,0)))))</f>
        <v>#N/A</v>
      </c>
      <c r="J228" s="124" t="str">
        <f t="array" ref="J228">ASC(IF(LEFT(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,1)="台",REPLACE(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,1,1,"臺"),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))</f>
        <v/>
      </c>
    </row>
    <row r="229" spans="2:10" ht="21" customHeight="1" x14ac:dyDescent="0.25">
      <c r="B229" s="9">
        <v>210</v>
      </c>
      <c r="C229" s="8"/>
      <c r="D229" s="8"/>
      <c r="E229" s="8"/>
      <c r="F229" s="8"/>
      <c r="G229" s="8"/>
      <c r="H229" s="138"/>
      <c r="I229" s="144" t="e">
        <f>IF(COUNT(FIND({"澎湖","金門縣","連江","馬祖","琉球"},J229,1)),280,IF(AND($F$1="V",IFERROR(IF(FIND("北市",LEFT(J229,3)),VLOOKUP(LEFT(J229,LEN(J229)-LEN(MID(J229,1+MAX(MMULT(ROW($1:$1800)*(MID(J229,ROW($1:$1800),1)={"路","段","街","道"}),{1;1;1;1})),99))),北市出件送市總與外站總表!$A:$E,5,0),),IFERROR(IF(FIND("北市",LEFT(J229,3)),VLOOKUP(RIGHT(LEFT(J229,LEN(J229)-LEN(MID(J229,1+MAX(MMULT(ROW($1:$1800)*(MID(J229,ROW($1:$1800),1)={"路","段","街","道"}),{1;1;1;1})),99))),LEN(LEFT(J229,LEN(J229)-LEN(MID(J229,1+MAX(MMULT(ROW($1:$1800)*(MID(J229,ROW($1:$1800),1)={"路","段","街","道"}),{1;1;1;1})),99))))-3),北市出件送市總與外站總表!$B:$J,4,0),),VLOOKUP(LEFT(J229,2),北市出件送市總與外站總表!$A:$E,5,0)))&gt;110),120,IFERROR(IF(FIND("北市",LEFT(J229,3)),VLOOKUP(LEFT(J229,LEN(J229)-LEN(MID(J229,1+MAX(MMULT(ROW($1:$1800)*(MID(J229,ROW($1:$1800),1)={"路","段","街","道"}),{1;1;1;1})),99))),北市出件送市總與外站總表!$A:$E,5,0),),IFERROR(IF(FIND("北市",LEFT(J229,3)),VLOOKUP(RIGHT(LEFT(J229,LEN(J229)-LEN(MID(J229,1+MAX(MMULT(ROW($1:$1800)*(MID(J229,ROW($1:$1800),1)={"路","段","街","道"}),{1;1;1;1})),99))),LEN(LEFT(J229,LEN(J229)-LEN(MID(J229,1+MAX(MMULT(ROW($1:$1800)*(MID(J229,ROW($1:$1800),1)={"路","段","街","道"}),{1;1;1;1})),99))))-3),北市出件送市總與外站總表!$B:$J,4,0),),VLOOKUP(LEFT(J229,2),北市出件送市總與外站總表!$A:$J,5,0)))))</f>
        <v>#N/A</v>
      </c>
      <c r="J229" s="124" t="str">
        <f t="array" ref="J229">ASC(IF(LEFT(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,1)="台",REPLACE(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,1,1,"臺"),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))</f>
        <v/>
      </c>
    </row>
    <row r="230" spans="2:10" ht="21" customHeight="1" x14ac:dyDescent="0.25">
      <c r="B230" s="9">
        <v>211</v>
      </c>
      <c r="C230" s="8"/>
      <c r="D230" s="8"/>
      <c r="E230" s="8"/>
      <c r="F230" s="8"/>
      <c r="G230" s="8"/>
      <c r="H230" s="138"/>
      <c r="I230" s="144" t="e">
        <f>IF(COUNT(FIND({"澎湖","金門縣","連江","馬祖","琉球"},J230,1)),280,IF(AND($F$1="V",IFERROR(IF(FIND("北市",LEFT(J230,3)),VLOOKUP(LEFT(J230,LEN(J230)-LEN(MID(J230,1+MAX(MMULT(ROW($1:$1800)*(MID(J230,ROW($1:$1800),1)={"路","段","街","道"}),{1;1;1;1})),99))),北市出件送市總與外站總表!$A:$E,5,0),),IFERROR(IF(FIND("北市",LEFT(J230,3)),VLOOKUP(RIGHT(LEFT(J230,LEN(J230)-LEN(MID(J230,1+MAX(MMULT(ROW($1:$1800)*(MID(J230,ROW($1:$1800),1)={"路","段","街","道"}),{1;1;1;1})),99))),LEN(LEFT(J230,LEN(J230)-LEN(MID(J230,1+MAX(MMULT(ROW($1:$1800)*(MID(J230,ROW($1:$1800),1)={"路","段","街","道"}),{1;1;1;1})),99))))-3),北市出件送市總與外站總表!$B:$J,4,0),),VLOOKUP(LEFT(J230,2),北市出件送市總與外站總表!$A:$E,5,0)))&gt;110),120,IFERROR(IF(FIND("北市",LEFT(J230,3)),VLOOKUP(LEFT(J230,LEN(J230)-LEN(MID(J230,1+MAX(MMULT(ROW($1:$1800)*(MID(J230,ROW($1:$1800),1)={"路","段","街","道"}),{1;1;1;1})),99))),北市出件送市總與外站總表!$A:$E,5,0),),IFERROR(IF(FIND("北市",LEFT(J230,3)),VLOOKUP(RIGHT(LEFT(J230,LEN(J230)-LEN(MID(J230,1+MAX(MMULT(ROW($1:$1800)*(MID(J230,ROW($1:$1800),1)={"路","段","街","道"}),{1;1;1;1})),99))),LEN(LEFT(J230,LEN(J230)-LEN(MID(J230,1+MAX(MMULT(ROW($1:$1800)*(MID(J230,ROW($1:$1800),1)={"路","段","街","道"}),{1;1;1;1})),99))))-3),北市出件送市總與外站總表!$B:$J,4,0),),VLOOKUP(LEFT(J230,2),北市出件送市總與外站總表!$A:$J,5,0)))))</f>
        <v>#N/A</v>
      </c>
      <c r="J230" s="124" t="str">
        <f t="array" ref="J230">ASC(IF(LEFT(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,1)="台",REPLACE(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,1,1,"臺"),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))</f>
        <v/>
      </c>
    </row>
    <row r="231" spans="2:10" ht="21" customHeight="1" x14ac:dyDescent="0.25">
      <c r="B231" s="9">
        <v>212</v>
      </c>
      <c r="C231" s="8"/>
      <c r="D231" s="8"/>
      <c r="E231" s="8"/>
      <c r="F231" s="8"/>
      <c r="G231" s="8"/>
      <c r="H231" s="138"/>
      <c r="I231" s="144" t="e">
        <f>IF(COUNT(FIND({"澎湖","金門縣","連江","馬祖","琉球"},J231,1)),280,IF(AND($F$1="V",IFERROR(IF(FIND("北市",LEFT(J231,3)),VLOOKUP(LEFT(J231,LEN(J231)-LEN(MID(J231,1+MAX(MMULT(ROW($1:$1800)*(MID(J231,ROW($1:$1800),1)={"路","段","街","道"}),{1;1;1;1})),99))),北市出件送市總與外站總表!$A:$E,5,0),),IFERROR(IF(FIND("北市",LEFT(J231,3)),VLOOKUP(RIGHT(LEFT(J231,LEN(J231)-LEN(MID(J231,1+MAX(MMULT(ROW($1:$1800)*(MID(J231,ROW($1:$1800),1)={"路","段","街","道"}),{1;1;1;1})),99))),LEN(LEFT(J231,LEN(J231)-LEN(MID(J231,1+MAX(MMULT(ROW($1:$1800)*(MID(J231,ROW($1:$1800),1)={"路","段","街","道"}),{1;1;1;1})),99))))-3),北市出件送市總與外站總表!$B:$J,4,0),),VLOOKUP(LEFT(J231,2),北市出件送市總與外站總表!$A:$E,5,0)))&gt;110),120,IFERROR(IF(FIND("北市",LEFT(J231,3)),VLOOKUP(LEFT(J231,LEN(J231)-LEN(MID(J231,1+MAX(MMULT(ROW($1:$1800)*(MID(J231,ROW($1:$1800),1)={"路","段","街","道"}),{1;1;1;1})),99))),北市出件送市總與外站總表!$A:$E,5,0),),IFERROR(IF(FIND("北市",LEFT(J231,3)),VLOOKUP(RIGHT(LEFT(J231,LEN(J231)-LEN(MID(J231,1+MAX(MMULT(ROW($1:$1800)*(MID(J231,ROW($1:$1800),1)={"路","段","街","道"}),{1;1;1;1})),99))),LEN(LEFT(J231,LEN(J231)-LEN(MID(J231,1+MAX(MMULT(ROW($1:$1800)*(MID(J231,ROW($1:$1800),1)={"路","段","街","道"}),{1;1;1;1})),99))))-3),北市出件送市總與外站總表!$B:$J,4,0),),VLOOKUP(LEFT(J231,2),北市出件送市總與外站總表!$A:$J,5,0)))))</f>
        <v>#N/A</v>
      </c>
      <c r="J231" s="124" t="str">
        <f t="array" ref="J231">ASC(IF(LEFT(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,1)="台",REPLACE(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,1,1,"臺"),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))</f>
        <v/>
      </c>
    </row>
    <row r="232" spans="2:10" ht="21" customHeight="1" x14ac:dyDescent="0.25">
      <c r="B232" s="9">
        <v>213</v>
      </c>
      <c r="C232" s="8"/>
      <c r="D232" s="8"/>
      <c r="E232" s="8"/>
      <c r="F232" s="8"/>
      <c r="G232" s="8"/>
      <c r="H232" s="138"/>
      <c r="I232" s="144" t="e">
        <f>IF(COUNT(FIND({"澎湖","金門縣","連江","馬祖","琉球"},J232,1)),280,IF(AND($F$1="V",IFERROR(IF(FIND("北市",LEFT(J232,3)),VLOOKUP(LEFT(J232,LEN(J232)-LEN(MID(J232,1+MAX(MMULT(ROW($1:$1800)*(MID(J232,ROW($1:$1800),1)={"路","段","街","道"}),{1;1;1;1})),99))),北市出件送市總與外站總表!$A:$E,5,0),),IFERROR(IF(FIND("北市",LEFT(J232,3)),VLOOKUP(RIGHT(LEFT(J232,LEN(J232)-LEN(MID(J232,1+MAX(MMULT(ROW($1:$1800)*(MID(J232,ROW($1:$1800),1)={"路","段","街","道"}),{1;1;1;1})),99))),LEN(LEFT(J232,LEN(J232)-LEN(MID(J232,1+MAX(MMULT(ROW($1:$1800)*(MID(J232,ROW($1:$1800),1)={"路","段","街","道"}),{1;1;1;1})),99))))-3),北市出件送市總與外站總表!$B:$J,4,0),),VLOOKUP(LEFT(J232,2),北市出件送市總與外站總表!$A:$E,5,0)))&gt;110),120,IFERROR(IF(FIND("北市",LEFT(J232,3)),VLOOKUP(LEFT(J232,LEN(J232)-LEN(MID(J232,1+MAX(MMULT(ROW($1:$1800)*(MID(J232,ROW($1:$1800),1)={"路","段","街","道"}),{1;1;1;1})),99))),北市出件送市總與外站總表!$A:$E,5,0),),IFERROR(IF(FIND("北市",LEFT(J232,3)),VLOOKUP(RIGHT(LEFT(J232,LEN(J232)-LEN(MID(J232,1+MAX(MMULT(ROW($1:$1800)*(MID(J232,ROW($1:$1800),1)={"路","段","街","道"}),{1;1;1;1})),99))),LEN(LEFT(J232,LEN(J232)-LEN(MID(J232,1+MAX(MMULT(ROW($1:$1800)*(MID(J232,ROW($1:$1800),1)={"路","段","街","道"}),{1;1;1;1})),99))))-3),北市出件送市總與外站總表!$B:$J,4,0),),VLOOKUP(LEFT(J232,2),北市出件送市總與外站總表!$A:$J,5,0)))))</f>
        <v>#N/A</v>
      </c>
      <c r="J232" s="124" t="str">
        <f t="array" ref="J232">ASC(IF(LEFT(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,1)="台",REPLACE(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,1,1,"臺"),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))</f>
        <v/>
      </c>
    </row>
    <row r="233" spans="2:10" ht="21" customHeight="1" x14ac:dyDescent="0.25">
      <c r="B233" s="9">
        <v>214</v>
      </c>
      <c r="C233" s="8"/>
      <c r="D233" s="8"/>
      <c r="E233" s="8"/>
      <c r="F233" s="8"/>
      <c r="G233" s="8"/>
      <c r="H233" s="138"/>
      <c r="I233" s="144" t="e">
        <f>IF(COUNT(FIND({"澎湖","金門縣","連江","馬祖","琉球"},J233,1)),280,IF(AND($F$1="V",IFERROR(IF(FIND("北市",LEFT(J233,3)),VLOOKUP(LEFT(J233,LEN(J233)-LEN(MID(J233,1+MAX(MMULT(ROW($1:$1800)*(MID(J233,ROW($1:$1800),1)={"路","段","街","道"}),{1;1;1;1})),99))),北市出件送市總與外站總表!$A:$E,5,0),),IFERROR(IF(FIND("北市",LEFT(J233,3)),VLOOKUP(RIGHT(LEFT(J233,LEN(J233)-LEN(MID(J233,1+MAX(MMULT(ROW($1:$1800)*(MID(J233,ROW($1:$1800),1)={"路","段","街","道"}),{1;1;1;1})),99))),LEN(LEFT(J233,LEN(J233)-LEN(MID(J233,1+MAX(MMULT(ROW($1:$1800)*(MID(J233,ROW($1:$1800),1)={"路","段","街","道"}),{1;1;1;1})),99))))-3),北市出件送市總與外站總表!$B:$J,4,0),),VLOOKUP(LEFT(J233,2),北市出件送市總與外站總表!$A:$E,5,0)))&gt;110),120,IFERROR(IF(FIND("北市",LEFT(J233,3)),VLOOKUP(LEFT(J233,LEN(J233)-LEN(MID(J233,1+MAX(MMULT(ROW($1:$1800)*(MID(J233,ROW($1:$1800),1)={"路","段","街","道"}),{1;1;1;1})),99))),北市出件送市總與外站總表!$A:$E,5,0),),IFERROR(IF(FIND("北市",LEFT(J233,3)),VLOOKUP(RIGHT(LEFT(J233,LEN(J233)-LEN(MID(J233,1+MAX(MMULT(ROW($1:$1800)*(MID(J233,ROW($1:$1800),1)={"路","段","街","道"}),{1;1;1;1})),99))),LEN(LEFT(J233,LEN(J233)-LEN(MID(J233,1+MAX(MMULT(ROW($1:$1800)*(MID(J233,ROW($1:$1800),1)={"路","段","街","道"}),{1;1;1;1})),99))))-3),北市出件送市總與外站總表!$B:$J,4,0),),VLOOKUP(LEFT(J233,2),北市出件送市總與外站總表!$A:$J,5,0)))))</f>
        <v>#N/A</v>
      </c>
      <c r="J233" s="124" t="str">
        <f t="array" ref="J233">ASC(IF(LEFT(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,1)="台",REPLACE(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,1,1,"臺"),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))</f>
        <v/>
      </c>
    </row>
    <row r="234" spans="2:10" ht="21" customHeight="1" x14ac:dyDescent="0.25">
      <c r="B234" s="9">
        <v>215</v>
      </c>
      <c r="C234" s="8"/>
      <c r="D234" s="8"/>
      <c r="E234" s="8"/>
      <c r="F234" s="8"/>
      <c r="G234" s="8"/>
      <c r="H234" s="138"/>
      <c r="I234" s="144" t="e">
        <f>IF(COUNT(FIND({"澎湖","金門縣","連江","馬祖","琉球"},J234,1)),280,IF(AND($F$1="V",IFERROR(IF(FIND("北市",LEFT(J234,3)),VLOOKUP(LEFT(J234,LEN(J234)-LEN(MID(J234,1+MAX(MMULT(ROW($1:$1800)*(MID(J234,ROW($1:$1800),1)={"路","段","街","道"}),{1;1;1;1})),99))),北市出件送市總與外站總表!$A:$E,5,0),),IFERROR(IF(FIND("北市",LEFT(J234,3)),VLOOKUP(RIGHT(LEFT(J234,LEN(J234)-LEN(MID(J234,1+MAX(MMULT(ROW($1:$1800)*(MID(J234,ROW($1:$1800),1)={"路","段","街","道"}),{1;1;1;1})),99))),LEN(LEFT(J234,LEN(J234)-LEN(MID(J234,1+MAX(MMULT(ROW($1:$1800)*(MID(J234,ROW($1:$1800),1)={"路","段","街","道"}),{1;1;1;1})),99))))-3),北市出件送市總與外站總表!$B:$J,4,0),),VLOOKUP(LEFT(J234,2),北市出件送市總與外站總表!$A:$E,5,0)))&gt;110),120,IFERROR(IF(FIND("北市",LEFT(J234,3)),VLOOKUP(LEFT(J234,LEN(J234)-LEN(MID(J234,1+MAX(MMULT(ROW($1:$1800)*(MID(J234,ROW($1:$1800),1)={"路","段","街","道"}),{1;1;1;1})),99))),北市出件送市總與外站總表!$A:$E,5,0),),IFERROR(IF(FIND("北市",LEFT(J234,3)),VLOOKUP(RIGHT(LEFT(J234,LEN(J234)-LEN(MID(J234,1+MAX(MMULT(ROW($1:$1800)*(MID(J234,ROW($1:$1800),1)={"路","段","街","道"}),{1;1;1;1})),99))),LEN(LEFT(J234,LEN(J234)-LEN(MID(J234,1+MAX(MMULT(ROW($1:$1800)*(MID(J234,ROW($1:$1800),1)={"路","段","街","道"}),{1;1;1;1})),99))))-3),北市出件送市總與外站總表!$B:$J,4,0),),VLOOKUP(LEFT(J234,2),北市出件送市總與外站總表!$A:$J,5,0)))))</f>
        <v>#N/A</v>
      </c>
      <c r="J234" s="124" t="str">
        <f t="array" ref="J234">ASC(IF(LEFT(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,1)="台",REPLACE(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,1,1,"臺"),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))</f>
        <v/>
      </c>
    </row>
    <row r="235" spans="2:10" ht="21" customHeight="1" x14ac:dyDescent="0.25">
      <c r="B235" s="9">
        <v>216</v>
      </c>
      <c r="C235" s="8"/>
      <c r="D235" s="8"/>
      <c r="E235" s="8"/>
      <c r="F235" s="8"/>
      <c r="G235" s="8"/>
      <c r="H235" s="138"/>
      <c r="I235" s="144" t="e">
        <f>IF(COUNT(FIND({"澎湖","金門縣","連江","馬祖","琉球"},J235,1)),280,IF(AND($F$1="V",IFERROR(IF(FIND("北市",LEFT(J235,3)),VLOOKUP(LEFT(J235,LEN(J235)-LEN(MID(J235,1+MAX(MMULT(ROW($1:$1800)*(MID(J235,ROW($1:$1800),1)={"路","段","街","道"}),{1;1;1;1})),99))),北市出件送市總與外站總表!$A:$E,5,0),),IFERROR(IF(FIND("北市",LEFT(J235,3)),VLOOKUP(RIGHT(LEFT(J235,LEN(J235)-LEN(MID(J235,1+MAX(MMULT(ROW($1:$1800)*(MID(J235,ROW($1:$1800),1)={"路","段","街","道"}),{1;1;1;1})),99))),LEN(LEFT(J235,LEN(J235)-LEN(MID(J235,1+MAX(MMULT(ROW($1:$1800)*(MID(J235,ROW($1:$1800),1)={"路","段","街","道"}),{1;1;1;1})),99))))-3),北市出件送市總與外站總表!$B:$J,4,0),),VLOOKUP(LEFT(J235,2),北市出件送市總與外站總表!$A:$E,5,0)))&gt;110),120,IFERROR(IF(FIND("北市",LEFT(J235,3)),VLOOKUP(LEFT(J235,LEN(J235)-LEN(MID(J235,1+MAX(MMULT(ROW($1:$1800)*(MID(J235,ROW($1:$1800),1)={"路","段","街","道"}),{1;1;1;1})),99))),北市出件送市總與外站總表!$A:$E,5,0),),IFERROR(IF(FIND("北市",LEFT(J235,3)),VLOOKUP(RIGHT(LEFT(J235,LEN(J235)-LEN(MID(J235,1+MAX(MMULT(ROW($1:$1800)*(MID(J235,ROW($1:$1800),1)={"路","段","街","道"}),{1;1;1;1})),99))),LEN(LEFT(J235,LEN(J235)-LEN(MID(J235,1+MAX(MMULT(ROW($1:$1800)*(MID(J235,ROW($1:$1800),1)={"路","段","街","道"}),{1;1;1;1})),99))))-3),北市出件送市總與外站總表!$B:$J,4,0),),VLOOKUP(LEFT(J235,2),北市出件送市總與外站總表!$A:$J,5,0)))))</f>
        <v>#N/A</v>
      </c>
      <c r="J235" s="124" t="str">
        <f t="array" ref="J235">ASC(IF(LEFT(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,1)="台",REPLACE(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,1,1,"臺"),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))</f>
        <v/>
      </c>
    </row>
    <row r="236" spans="2:10" ht="21" customHeight="1" x14ac:dyDescent="0.25">
      <c r="B236" s="9">
        <v>217</v>
      </c>
      <c r="C236" s="8"/>
      <c r="D236" s="8"/>
      <c r="E236" s="8"/>
      <c r="F236" s="8"/>
      <c r="G236" s="8"/>
      <c r="H236" s="138"/>
      <c r="I236" s="144" t="e">
        <f>IF(COUNT(FIND({"澎湖","金門縣","連江","馬祖","琉球"},J236,1)),280,IF(AND($F$1="V",IFERROR(IF(FIND("北市",LEFT(J236,3)),VLOOKUP(LEFT(J236,LEN(J236)-LEN(MID(J236,1+MAX(MMULT(ROW($1:$1800)*(MID(J236,ROW($1:$1800),1)={"路","段","街","道"}),{1;1;1;1})),99))),北市出件送市總與外站總表!$A:$E,5,0),),IFERROR(IF(FIND("北市",LEFT(J236,3)),VLOOKUP(RIGHT(LEFT(J236,LEN(J236)-LEN(MID(J236,1+MAX(MMULT(ROW($1:$1800)*(MID(J236,ROW($1:$1800),1)={"路","段","街","道"}),{1;1;1;1})),99))),LEN(LEFT(J236,LEN(J236)-LEN(MID(J236,1+MAX(MMULT(ROW($1:$1800)*(MID(J236,ROW($1:$1800),1)={"路","段","街","道"}),{1;1;1;1})),99))))-3),北市出件送市總與外站總表!$B:$J,4,0),),VLOOKUP(LEFT(J236,2),北市出件送市總與外站總表!$A:$E,5,0)))&gt;110),120,IFERROR(IF(FIND("北市",LEFT(J236,3)),VLOOKUP(LEFT(J236,LEN(J236)-LEN(MID(J236,1+MAX(MMULT(ROW($1:$1800)*(MID(J236,ROW($1:$1800),1)={"路","段","街","道"}),{1;1;1;1})),99))),北市出件送市總與外站總表!$A:$E,5,0),),IFERROR(IF(FIND("北市",LEFT(J236,3)),VLOOKUP(RIGHT(LEFT(J236,LEN(J236)-LEN(MID(J236,1+MAX(MMULT(ROW($1:$1800)*(MID(J236,ROW($1:$1800),1)={"路","段","街","道"}),{1;1;1;1})),99))),LEN(LEFT(J236,LEN(J236)-LEN(MID(J236,1+MAX(MMULT(ROW($1:$1800)*(MID(J236,ROW($1:$1800),1)={"路","段","街","道"}),{1;1;1;1})),99))))-3),北市出件送市總與外站總表!$B:$J,4,0),),VLOOKUP(LEFT(J236,2),北市出件送市總與外站總表!$A:$J,5,0)))))</f>
        <v>#N/A</v>
      </c>
      <c r="J236" s="124" t="str">
        <f t="array" ref="J236">ASC(IF(LEFT(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,1)="台",REPLACE(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,1,1,"臺"),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))</f>
        <v/>
      </c>
    </row>
    <row r="237" spans="2:10" ht="21" customHeight="1" x14ac:dyDescent="0.25">
      <c r="B237" s="9">
        <v>218</v>
      </c>
      <c r="C237" s="8"/>
      <c r="D237" s="8"/>
      <c r="E237" s="8"/>
      <c r="F237" s="8"/>
      <c r="G237" s="8"/>
      <c r="H237" s="138"/>
      <c r="I237" s="144" t="e">
        <f>IF(COUNT(FIND({"澎湖","金門縣","連江","馬祖","琉球"},J237,1)),280,IF(AND($F$1="V",IFERROR(IF(FIND("北市",LEFT(J237,3)),VLOOKUP(LEFT(J237,LEN(J237)-LEN(MID(J237,1+MAX(MMULT(ROW($1:$1800)*(MID(J237,ROW($1:$1800),1)={"路","段","街","道"}),{1;1;1;1})),99))),北市出件送市總與外站總表!$A:$E,5,0),),IFERROR(IF(FIND("北市",LEFT(J237,3)),VLOOKUP(RIGHT(LEFT(J237,LEN(J237)-LEN(MID(J237,1+MAX(MMULT(ROW($1:$1800)*(MID(J237,ROW($1:$1800),1)={"路","段","街","道"}),{1;1;1;1})),99))),LEN(LEFT(J237,LEN(J237)-LEN(MID(J237,1+MAX(MMULT(ROW($1:$1800)*(MID(J237,ROW($1:$1800),1)={"路","段","街","道"}),{1;1;1;1})),99))))-3),北市出件送市總與外站總表!$B:$J,4,0),),VLOOKUP(LEFT(J237,2),北市出件送市總與外站總表!$A:$E,5,0)))&gt;110),120,IFERROR(IF(FIND("北市",LEFT(J237,3)),VLOOKUP(LEFT(J237,LEN(J237)-LEN(MID(J237,1+MAX(MMULT(ROW($1:$1800)*(MID(J237,ROW($1:$1800),1)={"路","段","街","道"}),{1;1;1;1})),99))),北市出件送市總與外站總表!$A:$E,5,0),),IFERROR(IF(FIND("北市",LEFT(J237,3)),VLOOKUP(RIGHT(LEFT(J237,LEN(J237)-LEN(MID(J237,1+MAX(MMULT(ROW($1:$1800)*(MID(J237,ROW($1:$1800),1)={"路","段","街","道"}),{1;1;1;1})),99))),LEN(LEFT(J237,LEN(J237)-LEN(MID(J237,1+MAX(MMULT(ROW($1:$1800)*(MID(J237,ROW($1:$1800),1)={"路","段","街","道"}),{1;1;1;1})),99))))-3),北市出件送市總與外站總表!$B:$J,4,0),),VLOOKUP(LEFT(J237,2),北市出件送市總與外站總表!$A:$J,5,0)))))</f>
        <v>#N/A</v>
      </c>
      <c r="J237" s="124" t="str">
        <f t="array" ref="J237">ASC(IF(LEFT(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,1)="台",REPLACE(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,1,1,"臺"),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))</f>
        <v/>
      </c>
    </row>
    <row r="238" spans="2:10" ht="21" customHeight="1" x14ac:dyDescent="0.25">
      <c r="B238" s="9">
        <v>219</v>
      </c>
      <c r="C238" s="8"/>
      <c r="D238" s="8"/>
      <c r="E238" s="8"/>
      <c r="F238" s="8"/>
      <c r="G238" s="8"/>
      <c r="H238" s="138"/>
      <c r="I238" s="144" t="e">
        <f>IF(COUNT(FIND({"澎湖","金門縣","連江","馬祖","琉球"},J238,1)),280,IF(AND($F$1="V",IFERROR(IF(FIND("北市",LEFT(J238,3)),VLOOKUP(LEFT(J238,LEN(J238)-LEN(MID(J238,1+MAX(MMULT(ROW($1:$1800)*(MID(J238,ROW($1:$1800),1)={"路","段","街","道"}),{1;1;1;1})),99))),北市出件送市總與外站總表!$A:$E,5,0),),IFERROR(IF(FIND("北市",LEFT(J238,3)),VLOOKUP(RIGHT(LEFT(J238,LEN(J238)-LEN(MID(J238,1+MAX(MMULT(ROW($1:$1800)*(MID(J238,ROW($1:$1800),1)={"路","段","街","道"}),{1;1;1;1})),99))),LEN(LEFT(J238,LEN(J238)-LEN(MID(J238,1+MAX(MMULT(ROW($1:$1800)*(MID(J238,ROW($1:$1800),1)={"路","段","街","道"}),{1;1;1;1})),99))))-3),北市出件送市總與外站總表!$B:$J,4,0),),VLOOKUP(LEFT(J238,2),北市出件送市總與外站總表!$A:$E,5,0)))&gt;110),120,IFERROR(IF(FIND("北市",LEFT(J238,3)),VLOOKUP(LEFT(J238,LEN(J238)-LEN(MID(J238,1+MAX(MMULT(ROW($1:$1800)*(MID(J238,ROW($1:$1800),1)={"路","段","街","道"}),{1;1;1;1})),99))),北市出件送市總與外站總表!$A:$E,5,0),),IFERROR(IF(FIND("北市",LEFT(J238,3)),VLOOKUP(RIGHT(LEFT(J238,LEN(J238)-LEN(MID(J238,1+MAX(MMULT(ROW($1:$1800)*(MID(J238,ROW($1:$1800),1)={"路","段","街","道"}),{1;1;1;1})),99))),LEN(LEFT(J238,LEN(J238)-LEN(MID(J238,1+MAX(MMULT(ROW($1:$1800)*(MID(J238,ROW($1:$1800),1)={"路","段","街","道"}),{1;1;1;1})),99))))-3),北市出件送市總與外站總表!$B:$J,4,0),),VLOOKUP(LEFT(J238,2),北市出件送市總與外站總表!$A:$J,5,0)))))</f>
        <v>#N/A</v>
      </c>
      <c r="J238" s="124" t="str">
        <f t="array" ref="J238">ASC(IF(LEFT(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,1)="台",REPLACE(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,1,1,"臺"),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))</f>
        <v/>
      </c>
    </row>
    <row r="239" spans="2:10" ht="21" customHeight="1" x14ac:dyDescent="0.25">
      <c r="B239" s="9">
        <v>220</v>
      </c>
      <c r="C239" s="8"/>
      <c r="D239" s="8"/>
      <c r="E239" s="8"/>
      <c r="F239" s="8"/>
      <c r="G239" s="8"/>
      <c r="H239" s="138"/>
      <c r="I239" s="144" t="e">
        <f>IF(COUNT(FIND({"澎湖","金門縣","連江","馬祖","琉球"},J239,1)),280,IF(AND($F$1="V",IFERROR(IF(FIND("北市",LEFT(J239,3)),VLOOKUP(LEFT(J239,LEN(J239)-LEN(MID(J239,1+MAX(MMULT(ROW($1:$1800)*(MID(J239,ROW($1:$1800),1)={"路","段","街","道"}),{1;1;1;1})),99))),北市出件送市總與外站總表!$A:$E,5,0),),IFERROR(IF(FIND("北市",LEFT(J239,3)),VLOOKUP(RIGHT(LEFT(J239,LEN(J239)-LEN(MID(J239,1+MAX(MMULT(ROW($1:$1800)*(MID(J239,ROW($1:$1800),1)={"路","段","街","道"}),{1;1;1;1})),99))),LEN(LEFT(J239,LEN(J239)-LEN(MID(J239,1+MAX(MMULT(ROW($1:$1800)*(MID(J239,ROW($1:$1800),1)={"路","段","街","道"}),{1;1;1;1})),99))))-3),北市出件送市總與外站總表!$B:$J,4,0),),VLOOKUP(LEFT(J239,2),北市出件送市總與外站總表!$A:$E,5,0)))&gt;110),120,IFERROR(IF(FIND("北市",LEFT(J239,3)),VLOOKUP(LEFT(J239,LEN(J239)-LEN(MID(J239,1+MAX(MMULT(ROW($1:$1800)*(MID(J239,ROW($1:$1800),1)={"路","段","街","道"}),{1;1;1;1})),99))),北市出件送市總與外站總表!$A:$E,5,0),),IFERROR(IF(FIND("北市",LEFT(J239,3)),VLOOKUP(RIGHT(LEFT(J239,LEN(J239)-LEN(MID(J239,1+MAX(MMULT(ROW($1:$1800)*(MID(J239,ROW($1:$1800),1)={"路","段","街","道"}),{1;1;1;1})),99))),LEN(LEFT(J239,LEN(J239)-LEN(MID(J239,1+MAX(MMULT(ROW($1:$1800)*(MID(J239,ROW($1:$1800),1)={"路","段","街","道"}),{1;1;1;1})),99))))-3),北市出件送市總與外站總表!$B:$J,4,0),),VLOOKUP(LEFT(J239,2),北市出件送市總與外站總表!$A:$J,5,0)))))</f>
        <v>#N/A</v>
      </c>
      <c r="J239" s="124" t="str">
        <f t="array" ref="J239">ASC(IF(LEFT(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,1)="台",REPLACE(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,1,1,"臺"),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))</f>
        <v/>
      </c>
    </row>
    <row r="240" spans="2:10" ht="21" customHeight="1" x14ac:dyDescent="0.25">
      <c r="B240" s="9">
        <v>221</v>
      </c>
      <c r="C240" s="8"/>
      <c r="D240" s="8"/>
      <c r="E240" s="8"/>
      <c r="F240" s="8"/>
      <c r="G240" s="8"/>
      <c r="H240" s="138"/>
      <c r="I240" s="144" t="e">
        <f>IF(COUNT(FIND({"澎湖","金門縣","連江","馬祖","琉球"},J240,1)),280,IF(AND($F$1="V",IFERROR(IF(FIND("北市",LEFT(J240,3)),VLOOKUP(LEFT(J240,LEN(J240)-LEN(MID(J240,1+MAX(MMULT(ROW($1:$1800)*(MID(J240,ROW($1:$1800),1)={"路","段","街","道"}),{1;1;1;1})),99))),北市出件送市總與外站總表!$A:$E,5,0),),IFERROR(IF(FIND("北市",LEFT(J240,3)),VLOOKUP(RIGHT(LEFT(J240,LEN(J240)-LEN(MID(J240,1+MAX(MMULT(ROW($1:$1800)*(MID(J240,ROW($1:$1800),1)={"路","段","街","道"}),{1;1;1;1})),99))),LEN(LEFT(J240,LEN(J240)-LEN(MID(J240,1+MAX(MMULT(ROW($1:$1800)*(MID(J240,ROW($1:$1800),1)={"路","段","街","道"}),{1;1;1;1})),99))))-3),北市出件送市總與外站總表!$B:$J,4,0),),VLOOKUP(LEFT(J240,2),北市出件送市總與外站總表!$A:$E,5,0)))&gt;110),120,IFERROR(IF(FIND("北市",LEFT(J240,3)),VLOOKUP(LEFT(J240,LEN(J240)-LEN(MID(J240,1+MAX(MMULT(ROW($1:$1800)*(MID(J240,ROW($1:$1800),1)={"路","段","街","道"}),{1;1;1;1})),99))),北市出件送市總與外站總表!$A:$E,5,0),),IFERROR(IF(FIND("北市",LEFT(J240,3)),VLOOKUP(RIGHT(LEFT(J240,LEN(J240)-LEN(MID(J240,1+MAX(MMULT(ROW($1:$1800)*(MID(J240,ROW($1:$1800),1)={"路","段","街","道"}),{1;1;1;1})),99))),LEN(LEFT(J240,LEN(J240)-LEN(MID(J240,1+MAX(MMULT(ROW($1:$1800)*(MID(J240,ROW($1:$1800),1)={"路","段","街","道"}),{1;1;1;1})),99))))-3),北市出件送市總與外站總表!$B:$J,4,0),),VLOOKUP(LEFT(J240,2),北市出件送市總與外站總表!$A:$J,5,0)))))</f>
        <v>#N/A</v>
      </c>
      <c r="J240" s="124" t="str">
        <f t="array" ref="J240">ASC(IF(LEFT(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,1)="台",REPLACE(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,1,1,"臺"),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))</f>
        <v/>
      </c>
    </row>
    <row r="241" spans="2:10" ht="21" customHeight="1" x14ac:dyDescent="0.25">
      <c r="B241" s="9">
        <v>222</v>
      </c>
      <c r="C241" s="8"/>
      <c r="D241" s="8"/>
      <c r="E241" s="8"/>
      <c r="F241" s="8"/>
      <c r="G241" s="8"/>
      <c r="H241" s="138"/>
      <c r="I241" s="144" t="e">
        <f>IF(COUNT(FIND({"澎湖","金門縣","連江","馬祖","琉球"},J241,1)),280,IF(AND($F$1="V",IFERROR(IF(FIND("北市",LEFT(J241,3)),VLOOKUP(LEFT(J241,LEN(J241)-LEN(MID(J241,1+MAX(MMULT(ROW($1:$1800)*(MID(J241,ROW($1:$1800),1)={"路","段","街","道"}),{1;1;1;1})),99))),北市出件送市總與外站總表!$A:$E,5,0),),IFERROR(IF(FIND("北市",LEFT(J241,3)),VLOOKUP(RIGHT(LEFT(J241,LEN(J241)-LEN(MID(J241,1+MAX(MMULT(ROW($1:$1800)*(MID(J241,ROW($1:$1800),1)={"路","段","街","道"}),{1;1;1;1})),99))),LEN(LEFT(J241,LEN(J241)-LEN(MID(J241,1+MAX(MMULT(ROW($1:$1800)*(MID(J241,ROW($1:$1800),1)={"路","段","街","道"}),{1;1;1;1})),99))))-3),北市出件送市總與外站總表!$B:$J,4,0),),VLOOKUP(LEFT(J241,2),北市出件送市總與外站總表!$A:$E,5,0)))&gt;110),120,IFERROR(IF(FIND("北市",LEFT(J241,3)),VLOOKUP(LEFT(J241,LEN(J241)-LEN(MID(J241,1+MAX(MMULT(ROW($1:$1800)*(MID(J241,ROW($1:$1800),1)={"路","段","街","道"}),{1;1;1;1})),99))),北市出件送市總與外站總表!$A:$E,5,0),),IFERROR(IF(FIND("北市",LEFT(J241,3)),VLOOKUP(RIGHT(LEFT(J241,LEN(J241)-LEN(MID(J241,1+MAX(MMULT(ROW($1:$1800)*(MID(J241,ROW($1:$1800),1)={"路","段","街","道"}),{1;1;1;1})),99))),LEN(LEFT(J241,LEN(J241)-LEN(MID(J241,1+MAX(MMULT(ROW($1:$1800)*(MID(J241,ROW($1:$1800),1)={"路","段","街","道"}),{1;1;1;1})),99))))-3),北市出件送市總與外站總表!$B:$J,4,0),),VLOOKUP(LEFT(J241,2),北市出件送市總與外站總表!$A:$J,5,0)))))</f>
        <v>#N/A</v>
      </c>
      <c r="J241" s="124" t="str">
        <f t="array" ref="J241">ASC(IF(LEFT(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,1)="台",REPLACE(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,1,1,"臺"),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))</f>
        <v/>
      </c>
    </row>
    <row r="242" spans="2:10" ht="21" customHeight="1" x14ac:dyDescent="0.25">
      <c r="B242" s="9">
        <v>223</v>
      </c>
      <c r="C242" s="8"/>
      <c r="D242" s="8"/>
      <c r="E242" s="8"/>
      <c r="F242" s="8"/>
      <c r="G242" s="8"/>
      <c r="H242" s="138"/>
      <c r="I242" s="144" t="e">
        <f>IF(COUNT(FIND({"澎湖","金門縣","連江","馬祖","琉球"},J242,1)),280,IF(AND($F$1="V",IFERROR(IF(FIND("北市",LEFT(J242,3)),VLOOKUP(LEFT(J242,LEN(J242)-LEN(MID(J242,1+MAX(MMULT(ROW($1:$1800)*(MID(J242,ROW($1:$1800),1)={"路","段","街","道"}),{1;1;1;1})),99))),北市出件送市總與外站總表!$A:$E,5,0),),IFERROR(IF(FIND("北市",LEFT(J242,3)),VLOOKUP(RIGHT(LEFT(J242,LEN(J242)-LEN(MID(J242,1+MAX(MMULT(ROW($1:$1800)*(MID(J242,ROW($1:$1800),1)={"路","段","街","道"}),{1;1;1;1})),99))),LEN(LEFT(J242,LEN(J242)-LEN(MID(J242,1+MAX(MMULT(ROW($1:$1800)*(MID(J242,ROW($1:$1800),1)={"路","段","街","道"}),{1;1;1;1})),99))))-3),北市出件送市總與外站總表!$B:$J,4,0),),VLOOKUP(LEFT(J242,2),北市出件送市總與外站總表!$A:$E,5,0)))&gt;110),120,IFERROR(IF(FIND("北市",LEFT(J242,3)),VLOOKUP(LEFT(J242,LEN(J242)-LEN(MID(J242,1+MAX(MMULT(ROW($1:$1800)*(MID(J242,ROW($1:$1800),1)={"路","段","街","道"}),{1;1;1;1})),99))),北市出件送市總與外站總表!$A:$E,5,0),),IFERROR(IF(FIND("北市",LEFT(J242,3)),VLOOKUP(RIGHT(LEFT(J242,LEN(J242)-LEN(MID(J242,1+MAX(MMULT(ROW($1:$1800)*(MID(J242,ROW($1:$1800),1)={"路","段","街","道"}),{1;1;1;1})),99))),LEN(LEFT(J242,LEN(J242)-LEN(MID(J242,1+MAX(MMULT(ROW($1:$1800)*(MID(J242,ROW($1:$1800),1)={"路","段","街","道"}),{1;1;1;1})),99))))-3),北市出件送市總與外站總表!$B:$J,4,0),),VLOOKUP(LEFT(J242,2),北市出件送市總與外站總表!$A:$J,5,0)))))</f>
        <v>#N/A</v>
      </c>
      <c r="J242" s="124" t="str">
        <f t="array" ref="J242">ASC(IF(LEFT(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,1)="台",REPLACE(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,1,1,"臺"),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))</f>
        <v/>
      </c>
    </row>
    <row r="243" spans="2:10" ht="21" customHeight="1" x14ac:dyDescent="0.25">
      <c r="B243" s="9">
        <v>224</v>
      </c>
      <c r="C243" s="8"/>
      <c r="D243" s="8"/>
      <c r="E243" s="8"/>
      <c r="F243" s="8"/>
      <c r="G243" s="8"/>
      <c r="H243" s="138"/>
      <c r="I243" s="144" t="e">
        <f>IF(COUNT(FIND({"澎湖","金門縣","連江","馬祖","琉球"},J243,1)),280,IF(AND($F$1="V",IFERROR(IF(FIND("北市",LEFT(J243,3)),VLOOKUP(LEFT(J243,LEN(J243)-LEN(MID(J243,1+MAX(MMULT(ROW($1:$1800)*(MID(J243,ROW($1:$1800),1)={"路","段","街","道"}),{1;1;1;1})),99))),北市出件送市總與外站總表!$A:$E,5,0),),IFERROR(IF(FIND("北市",LEFT(J243,3)),VLOOKUP(RIGHT(LEFT(J243,LEN(J243)-LEN(MID(J243,1+MAX(MMULT(ROW($1:$1800)*(MID(J243,ROW($1:$1800),1)={"路","段","街","道"}),{1;1;1;1})),99))),LEN(LEFT(J243,LEN(J243)-LEN(MID(J243,1+MAX(MMULT(ROW($1:$1800)*(MID(J243,ROW($1:$1800),1)={"路","段","街","道"}),{1;1;1;1})),99))))-3),北市出件送市總與外站總表!$B:$J,4,0),),VLOOKUP(LEFT(J243,2),北市出件送市總與外站總表!$A:$E,5,0)))&gt;110),120,IFERROR(IF(FIND("北市",LEFT(J243,3)),VLOOKUP(LEFT(J243,LEN(J243)-LEN(MID(J243,1+MAX(MMULT(ROW($1:$1800)*(MID(J243,ROW($1:$1800),1)={"路","段","街","道"}),{1;1;1;1})),99))),北市出件送市總與外站總表!$A:$E,5,0),),IFERROR(IF(FIND("北市",LEFT(J243,3)),VLOOKUP(RIGHT(LEFT(J243,LEN(J243)-LEN(MID(J243,1+MAX(MMULT(ROW($1:$1800)*(MID(J243,ROW($1:$1800),1)={"路","段","街","道"}),{1;1;1;1})),99))),LEN(LEFT(J243,LEN(J243)-LEN(MID(J243,1+MAX(MMULT(ROW($1:$1800)*(MID(J243,ROW($1:$1800),1)={"路","段","街","道"}),{1;1;1;1})),99))))-3),北市出件送市總與外站總表!$B:$J,4,0),),VLOOKUP(LEFT(J243,2),北市出件送市總與外站總表!$A:$J,5,0)))))</f>
        <v>#N/A</v>
      </c>
      <c r="J243" s="124" t="str">
        <f t="array" ref="J243">ASC(IF(LEFT(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,1)="台",REPLACE(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,1,1,"臺"),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))</f>
        <v/>
      </c>
    </row>
    <row r="244" spans="2:10" ht="21" customHeight="1" x14ac:dyDescent="0.25">
      <c r="B244" s="9">
        <v>225</v>
      </c>
      <c r="C244" s="8"/>
      <c r="D244" s="8"/>
      <c r="E244" s="8"/>
      <c r="F244" s="8"/>
      <c r="G244" s="8"/>
      <c r="H244" s="138"/>
      <c r="I244" s="144" t="e">
        <f>IF(COUNT(FIND({"澎湖","金門縣","連江","馬祖","琉球"},J244,1)),280,IF(AND($F$1="V",IFERROR(IF(FIND("北市",LEFT(J244,3)),VLOOKUP(LEFT(J244,LEN(J244)-LEN(MID(J244,1+MAX(MMULT(ROW($1:$1800)*(MID(J244,ROW($1:$1800),1)={"路","段","街","道"}),{1;1;1;1})),99))),北市出件送市總與外站總表!$A:$E,5,0),),IFERROR(IF(FIND("北市",LEFT(J244,3)),VLOOKUP(RIGHT(LEFT(J244,LEN(J244)-LEN(MID(J244,1+MAX(MMULT(ROW($1:$1800)*(MID(J244,ROW($1:$1800),1)={"路","段","街","道"}),{1;1;1;1})),99))),LEN(LEFT(J244,LEN(J244)-LEN(MID(J244,1+MAX(MMULT(ROW($1:$1800)*(MID(J244,ROW($1:$1800),1)={"路","段","街","道"}),{1;1;1;1})),99))))-3),北市出件送市總與外站總表!$B:$J,4,0),),VLOOKUP(LEFT(J244,2),北市出件送市總與外站總表!$A:$E,5,0)))&gt;110),120,IFERROR(IF(FIND("北市",LEFT(J244,3)),VLOOKUP(LEFT(J244,LEN(J244)-LEN(MID(J244,1+MAX(MMULT(ROW($1:$1800)*(MID(J244,ROW($1:$1800),1)={"路","段","街","道"}),{1;1;1;1})),99))),北市出件送市總與外站總表!$A:$E,5,0),),IFERROR(IF(FIND("北市",LEFT(J244,3)),VLOOKUP(RIGHT(LEFT(J244,LEN(J244)-LEN(MID(J244,1+MAX(MMULT(ROW($1:$1800)*(MID(J244,ROW($1:$1800),1)={"路","段","街","道"}),{1;1;1;1})),99))),LEN(LEFT(J244,LEN(J244)-LEN(MID(J244,1+MAX(MMULT(ROW($1:$1800)*(MID(J244,ROW($1:$1800),1)={"路","段","街","道"}),{1;1;1;1})),99))))-3),北市出件送市總與外站總表!$B:$J,4,0),),VLOOKUP(LEFT(J244,2),北市出件送市總與外站總表!$A:$J,5,0)))))</f>
        <v>#N/A</v>
      </c>
      <c r="J244" s="124" t="str">
        <f t="array" ref="J244">ASC(IF(LEFT(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,1)="台",REPLACE(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,1,1,"臺"),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))</f>
        <v/>
      </c>
    </row>
    <row r="245" spans="2:10" ht="21" customHeight="1" x14ac:dyDescent="0.25">
      <c r="B245" s="9">
        <v>226</v>
      </c>
      <c r="C245" s="8"/>
      <c r="D245" s="8"/>
      <c r="E245" s="8"/>
      <c r="F245" s="8"/>
      <c r="G245" s="8"/>
      <c r="H245" s="138"/>
      <c r="I245" s="144" t="e">
        <f>IF(COUNT(FIND({"澎湖","金門縣","連江","馬祖","琉球"},J245,1)),280,IF(AND($F$1="V",IFERROR(IF(FIND("北市",LEFT(J245,3)),VLOOKUP(LEFT(J245,LEN(J245)-LEN(MID(J245,1+MAX(MMULT(ROW($1:$1800)*(MID(J245,ROW($1:$1800),1)={"路","段","街","道"}),{1;1;1;1})),99))),北市出件送市總與外站總表!$A:$E,5,0),),IFERROR(IF(FIND("北市",LEFT(J245,3)),VLOOKUP(RIGHT(LEFT(J245,LEN(J245)-LEN(MID(J245,1+MAX(MMULT(ROW($1:$1800)*(MID(J245,ROW($1:$1800),1)={"路","段","街","道"}),{1;1;1;1})),99))),LEN(LEFT(J245,LEN(J245)-LEN(MID(J245,1+MAX(MMULT(ROW($1:$1800)*(MID(J245,ROW($1:$1800),1)={"路","段","街","道"}),{1;1;1;1})),99))))-3),北市出件送市總與外站總表!$B:$J,4,0),),VLOOKUP(LEFT(J245,2),北市出件送市總與外站總表!$A:$E,5,0)))&gt;110),120,IFERROR(IF(FIND("北市",LEFT(J245,3)),VLOOKUP(LEFT(J245,LEN(J245)-LEN(MID(J245,1+MAX(MMULT(ROW($1:$1800)*(MID(J245,ROW($1:$1800),1)={"路","段","街","道"}),{1;1;1;1})),99))),北市出件送市總與外站總表!$A:$E,5,0),),IFERROR(IF(FIND("北市",LEFT(J245,3)),VLOOKUP(RIGHT(LEFT(J245,LEN(J245)-LEN(MID(J245,1+MAX(MMULT(ROW($1:$1800)*(MID(J245,ROW($1:$1800),1)={"路","段","街","道"}),{1;1;1;1})),99))),LEN(LEFT(J245,LEN(J245)-LEN(MID(J245,1+MAX(MMULT(ROW($1:$1800)*(MID(J245,ROW($1:$1800),1)={"路","段","街","道"}),{1;1;1;1})),99))))-3),北市出件送市總與外站總表!$B:$J,4,0),),VLOOKUP(LEFT(J245,2),北市出件送市總與外站總表!$A:$J,5,0)))))</f>
        <v>#N/A</v>
      </c>
      <c r="J245" s="124" t="str">
        <f t="array" ref="J245">ASC(IF(LEFT(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,1)="台",REPLACE(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,1,1,"臺"),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))</f>
        <v/>
      </c>
    </row>
    <row r="246" spans="2:10" ht="21" customHeight="1" x14ac:dyDescent="0.25">
      <c r="B246" s="9">
        <v>227</v>
      </c>
      <c r="C246" s="8"/>
      <c r="D246" s="8"/>
      <c r="E246" s="8"/>
      <c r="F246" s="8"/>
      <c r="G246" s="8"/>
      <c r="H246" s="138"/>
      <c r="I246" s="144" t="e">
        <f>IF(COUNT(FIND({"澎湖","金門縣","連江","馬祖","琉球"},J246,1)),280,IF(AND($F$1="V",IFERROR(IF(FIND("北市",LEFT(J246,3)),VLOOKUP(LEFT(J246,LEN(J246)-LEN(MID(J246,1+MAX(MMULT(ROW($1:$1800)*(MID(J246,ROW($1:$1800),1)={"路","段","街","道"}),{1;1;1;1})),99))),北市出件送市總與外站總表!$A:$E,5,0),),IFERROR(IF(FIND("北市",LEFT(J246,3)),VLOOKUP(RIGHT(LEFT(J246,LEN(J246)-LEN(MID(J246,1+MAX(MMULT(ROW($1:$1800)*(MID(J246,ROW($1:$1800),1)={"路","段","街","道"}),{1;1;1;1})),99))),LEN(LEFT(J246,LEN(J246)-LEN(MID(J246,1+MAX(MMULT(ROW($1:$1800)*(MID(J246,ROW($1:$1800),1)={"路","段","街","道"}),{1;1;1;1})),99))))-3),北市出件送市總與外站總表!$B:$J,4,0),),VLOOKUP(LEFT(J246,2),北市出件送市總與外站總表!$A:$E,5,0)))&gt;110),120,IFERROR(IF(FIND("北市",LEFT(J246,3)),VLOOKUP(LEFT(J246,LEN(J246)-LEN(MID(J246,1+MAX(MMULT(ROW($1:$1800)*(MID(J246,ROW($1:$1800),1)={"路","段","街","道"}),{1;1;1;1})),99))),北市出件送市總與外站總表!$A:$E,5,0),),IFERROR(IF(FIND("北市",LEFT(J246,3)),VLOOKUP(RIGHT(LEFT(J246,LEN(J246)-LEN(MID(J246,1+MAX(MMULT(ROW($1:$1800)*(MID(J246,ROW($1:$1800),1)={"路","段","街","道"}),{1;1;1;1})),99))),LEN(LEFT(J246,LEN(J246)-LEN(MID(J246,1+MAX(MMULT(ROW($1:$1800)*(MID(J246,ROW($1:$1800),1)={"路","段","街","道"}),{1;1;1;1})),99))))-3),北市出件送市總與外站總表!$B:$J,4,0),),VLOOKUP(LEFT(J246,2),北市出件送市總與外站總表!$A:$J,5,0)))))</f>
        <v>#N/A</v>
      </c>
      <c r="J246" s="124" t="str">
        <f t="array" ref="J246">ASC(IF(LEFT(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,1)="台",REPLACE(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,1,1,"臺"),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))</f>
        <v/>
      </c>
    </row>
    <row r="247" spans="2:10" ht="21" customHeight="1" x14ac:dyDescent="0.25">
      <c r="B247" s="9">
        <v>228</v>
      </c>
      <c r="C247" s="8"/>
      <c r="D247" s="8"/>
      <c r="E247" s="8"/>
      <c r="F247" s="8"/>
      <c r="G247" s="8"/>
      <c r="H247" s="138"/>
      <c r="I247" s="144" t="e">
        <f>IF(COUNT(FIND({"澎湖","金門縣","連江","馬祖","琉球"},J247,1)),280,IF(AND($F$1="V",IFERROR(IF(FIND("北市",LEFT(J247,3)),VLOOKUP(LEFT(J247,LEN(J247)-LEN(MID(J247,1+MAX(MMULT(ROW($1:$1800)*(MID(J247,ROW($1:$1800),1)={"路","段","街","道"}),{1;1;1;1})),99))),北市出件送市總與外站總表!$A:$E,5,0),),IFERROR(IF(FIND("北市",LEFT(J247,3)),VLOOKUP(RIGHT(LEFT(J247,LEN(J247)-LEN(MID(J247,1+MAX(MMULT(ROW($1:$1800)*(MID(J247,ROW($1:$1800),1)={"路","段","街","道"}),{1;1;1;1})),99))),LEN(LEFT(J247,LEN(J247)-LEN(MID(J247,1+MAX(MMULT(ROW($1:$1800)*(MID(J247,ROW($1:$1800),1)={"路","段","街","道"}),{1;1;1;1})),99))))-3),北市出件送市總與外站總表!$B:$J,4,0),),VLOOKUP(LEFT(J247,2),北市出件送市總與外站總表!$A:$E,5,0)))&gt;110),120,IFERROR(IF(FIND("北市",LEFT(J247,3)),VLOOKUP(LEFT(J247,LEN(J247)-LEN(MID(J247,1+MAX(MMULT(ROW($1:$1800)*(MID(J247,ROW($1:$1800),1)={"路","段","街","道"}),{1;1;1;1})),99))),北市出件送市總與外站總表!$A:$E,5,0),),IFERROR(IF(FIND("北市",LEFT(J247,3)),VLOOKUP(RIGHT(LEFT(J247,LEN(J247)-LEN(MID(J247,1+MAX(MMULT(ROW($1:$1800)*(MID(J247,ROW($1:$1800),1)={"路","段","街","道"}),{1;1;1;1})),99))),LEN(LEFT(J247,LEN(J247)-LEN(MID(J247,1+MAX(MMULT(ROW($1:$1800)*(MID(J247,ROW($1:$1800),1)={"路","段","街","道"}),{1;1;1;1})),99))))-3),北市出件送市總與外站總表!$B:$J,4,0),),VLOOKUP(LEFT(J247,2),北市出件送市總與外站總表!$A:$J,5,0)))))</f>
        <v>#N/A</v>
      </c>
      <c r="J247" s="124" t="str">
        <f t="array" ref="J247">ASC(IF(LEFT(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,1)="台",REPLACE(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,1,1,"臺"),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))</f>
        <v/>
      </c>
    </row>
    <row r="248" spans="2:10" ht="21" customHeight="1" x14ac:dyDescent="0.25">
      <c r="B248" s="9">
        <v>229</v>
      </c>
      <c r="C248" s="8"/>
      <c r="D248" s="8"/>
      <c r="E248" s="8"/>
      <c r="F248" s="8"/>
      <c r="G248" s="8"/>
      <c r="H248" s="138"/>
      <c r="I248" s="144" t="e">
        <f>IF(COUNT(FIND({"澎湖","金門縣","連江","馬祖","琉球"},J248,1)),280,IF(AND($F$1="V",IFERROR(IF(FIND("北市",LEFT(J248,3)),VLOOKUP(LEFT(J248,LEN(J248)-LEN(MID(J248,1+MAX(MMULT(ROW($1:$1800)*(MID(J248,ROW($1:$1800),1)={"路","段","街","道"}),{1;1;1;1})),99))),北市出件送市總與外站總表!$A:$E,5,0),),IFERROR(IF(FIND("北市",LEFT(J248,3)),VLOOKUP(RIGHT(LEFT(J248,LEN(J248)-LEN(MID(J248,1+MAX(MMULT(ROW($1:$1800)*(MID(J248,ROW($1:$1800),1)={"路","段","街","道"}),{1;1;1;1})),99))),LEN(LEFT(J248,LEN(J248)-LEN(MID(J248,1+MAX(MMULT(ROW($1:$1800)*(MID(J248,ROW($1:$1800),1)={"路","段","街","道"}),{1;1;1;1})),99))))-3),北市出件送市總與外站總表!$B:$J,4,0),),VLOOKUP(LEFT(J248,2),北市出件送市總與外站總表!$A:$E,5,0)))&gt;110),120,IFERROR(IF(FIND("北市",LEFT(J248,3)),VLOOKUP(LEFT(J248,LEN(J248)-LEN(MID(J248,1+MAX(MMULT(ROW($1:$1800)*(MID(J248,ROW($1:$1800),1)={"路","段","街","道"}),{1;1;1;1})),99))),北市出件送市總與外站總表!$A:$E,5,0),),IFERROR(IF(FIND("北市",LEFT(J248,3)),VLOOKUP(RIGHT(LEFT(J248,LEN(J248)-LEN(MID(J248,1+MAX(MMULT(ROW($1:$1800)*(MID(J248,ROW($1:$1800),1)={"路","段","街","道"}),{1;1;1;1})),99))),LEN(LEFT(J248,LEN(J248)-LEN(MID(J248,1+MAX(MMULT(ROW($1:$1800)*(MID(J248,ROW($1:$1800),1)={"路","段","街","道"}),{1;1;1;1})),99))))-3),北市出件送市總與外站總表!$B:$J,4,0),),VLOOKUP(LEFT(J248,2),北市出件送市總與外站總表!$A:$J,5,0)))))</f>
        <v>#N/A</v>
      </c>
      <c r="J248" s="124" t="str">
        <f t="array" ref="J248">ASC(IF(LEFT(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,1)="台",REPLACE(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,1,1,"臺"),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))</f>
        <v/>
      </c>
    </row>
    <row r="249" spans="2:10" ht="21" customHeight="1" x14ac:dyDescent="0.25">
      <c r="B249" s="9">
        <v>230</v>
      </c>
      <c r="C249" s="8"/>
      <c r="D249" s="8"/>
      <c r="E249" s="8"/>
      <c r="F249" s="8"/>
      <c r="G249" s="8"/>
      <c r="H249" s="138"/>
      <c r="I249" s="144" t="e">
        <f>IF(COUNT(FIND({"澎湖","金門縣","連江","馬祖","琉球"},J249,1)),280,IF(AND($F$1="V",IFERROR(IF(FIND("北市",LEFT(J249,3)),VLOOKUP(LEFT(J249,LEN(J249)-LEN(MID(J249,1+MAX(MMULT(ROW($1:$1800)*(MID(J249,ROW($1:$1800),1)={"路","段","街","道"}),{1;1;1;1})),99))),北市出件送市總與外站總表!$A:$E,5,0),),IFERROR(IF(FIND("北市",LEFT(J249,3)),VLOOKUP(RIGHT(LEFT(J249,LEN(J249)-LEN(MID(J249,1+MAX(MMULT(ROW($1:$1800)*(MID(J249,ROW($1:$1800),1)={"路","段","街","道"}),{1;1;1;1})),99))),LEN(LEFT(J249,LEN(J249)-LEN(MID(J249,1+MAX(MMULT(ROW($1:$1800)*(MID(J249,ROW($1:$1800),1)={"路","段","街","道"}),{1;1;1;1})),99))))-3),北市出件送市總與外站總表!$B:$J,4,0),),VLOOKUP(LEFT(J249,2),北市出件送市總與外站總表!$A:$E,5,0)))&gt;110),120,IFERROR(IF(FIND("北市",LEFT(J249,3)),VLOOKUP(LEFT(J249,LEN(J249)-LEN(MID(J249,1+MAX(MMULT(ROW($1:$1800)*(MID(J249,ROW($1:$1800),1)={"路","段","街","道"}),{1;1;1;1})),99))),北市出件送市總與外站總表!$A:$E,5,0),),IFERROR(IF(FIND("北市",LEFT(J249,3)),VLOOKUP(RIGHT(LEFT(J249,LEN(J249)-LEN(MID(J249,1+MAX(MMULT(ROW($1:$1800)*(MID(J249,ROW($1:$1800),1)={"路","段","街","道"}),{1;1;1;1})),99))),LEN(LEFT(J249,LEN(J249)-LEN(MID(J249,1+MAX(MMULT(ROW($1:$1800)*(MID(J249,ROW($1:$1800),1)={"路","段","街","道"}),{1;1;1;1})),99))))-3),北市出件送市總與外站總表!$B:$J,4,0),),VLOOKUP(LEFT(J249,2),北市出件送市總與外站總表!$A:$J,5,0)))))</f>
        <v>#N/A</v>
      </c>
      <c r="J249" s="124" t="str">
        <f t="array" ref="J249">ASC(IF(LEFT(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,1)="台",REPLACE(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,1,1,"臺"),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))</f>
        <v/>
      </c>
    </row>
    <row r="250" spans="2:10" ht="21" customHeight="1" x14ac:dyDescent="0.25">
      <c r="B250" s="9">
        <v>231</v>
      </c>
      <c r="C250" s="8"/>
      <c r="D250" s="8"/>
      <c r="E250" s="8"/>
      <c r="F250" s="8"/>
      <c r="G250" s="8"/>
      <c r="H250" s="138"/>
      <c r="I250" s="144" t="e">
        <f>IF(COUNT(FIND({"澎湖","金門縣","連江","馬祖","琉球"},J250,1)),280,IF(AND($F$1="V",IFERROR(IF(FIND("北市",LEFT(J250,3)),VLOOKUP(LEFT(J250,LEN(J250)-LEN(MID(J250,1+MAX(MMULT(ROW($1:$1800)*(MID(J250,ROW($1:$1800),1)={"路","段","街","道"}),{1;1;1;1})),99))),北市出件送市總與外站總表!$A:$E,5,0),),IFERROR(IF(FIND("北市",LEFT(J250,3)),VLOOKUP(RIGHT(LEFT(J250,LEN(J250)-LEN(MID(J250,1+MAX(MMULT(ROW($1:$1800)*(MID(J250,ROW($1:$1800),1)={"路","段","街","道"}),{1;1;1;1})),99))),LEN(LEFT(J250,LEN(J250)-LEN(MID(J250,1+MAX(MMULT(ROW($1:$1800)*(MID(J250,ROW($1:$1800),1)={"路","段","街","道"}),{1;1;1;1})),99))))-3),北市出件送市總與外站總表!$B:$J,4,0),),VLOOKUP(LEFT(J250,2),北市出件送市總與外站總表!$A:$E,5,0)))&gt;110),120,IFERROR(IF(FIND("北市",LEFT(J250,3)),VLOOKUP(LEFT(J250,LEN(J250)-LEN(MID(J250,1+MAX(MMULT(ROW($1:$1800)*(MID(J250,ROW($1:$1800),1)={"路","段","街","道"}),{1;1;1;1})),99))),北市出件送市總與外站總表!$A:$E,5,0),),IFERROR(IF(FIND("北市",LEFT(J250,3)),VLOOKUP(RIGHT(LEFT(J250,LEN(J250)-LEN(MID(J250,1+MAX(MMULT(ROW($1:$1800)*(MID(J250,ROW($1:$1800),1)={"路","段","街","道"}),{1;1;1;1})),99))),LEN(LEFT(J250,LEN(J250)-LEN(MID(J250,1+MAX(MMULT(ROW($1:$1800)*(MID(J250,ROW($1:$1800),1)={"路","段","街","道"}),{1;1;1;1})),99))))-3),北市出件送市總與外站總表!$B:$J,4,0),),VLOOKUP(LEFT(J250,2),北市出件送市總與外站總表!$A:$J,5,0)))))</f>
        <v>#N/A</v>
      </c>
      <c r="J250" s="124" t="str">
        <f t="array" ref="J250">ASC(IF(LEFT(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,1)="台",REPLACE(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,1,1,"臺"),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))</f>
        <v/>
      </c>
    </row>
    <row r="251" spans="2:10" ht="21" customHeight="1" x14ac:dyDescent="0.25">
      <c r="B251" s="9">
        <v>232</v>
      </c>
      <c r="C251" s="8"/>
      <c r="D251" s="8"/>
      <c r="E251" s="8"/>
      <c r="F251" s="8"/>
      <c r="G251" s="8"/>
      <c r="H251" s="138"/>
      <c r="I251" s="144" t="e">
        <f>IF(COUNT(FIND({"澎湖","金門縣","連江","馬祖","琉球"},J251,1)),280,IF(AND($F$1="V",IFERROR(IF(FIND("北市",LEFT(J251,3)),VLOOKUP(LEFT(J251,LEN(J251)-LEN(MID(J251,1+MAX(MMULT(ROW($1:$1800)*(MID(J251,ROW($1:$1800),1)={"路","段","街","道"}),{1;1;1;1})),99))),北市出件送市總與外站總表!$A:$E,5,0),),IFERROR(IF(FIND("北市",LEFT(J251,3)),VLOOKUP(RIGHT(LEFT(J251,LEN(J251)-LEN(MID(J251,1+MAX(MMULT(ROW($1:$1800)*(MID(J251,ROW($1:$1800),1)={"路","段","街","道"}),{1;1;1;1})),99))),LEN(LEFT(J251,LEN(J251)-LEN(MID(J251,1+MAX(MMULT(ROW($1:$1800)*(MID(J251,ROW($1:$1800),1)={"路","段","街","道"}),{1;1;1;1})),99))))-3),北市出件送市總與外站總表!$B:$J,4,0),),VLOOKUP(LEFT(J251,2),北市出件送市總與外站總表!$A:$E,5,0)))&gt;110),120,IFERROR(IF(FIND("北市",LEFT(J251,3)),VLOOKUP(LEFT(J251,LEN(J251)-LEN(MID(J251,1+MAX(MMULT(ROW($1:$1800)*(MID(J251,ROW($1:$1800),1)={"路","段","街","道"}),{1;1;1;1})),99))),北市出件送市總與外站總表!$A:$E,5,0),),IFERROR(IF(FIND("北市",LEFT(J251,3)),VLOOKUP(RIGHT(LEFT(J251,LEN(J251)-LEN(MID(J251,1+MAX(MMULT(ROW($1:$1800)*(MID(J251,ROW($1:$1800),1)={"路","段","街","道"}),{1;1;1;1})),99))),LEN(LEFT(J251,LEN(J251)-LEN(MID(J251,1+MAX(MMULT(ROW($1:$1800)*(MID(J251,ROW($1:$1800),1)={"路","段","街","道"}),{1;1;1;1})),99))))-3),北市出件送市總與外站總表!$B:$J,4,0),),VLOOKUP(LEFT(J251,2),北市出件送市總與外站總表!$A:$J,5,0)))))</f>
        <v>#N/A</v>
      </c>
      <c r="J251" s="124" t="str">
        <f t="array" ref="J251">ASC(IF(LEFT(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,1)="台",REPLACE(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,1,1,"臺"),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))</f>
        <v/>
      </c>
    </row>
    <row r="252" spans="2:10" ht="21" customHeight="1" x14ac:dyDescent="0.25">
      <c r="B252" s="9">
        <v>233</v>
      </c>
      <c r="C252" s="8"/>
      <c r="D252" s="8"/>
      <c r="E252" s="8"/>
      <c r="F252" s="8"/>
      <c r="G252" s="8"/>
      <c r="H252" s="138"/>
      <c r="I252" s="144" t="e">
        <f>IF(COUNT(FIND({"澎湖","金門縣","連江","馬祖","琉球"},J252,1)),280,IF(AND($F$1="V",IFERROR(IF(FIND("北市",LEFT(J252,3)),VLOOKUP(LEFT(J252,LEN(J252)-LEN(MID(J252,1+MAX(MMULT(ROW($1:$1800)*(MID(J252,ROW($1:$1800),1)={"路","段","街","道"}),{1;1;1;1})),99))),北市出件送市總與外站總表!$A:$E,5,0),),IFERROR(IF(FIND("北市",LEFT(J252,3)),VLOOKUP(RIGHT(LEFT(J252,LEN(J252)-LEN(MID(J252,1+MAX(MMULT(ROW($1:$1800)*(MID(J252,ROW($1:$1800),1)={"路","段","街","道"}),{1;1;1;1})),99))),LEN(LEFT(J252,LEN(J252)-LEN(MID(J252,1+MAX(MMULT(ROW($1:$1800)*(MID(J252,ROW($1:$1800),1)={"路","段","街","道"}),{1;1;1;1})),99))))-3),北市出件送市總與外站總表!$B:$J,4,0),),VLOOKUP(LEFT(J252,2),北市出件送市總與外站總表!$A:$E,5,0)))&gt;110),120,IFERROR(IF(FIND("北市",LEFT(J252,3)),VLOOKUP(LEFT(J252,LEN(J252)-LEN(MID(J252,1+MAX(MMULT(ROW($1:$1800)*(MID(J252,ROW($1:$1800),1)={"路","段","街","道"}),{1;1;1;1})),99))),北市出件送市總與外站總表!$A:$E,5,0),),IFERROR(IF(FIND("北市",LEFT(J252,3)),VLOOKUP(RIGHT(LEFT(J252,LEN(J252)-LEN(MID(J252,1+MAX(MMULT(ROW($1:$1800)*(MID(J252,ROW($1:$1800),1)={"路","段","街","道"}),{1;1;1;1})),99))),LEN(LEFT(J252,LEN(J252)-LEN(MID(J252,1+MAX(MMULT(ROW($1:$1800)*(MID(J252,ROW($1:$1800),1)={"路","段","街","道"}),{1;1;1;1})),99))))-3),北市出件送市總與外站總表!$B:$J,4,0),),VLOOKUP(LEFT(J252,2),北市出件送市總與外站總表!$A:$J,5,0)))))</f>
        <v>#N/A</v>
      </c>
      <c r="J252" s="124" t="str">
        <f t="array" ref="J252">ASC(IF(LEFT(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,1)="台",REPLACE(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,1,1,"臺"),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))</f>
        <v/>
      </c>
    </row>
    <row r="253" spans="2:10" ht="21" customHeight="1" x14ac:dyDescent="0.25">
      <c r="B253" s="9">
        <v>234</v>
      </c>
      <c r="C253" s="8"/>
      <c r="D253" s="8"/>
      <c r="E253" s="8"/>
      <c r="F253" s="8"/>
      <c r="G253" s="8"/>
      <c r="H253" s="138"/>
      <c r="I253" s="144" t="e">
        <f>IF(COUNT(FIND({"澎湖","金門縣","連江","馬祖","琉球"},J253,1)),280,IF(AND($F$1="V",IFERROR(IF(FIND("北市",LEFT(J253,3)),VLOOKUP(LEFT(J253,LEN(J253)-LEN(MID(J253,1+MAX(MMULT(ROW($1:$1800)*(MID(J253,ROW($1:$1800),1)={"路","段","街","道"}),{1;1;1;1})),99))),北市出件送市總與外站總表!$A:$E,5,0),),IFERROR(IF(FIND("北市",LEFT(J253,3)),VLOOKUP(RIGHT(LEFT(J253,LEN(J253)-LEN(MID(J253,1+MAX(MMULT(ROW($1:$1800)*(MID(J253,ROW($1:$1800),1)={"路","段","街","道"}),{1;1;1;1})),99))),LEN(LEFT(J253,LEN(J253)-LEN(MID(J253,1+MAX(MMULT(ROW($1:$1800)*(MID(J253,ROW($1:$1800),1)={"路","段","街","道"}),{1;1;1;1})),99))))-3),北市出件送市總與外站總表!$B:$J,4,0),),VLOOKUP(LEFT(J253,2),北市出件送市總與外站總表!$A:$E,5,0)))&gt;110),120,IFERROR(IF(FIND("北市",LEFT(J253,3)),VLOOKUP(LEFT(J253,LEN(J253)-LEN(MID(J253,1+MAX(MMULT(ROW($1:$1800)*(MID(J253,ROW($1:$1800),1)={"路","段","街","道"}),{1;1;1;1})),99))),北市出件送市總與外站總表!$A:$E,5,0),),IFERROR(IF(FIND("北市",LEFT(J253,3)),VLOOKUP(RIGHT(LEFT(J253,LEN(J253)-LEN(MID(J253,1+MAX(MMULT(ROW($1:$1800)*(MID(J253,ROW($1:$1800),1)={"路","段","街","道"}),{1;1;1;1})),99))),LEN(LEFT(J253,LEN(J253)-LEN(MID(J253,1+MAX(MMULT(ROW($1:$1800)*(MID(J253,ROW($1:$1800),1)={"路","段","街","道"}),{1;1;1;1})),99))))-3),北市出件送市總與外站總表!$B:$J,4,0),),VLOOKUP(LEFT(J253,2),北市出件送市總與外站總表!$A:$J,5,0)))))</f>
        <v>#N/A</v>
      </c>
      <c r="J253" s="124" t="str">
        <f t="array" ref="J253">ASC(IF(LEFT(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,1)="台",REPLACE(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,1,1,"臺"),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))</f>
        <v/>
      </c>
    </row>
    <row r="254" spans="2:10" ht="21" customHeight="1" x14ac:dyDescent="0.25">
      <c r="B254" s="9">
        <v>235</v>
      </c>
      <c r="C254" s="8"/>
      <c r="D254" s="8"/>
      <c r="E254" s="8"/>
      <c r="F254" s="8"/>
      <c r="G254" s="8"/>
      <c r="H254" s="138"/>
      <c r="I254" s="144" t="e">
        <f>IF(COUNT(FIND({"澎湖","金門縣","連江","馬祖","琉球"},J254,1)),280,IF(AND($F$1="V",IFERROR(IF(FIND("北市",LEFT(J254,3)),VLOOKUP(LEFT(J254,LEN(J254)-LEN(MID(J254,1+MAX(MMULT(ROW($1:$1800)*(MID(J254,ROW($1:$1800),1)={"路","段","街","道"}),{1;1;1;1})),99))),北市出件送市總與外站總表!$A:$E,5,0),),IFERROR(IF(FIND("北市",LEFT(J254,3)),VLOOKUP(RIGHT(LEFT(J254,LEN(J254)-LEN(MID(J254,1+MAX(MMULT(ROW($1:$1800)*(MID(J254,ROW($1:$1800),1)={"路","段","街","道"}),{1;1;1;1})),99))),LEN(LEFT(J254,LEN(J254)-LEN(MID(J254,1+MAX(MMULT(ROW($1:$1800)*(MID(J254,ROW($1:$1800),1)={"路","段","街","道"}),{1;1;1;1})),99))))-3),北市出件送市總與外站總表!$B:$J,4,0),),VLOOKUP(LEFT(J254,2),北市出件送市總與外站總表!$A:$E,5,0)))&gt;110),120,IFERROR(IF(FIND("北市",LEFT(J254,3)),VLOOKUP(LEFT(J254,LEN(J254)-LEN(MID(J254,1+MAX(MMULT(ROW($1:$1800)*(MID(J254,ROW($1:$1800),1)={"路","段","街","道"}),{1;1;1;1})),99))),北市出件送市總與外站總表!$A:$E,5,0),),IFERROR(IF(FIND("北市",LEFT(J254,3)),VLOOKUP(RIGHT(LEFT(J254,LEN(J254)-LEN(MID(J254,1+MAX(MMULT(ROW($1:$1800)*(MID(J254,ROW($1:$1800),1)={"路","段","街","道"}),{1;1;1;1})),99))),LEN(LEFT(J254,LEN(J254)-LEN(MID(J254,1+MAX(MMULT(ROW($1:$1800)*(MID(J254,ROW($1:$1800),1)={"路","段","街","道"}),{1;1;1;1})),99))))-3),北市出件送市總與外站總表!$B:$J,4,0),),VLOOKUP(LEFT(J254,2),北市出件送市總與外站總表!$A:$J,5,0)))))</f>
        <v>#N/A</v>
      </c>
      <c r="J254" s="124" t="str">
        <f t="array" ref="J254">ASC(IF(LEFT(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,1)="台",REPLACE(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,1,1,"臺"),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))</f>
        <v/>
      </c>
    </row>
    <row r="255" spans="2:10" ht="21" customHeight="1" x14ac:dyDescent="0.25">
      <c r="B255" s="9">
        <v>236</v>
      </c>
      <c r="C255" s="8"/>
      <c r="D255" s="8"/>
      <c r="E255" s="8"/>
      <c r="F255" s="8"/>
      <c r="G255" s="8"/>
      <c r="H255" s="138"/>
      <c r="I255" s="144" t="e">
        <f>IF(COUNT(FIND({"澎湖","金門縣","連江","馬祖","琉球"},J255,1)),280,IF(AND($F$1="V",IFERROR(IF(FIND("北市",LEFT(J255,3)),VLOOKUP(LEFT(J255,LEN(J255)-LEN(MID(J255,1+MAX(MMULT(ROW($1:$1800)*(MID(J255,ROW($1:$1800),1)={"路","段","街","道"}),{1;1;1;1})),99))),北市出件送市總與外站總表!$A:$E,5,0),),IFERROR(IF(FIND("北市",LEFT(J255,3)),VLOOKUP(RIGHT(LEFT(J255,LEN(J255)-LEN(MID(J255,1+MAX(MMULT(ROW($1:$1800)*(MID(J255,ROW($1:$1800),1)={"路","段","街","道"}),{1;1;1;1})),99))),LEN(LEFT(J255,LEN(J255)-LEN(MID(J255,1+MAX(MMULT(ROW($1:$1800)*(MID(J255,ROW($1:$1800),1)={"路","段","街","道"}),{1;1;1;1})),99))))-3),北市出件送市總與外站總表!$B:$J,4,0),),VLOOKUP(LEFT(J255,2),北市出件送市總與外站總表!$A:$E,5,0)))&gt;110),120,IFERROR(IF(FIND("北市",LEFT(J255,3)),VLOOKUP(LEFT(J255,LEN(J255)-LEN(MID(J255,1+MAX(MMULT(ROW($1:$1800)*(MID(J255,ROW($1:$1800),1)={"路","段","街","道"}),{1;1;1;1})),99))),北市出件送市總與外站總表!$A:$E,5,0),),IFERROR(IF(FIND("北市",LEFT(J255,3)),VLOOKUP(RIGHT(LEFT(J255,LEN(J255)-LEN(MID(J255,1+MAX(MMULT(ROW($1:$1800)*(MID(J255,ROW($1:$1800),1)={"路","段","街","道"}),{1;1;1;1})),99))),LEN(LEFT(J255,LEN(J255)-LEN(MID(J255,1+MAX(MMULT(ROW($1:$1800)*(MID(J255,ROW($1:$1800),1)={"路","段","街","道"}),{1;1;1;1})),99))))-3),北市出件送市總與外站總表!$B:$J,4,0),),VLOOKUP(LEFT(J255,2),北市出件送市總與外站總表!$A:$J,5,0)))))</f>
        <v>#N/A</v>
      </c>
      <c r="J255" s="124" t="str">
        <f t="array" ref="J255">ASC(IF(LEFT(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,1)="台",REPLACE(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,1,1,"臺"),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))</f>
        <v/>
      </c>
    </row>
    <row r="256" spans="2:10" ht="21" customHeight="1" x14ac:dyDescent="0.25">
      <c r="B256" s="9">
        <v>237</v>
      </c>
      <c r="C256" s="8"/>
      <c r="D256" s="8"/>
      <c r="E256" s="8"/>
      <c r="F256" s="8"/>
      <c r="G256" s="8"/>
      <c r="H256" s="138"/>
      <c r="I256" s="144" t="e">
        <f>IF(COUNT(FIND({"澎湖","金門縣","連江","馬祖","琉球"},J256,1)),280,IF(AND($F$1="V",IFERROR(IF(FIND("北市",LEFT(J256,3)),VLOOKUP(LEFT(J256,LEN(J256)-LEN(MID(J256,1+MAX(MMULT(ROW($1:$1800)*(MID(J256,ROW($1:$1800),1)={"路","段","街","道"}),{1;1;1;1})),99))),北市出件送市總與外站總表!$A:$E,5,0),),IFERROR(IF(FIND("北市",LEFT(J256,3)),VLOOKUP(RIGHT(LEFT(J256,LEN(J256)-LEN(MID(J256,1+MAX(MMULT(ROW($1:$1800)*(MID(J256,ROW($1:$1800),1)={"路","段","街","道"}),{1;1;1;1})),99))),LEN(LEFT(J256,LEN(J256)-LEN(MID(J256,1+MAX(MMULT(ROW($1:$1800)*(MID(J256,ROW($1:$1800),1)={"路","段","街","道"}),{1;1;1;1})),99))))-3),北市出件送市總與外站總表!$B:$J,4,0),),VLOOKUP(LEFT(J256,2),北市出件送市總與外站總表!$A:$E,5,0)))&gt;110),120,IFERROR(IF(FIND("北市",LEFT(J256,3)),VLOOKUP(LEFT(J256,LEN(J256)-LEN(MID(J256,1+MAX(MMULT(ROW($1:$1800)*(MID(J256,ROW($1:$1800),1)={"路","段","街","道"}),{1;1;1;1})),99))),北市出件送市總與外站總表!$A:$E,5,0),),IFERROR(IF(FIND("北市",LEFT(J256,3)),VLOOKUP(RIGHT(LEFT(J256,LEN(J256)-LEN(MID(J256,1+MAX(MMULT(ROW($1:$1800)*(MID(J256,ROW($1:$1800),1)={"路","段","街","道"}),{1;1;1;1})),99))),LEN(LEFT(J256,LEN(J256)-LEN(MID(J256,1+MAX(MMULT(ROW($1:$1800)*(MID(J256,ROW($1:$1800),1)={"路","段","街","道"}),{1;1;1;1})),99))))-3),北市出件送市總與外站總表!$B:$J,4,0),),VLOOKUP(LEFT(J256,2),北市出件送市總與外站總表!$A:$J,5,0)))))</f>
        <v>#N/A</v>
      </c>
      <c r="J256" s="124" t="str">
        <f t="array" ref="J256">ASC(IF(LEFT(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,1)="台",REPLACE(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,1,1,"臺"),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))</f>
        <v/>
      </c>
    </row>
    <row r="257" spans="2:10" ht="21" customHeight="1" x14ac:dyDescent="0.25">
      <c r="B257" s="9">
        <v>238</v>
      </c>
      <c r="C257" s="8"/>
      <c r="D257" s="8"/>
      <c r="E257" s="8"/>
      <c r="F257" s="8"/>
      <c r="G257" s="8"/>
      <c r="H257" s="138"/>
      <c r="I257" s="144" t="e">
        <f>IF(COUNT(FIND({"澎湖","金門縣","連江","馬祖","琉球"},J257,1)),280,IF(AND($F$1="V",IFERROR(IF(FIND("北市",LEFT(J257,3)),VLOOKUP(LEFT(J257,LEN(J257)-LEN(MID(J257,1+MAX(MMULT(ROW($1:$1800)*(MID(J257,ROW($1:$1800),1)={"路","段","街","道"}),{1;1;1;1})),99))),北市出件送市總與外站總表!$A:$E,5,0),),IFERROR(IF(FIND("北市",LEFT(J257,3)),VLOOKUP(RIGHT(LEFT(J257,LEN(J257)-LEN(MID(J257,1+MAX(MMULT(ROW($1:$1800)*(MID(J257,ROW($1:$1800),1)={"路","段","街","道"}),{1;1;1;1})),99))),LEN(LEFT(J257,LEN(J257)-LEN(MID(J257,1+MAX(MMULT(ROW($1:$1800)*(MID(J257,ROW($1:$1800),1)={"路","段","街","道"}),{1;1;1;1})),99))))-3),北市出件送市總與外站總表!$B:$J,4,0),),VLOOKUP(LEFT(J257,2),北市出件送市總與外站總表!$A:$E,5,0)))&gt;110),120,IFERROR(IF(FIND("北市",LEFT(J257,3)),VLOOKUP(LEFT(J257,LEN(J257)-LEN(MID(J257,1+MAX(MMULT(ROW($1:$1800)*(MID(J257,ROW($1:$1800),1)={"路","段","街","道"}),{1;1;1;1})),99))),北市出件送市總與外站總表!$A:$E,5,0),),IFERROR(IF(FIND("北市",LEFT(J257,3)),VLOOKUP(RIGHT(LEFT(J257,LEN(J257)-LEN(MID(J257,1+MAX(MMULT(ROW($1:$1800)*(MID(J257,ROW($1:$1800),1)={"路","段","街","道"}),{1;1;1;1})),99))),LEN(LEFT(J257,LEN(J257)-LEN(MID(J257,1+MAX(MMULT(ROW($1:$1800)*(MID(J257,ROW($1:$1800),1)={"路","段","街","道"}),{1;1;1;1})),99))))-3),北市出件送市總與外站總表!$B:$J,4,0),),VLOOKUP(LEFT(J257,2),北市出件送市總與外站總表!$A:$J,5,0)))))</f>
        <v>#N/A</v>
      </c>
      <c r="J257" s="124" t="str">
        <f t="array" ref="J257">ASC(IF(LEFT(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,1)="台",REPLACE(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,1,1,"臺"),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))</f>
        <v/>
      </c>
    </row>
    <row r="258" spans="2:10" ht="21" customHeight="1" x14ac:dyDescent="0.25">
      <c r="B258" s="9">
        <v>239</v>
      </c>
      <c r="C258" s="8"/>
      <c r="D258" s="8"/>
      <c r="E258" s="8"/>
      <c r="F258" s="8"/>
      <c r="G258" s="8"/>
      <c r="H258" s="138"/>
      <c r="I258" s="144" t="e">
        <f>IF(COUNT(FIND({"澎湖","金門縣","連江","馬祖","琉球"},J258,1)),280,IF(AND($F$1="V",IFERROR(IF(FIND("北市",LEFT(J258,3)),VLOOKUP(LEFT(J258,LEN(J258)-LEN(MID(J258,1+MAX(MMULT(ROW($1:$1800)*(MID(J258,ROW($1:$1800),1)={"路","段","街","道"}),{1;1;1;1})),99))),北市出件送市總與外站總表!$A:$E,5,0),),IFERROR(IF(FIND("北市",LEFT(J258,3)),VLOOKUP(RIGHT(LEFT(J258,LEN(J258)-LEN(MID(J258,1+MAX(MMULT(ROW($1:$1800)*(MID(J258,ROW($1:$1800),1)={"路","段","街","道"}),{1;1;1;1})),99))),LEN(LEFT(J258,LEN(J258)-LEN(MID(J258,1+MAX(MMULT(ROW($1:$1800)*(MID(J258,ROW($1:$1800),1)={"路","段","街","道"}),{1;1;1;1})),99))))-3),北市出件送市總與外站總表!$B:$J,4,0),),VLOOKUP(LEFT(J258,2),北市出件送市總與外站總表!$A:$E,5,0)))&gt;110),120,IFERROR(IF(FIND("北市",LEFT(J258,3)),VLOOKUP(LEFT(J258,LEN(J258)-LEN(MID(J258,1+MAX(MMULT(ROW($1:$1800)*(MID(J258,ROW($1:$1800),1)={"路","段","街","道"}),{1;1;1;1})),99))),北市出件送市總與外站總表!$A:$E,5,0),),IFERROR(IF(FIND("北市",LEFT(J258,3)),VLOOKUP(RIGHT(LEFT(J258,LEN(J258)-LEN(MID(J258,1+MAX(MMULT(ROW($1:$1800)*(MID(J258,ROW($1:$1800),1)={"路","段","街","道"}),{1;1;1;1})),99))),LEN(LEFT(J258,LEN(J258)-LEN(MID(J258,1+MAX(MMULT(ROW($1:$1800)*(MID(J258,ROW($1:$1800),1)={"路","段","街","道"}),{1;1;1;1})),99))))-3),北市出件送市總與外站總表!$B:$J,4,0),),VLOOKUP(LEFT(J258,2),北市出件送市總與外站總表!$A:$J,5,0)))))</f>
        <v>#N/A</v>
      </c>
      <c r="J258" s="124" t="str">
        <f t="array" ref="J258">ASC(IF(LEFT(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,1)="台",REPLACE(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,1,1,"臺"),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))</f>
        <v/>
      </c>
    </row>
    <row r="259" spans="2:10" ht="21" customHeight="1" x14ac:dyDescent="0.25">
      <c r="B259" s="9">
        <v>240</v>
      </c>
      <c r="C259" s="8"/>
      <c r="D259" s="8"/>
      <c r="E259" s="8"/>
      <c r="F259" s="8"/>
      <c r="G259" s="8"/>
      <c r="H259" s="138"/>
      <c r="I259" s="144" t="e">
        <f>IF(COUNT(FIND({"澎湖","金門縣","連江","馬祖","琉球"},J259,1)),280,IF(AND($F$1="V",IFERROR(IF(FIND("北市",LEFT(J259,3)),VLOOKUP(LEFT(J259,LEN(J259)-LEN(MID(J259,1+MAX(MMULT(ROW($1:$1800)*(MID(J259,ROW($1:$1800),1)={"路","段","街","道"}),{1;1;1;1})),99))),北市出件送市總與外站總表!$A:$E,5,0),),IFERROR(IF(FIND("北市",LEFT(J259,3)),VLOOKUP(RIGHT(LEFT(J259,LEN(J259)-LEN(MID(J259,1+MAX(MMULT(ROW($1:$1800)*(MID(J259,ROW($1:$1800),1)={"路","段","街","道"}),{1;1;1;1})),99))),LEN(LEFT(J259,LEN(J259)-LEN(MID(J259,1+MAX(MMULT(ROW($1:$1800)*(MID(J259,ROW($1:$1800),1)={"路","段","街","道"}),{1;1;1;1})),99))))-3),北市出件送市總與外站總表!$B:$J,4,0),),VLOOKUP(LEFT(J259,2),北市出件送市總與外站總表!$A:$E,5,0)))&gt;110),120,IFERROR(IF(FIND("北市",LEFT(J259,3)),VLOOKUP(LEFT(J259,LEN(J259)-LEN(MID(J259,1+MAX(MMULT(ROW($1:$1800)*(MID(J259,ROW($1:$1800),1)={"路","段","街","道"}),{1;1;1;1})),99))),北市出件送市總與外站總表!$A:$E,5,0),),IFERROR(IF(FIND("北市",LEFT(J259,3)),VLOOKUP(RIGHT(LEFT(J259,LEN(J259)-LEN(MID(J259,1+MAX(MMULT(ROW($1:$1800)*(MID(J259,ROW($1:$1800),1)={"路","段","街","道"}),{1;1;1;1})),99))),LEN(LEFT(J259,LEN(J259)-LEN(MID(J259,1+MAX(MMULT(ROW($1:$1800)*(MID(J259,ROW($1:$1800),1)={"路","段","街","道"}),{1;1;1;1})),99))))-3),北市出件送市總與外站總表!$B:$J,4,0),),VLOOKUP(LEFT(J259,2),北市出件送市總與外站總表!$A:$J,5,0)))))</f>
        <v>#N/A</v>
      </c>
      <c r="J259" s="124" t="str">
        <f t="array" ref="J259">ASC(IF(LEFT(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,1)="台",REPLACE(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,1,1,"臺"),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))</f>
        <v/>
      </c>
    </row>
    <row r="260" spans="2:10" ht="21" customHeight="1" x14ac:dyDescent="0.25">
      <c r="B260" s="9">
        <v>241</v>
      </c>
      <c r="C260" s="8"/>
      <c r="D260" s="8"/>
      <c r="E260" s="8"/>
      <c r="F260" s="8"/>
      <c r="G260" s="8"/>
      <c r="H260" s="138"/>
      <c r="I260" s="144" t="e">
        <f>IF(COUNT(FIND({"澎湖","金門縣","連江","馬祖","琉球"},J260,1)),280,IF(AND($F$1="V",IFERROR(IF(FIND("北市",LEFT(J260,3)),VLOOKUP(LEFT(J260,LEN(J260)-LEN(MID(J260,1+MAX(MMULT(ROW($1:$1800)*(MID(J260,ROW($1:$1800),1)={"路","段","街","道"}),{1;1;1;1})),99))),北市出件送市總與外站總表!$A:$E,5,0),),IFERROR(IF(FIND("北市",LEFT(J260,3)),VLOOKUP(RIGHT(LEFT(J260,LEN(J260)-LEN(MID(J260,1+MAX(MMULT(ROW($1:$1800)*(MID(J260,ROW($1:$1800),1)={"路","段","街","道"}),{1;1;1;1})),99))),LEN(LEFT(J260,LEN(J260)-LEN(MID(J260,1+MAX(MMULT(ROW($1:$1800)*(MID(J260,ROW($1:$1800),1)={"路","段","街","道"}),{1;1;1;1})),99))))-3),北市出件送市總與外站總表!$B:$J,4,0),),VLOOKUP(LEFT(J260,2),北市出件送市總與外站總表!$A:$E,5,0)))&gt;110),120,IFERROR(IF(FIND("北市",LEFT(J260,3)),VLOOKUP(LEFT(J260,LEN(J260)-LEN(MID(J260,1+MAX(MMULT(ROW($1:$1800)*(MID(J260,ROW($1:$1800),1)={"路","段","街","道"}),{1;1;1;1})),99))),北市出件送市總與外站總表!$A:$E,5,0),),IFERROR(IF(FIND("北市",LEFT(J260,3)),VLOOKUP(RIGHT(LEFT(J260,LEN(J260)-LEN(MID(J260,1+MAX(MMULT(ROW($1:$1800)*(MID(J260,ROW($1:$1800),1)={"路","段","街","道"}),{1;1;1;1})),99))),LEN(LEFT(J260,LEN(J260)-LEN(MID(J260,1+MAX(MMULT(ROW($1:$1800)*(MID(J260,ROW($1:$1800),1)={"路","段","街","道"}),{1;1;1;1})),99))))-3),北市出件送市總與外站總表!$B:$J,4,0),),VLOOKUP(LEFT(J260,2),北市出件送市總與外站總表!$A:$J,5,0)))))</f>
        <v>#N/A</v>
      </c>
      <c r="J260" s="124" t="str">
        <f t="array" ref="J260">ASC(IF(LEFT(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,1)="台",REPLACE(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,1,1,"臺"),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))</f>
        <v/>
      </c>
    </row>
    <row r="261" spans="2:10" ht="21" customHeight="1" x14ac:dyDescent="0.25">
      <c r="B261" s="9">
        <v>242</v>
      </c>
      <c r="C261" s="8"/>
      <c r="D261" s="8"/>
      <c r="E261" s="8"/>
      <c r="F261" s="8"/>
      <c r="G261" s="8"/>
      <c r="H261" s="138"/>
      <c r="I261" s="144" t="e">
        <f>IF(COUNT(FIND({"澎湖","金門縣","連江","馬祖","琉球"},J261,1)),280,IF(AND($F$1="V",IFERROR(IF(FIND("北市",LEFT(J261,3)),VLOOKUP(LEFT(J261,LEN(J261)-LEN(MID(J261,1+MAX(MMULT(ROW($1:$1800)*(MID(J261,ROW($1:$1800),1)={"路","段","街","道"}),{1;1;1;1})),99))),北市出件送市總與外站總表!$A:$E,5,0),),IFERROR(IF(FIND("北市",LEFT(J261,3)),VLOOKUP(RIGHT(LEFT(J261,LEN(J261)-LEN(MID(J261,1+MAX(MMULT(ROW($1:$1800)*(MID(J261,ROW($1:$1800),1)={"路","段","街","道"}),{1;1;1;1})),99))),LEN(LEFT(J261,LEN(J261)-LEN(MID(J261,1+MAX(MMULT(ROW($1:$1800)*(MID(J261,ROW($1:$1800),1)={"路","段","街","道"}),{1;1;1;1})),99))))-3),北市出件送市總與外站總表!$B:$J,4,0),),VLOOKUP(LEFT(J261,2),北市出件送市總與外站總表!$A:$E,5,0)))&gt;110),120,IFERROR(IF(FIND("北市",LEFT(J261,3)),VLOOKUP(LEFT(J261,LEN(J261)-LEN(MID(J261,1+MAX(MMULT(ROW($1:$1800)*(MID(J261,ROW($1:$1800),1)={"路","段","街","道"}),{1;1;1;1})),99))),北市出件送市總與外站總表!$A:$E,5,0),),IFERROR(IF(FIND("北市",LEFT(J261,3)),VLOOKUP(RIGHT(LEFT(J261,LEN(J261)-LEN(MID(J261,1+MAX(MMULT(ROW($1:$1800)*(MID(J261,ROW($1:$1800),1)={"路","段","街","道"}),{1;1;1;1})),99))),LEN(LEFT(J261,LEN(J261)-LEN(MID(J261,1+MAX(MMULT(ROW($1:$1800)*(MID(J261,ROW($1:$1800),1)={"路","段","街","道"}),{1;1;1;1})),99))))-3),北市出件送市總與外站總表!$B:$J,4,0),),VLOOKUP(LEFT(J261,2),北市出件送市總與外站總表!$A:$J,5,0)))))</f>
        <v>#N/A</v>
      </c>
      <c r="J261" s="124" t="str">
        <f t="array" ref="J261">ASC(IF(LEFT(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,1)="台",REPLACE(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,1,1,"臺"),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))</f>
        <v/>
      </c>
    </row>
    <row r="262" spans="2:10" ht="21" customHeight="1" x14ac:dyDescent="0.25">
      <c r="B262" s="9">
        <v>243</v>
      </c>
      <c r="C262" s="8"/>
      <c r="D262" s="8"/>
      <c r="E262" s="8"/>
      <c r="F262" s="8"/>
      <c r="G262" s="8"/>
      <c r="H262" s="138"/>
      <c r="I262" s="144" t="e">
        <f>IF(COUNT(FIND({"澎湖","金門縣","連江","馬祖","琉球"},J262,1)),280,IF(AND($F$1="V",IFERROR(IF(FIND("北市",LEFT(J262,3)),VLOOKUP(LEFT(J262,LEN(J262)-LEN(MID(J262,1+MAX(MMULT(ROW($1:$1800)*(MID(J262,ROW($1:$1800),1)={"路","段","街","道"}),{1;1;1;1})),99))),北市出件送市總與外站總表!$A:$E,5,0),),IFERROR(IF(FIND("北市",LEFT(J262,3)),VLOOKUP(RIGHT(LEFT(J262,LEN(J262)-LEN(MID(J262,1+MAX(MMULT(ROW($1:$1800)*(MID(J262,ROW($1:$1800),1)={"路","段","街","道"}),{1;1;1;1})),99))),LEN(LEFT(J262,LEN(J262)-LEN(MID(J262,1+MAX(MMULT(ROW($1:$1800)*(MID(J262,ROW($1:$1800),1)={"路","段","街","道"}),{1;1;1;1})),99))))-3),北市出件送市總與外站總表!$B:$J,4,0),),VLOOKUP(LEFT(J262,2),北市出件送市總與外站總表!$A:$E,5,0)))&gt;110),120,IFERROR(IF(FIND("北市",LEFT(J262,3)),VLOOKUP(LEFT(J262,LEN(J262)-LEN(MID(J262,1+MAX(MMULT(ROW($1:$1800)*(MID(J262,ROW($1:$1800),1)={"路","段","街","道"}),{1;1;1;1})),99))),北市出件送市總與外站總表!$A:$E,5,0),),IFERROR(IF(FIND("北市",LEFT(J262,3)),VLOOKUP(RIGHT(LEFT(J262,LEN(J262)-LEN(MID(J262,1+MAX(MMULT(ROW($1:$1800)*(MID(J262,ROW($1:$1800),1)={"路","段","街","道"}),{1;1;1;1})),99))),LEN(LEFT(J262,LEN(J262)-LEN(MID(J262,1+MAX(MMULT(ROW($1:$1800)*(MID(J262,ROW($1:$1800),1)={"路","段","街","道"}),{1;1;1;1})),99))))-3),北市出件送市總與外站總表!$B:$J,4,0),),VLOOKUP(LEFT(J262,2),北市出件送市總與外站總表!$A:$J,5,0)))))</f>
        <v>#N/A</v>
      </c>
      <c r="J262" s="124" t="str">
        <f t="array" ref="J262">ASC(IF(LEFT(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,1)="台",REPLACE(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,1,1,"臺"),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))</f>
        <v/>
      </c>
    </row>
    <row r="263" spans="2:10" ht="21" customHeight="1" x14ac:dyDescent="0.25">
      <c r="B263" s="9">
        <v>244</v>
      </c>
      <c r="C263" s="8"/>
      <c r="D263" s="8"/>
      <c r="E263" s="8"/>
      <c r="F263" s="8"/>
      <c r="G263" s="8"/>
      <c r="H263" s="138"/>
      <c r="I263" s="144" t="e">
        <f>IF(COUNT(FIND({"澎湖","金門縣","連江","馬祖","琉球"},J263,1)),280,IF(AND($F$1="V",IFERROR(IF(FIND("北市",LEFT(J263,3)),VLOOKUP(LEFT(J263,LEN(J263)-LEN(MID(J263,1+MAX(MMULT(ROW($1:$1800)*(MID(J263,ROW($1:$1800),1)={"路","段","街","道"}),{1;1;1;1})),99))),北市出件送市總與外站總表!$A:$E,5,0),),IFERROR(IF(FIND("北市",LEFT(J263,3)),VLOOKUP(RIGHT(LEFT(J263,LEN(J263)-LEN(MID(J263,1+MAX(MMULT(ROW($1:$1800)*(MID(J263,ROW($1:$1800),1)={"路","段","街","道"}),{1;1;1;1})),99))),LEN(LEFT(J263,LEN(J263)-LEN(MID(J263,1+MAX(MMULT(ROW($1:$1800)*(MID(J263,ROW($1:$1800),1)={"路","段","街","道"}),{1;1;1;1})),99))))-3),北市出件送市總與外站總表!$B:$J,4,0),),VLOOKUP(LEFT(J263,2),北市出件送市總與外站總表!$A:$E,5,0)))&gt;110),120,IFERROR(IF(FIND("北市",LEFT(J263,3)),VLOOKUP(LEFT(J263,LEN(J263)-LEN(MID(J263,1+MAX(MMULT(ROW($1:$1800)*(MID(J263,ROW($1:$1800),1)={"路","段","街","道"}),{1;1;1;1})),99))),北市出件送市總與外站總表!$A:$E,5,0),),IFERROR(IF(FIND("北市",LEFT(J263,3)),VLOOKUP(RIGHT(LEFT(J263,LEN(J263)-LEN(MID(J263,1+MAX(MMULT(ROW($1:$1800)*(MID(J263,ROW($1:$1800),1)={"路","段","街","道"}),{1;1;1;1})),99))),LEN(LEFT(J263,LEN(J263)-LEN(MID(J263,1+MAX(MMULT(ROW($1:$1800)*(MID(J263,ROW($1:$1800),1)={"路","段","街","道"}),{1;1;1;1})),99))))-3),北市出件送市總與外站總表!$B:$J,4,0),),VLOOKUP(LEFT(J263,2),北市出件送市總與外站總表!$A:$J,5,0)))))</f>
        <v>#N/A</v>
      </c>
      <c r="J263" s="124" t="str">
        <f t="array" ref="J263">ASC(IF(LEFT(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,1)="台",REPLACE(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,1,1,"臺"),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))</f>
        <v/>
      </c>
    </row>
    <row r="264" spans="2:10" ht="21" customHeight="1" x14ac:dyDescent="0.25">
      <c r="B264" s="9">
        <v>245</v>
      </c>
      <c r="C264" s="8"/>
      <c r="D264" s="8"/>
      <c r="E264" s="8"/>
      <c r="F264" s="8"/>
      <c r="G264" s="8"/>
      <c r="H264" s="138"/>
      <c r="I264" s="144" t="e">
        <f>IF(COUNT(FIND({"澎湖","金門縣","連江","馬祖","琉球"},J264,1)),280,IF(AND($F$1="V",IFERROR(IF(FIND("北市",LEFT(J264,3)),VLOOKUP(LEFT(J264,LEN(J264)-LEN(MID(J264,1+MAX(MMULT(ROW($1:$1800)*(MID(J264,ROW($1:$1800),1)={"路","段","街","道"}),{1;1;1;1})),99))),北市出件送市總與外站總表!$A:$E,5,0),),IFERROR(IF(FIND("北市",LEFT(J264,3)),VLOOKUP(RIGHT(LEFT(J264,LEN(J264)-LEN(MID(J264,1+MAX(MMULT(ROW($1:$1800)*(MID(J264,ROW($1:$1800),1)={"路","段","街","道"}),{1;1;1;1})),99))),LEN(LEFT(J264,LEN(J264)-LEN(MID(J264,1+MAX(MMULT(ROW($1:$1800)*(MID(J264,ROW($1:$1800),1)={"路","段","街","道"}),{1;1;1;1})),99))))-3),北市出件送市總與外站總表!$B:$J,4,0),),VLOOKUP(LEFT(J264,2),北市出件送市總與外站總表!$A:$E,5,0)))&gt;110),120,IFERROR(IF(FIND("北市",LEFT(J264,3)),VLOOKUP(LEFT(J264,LEN(J264)-LEN(MID(J264,1+MAX(MMULT(ROW($1:$1800)*(MID(J264,ROW($1:$1800),1)={"路","段","街","道"}),{1;1;1;1})),99))),北市出件送市總與外站總表!$A:$E,5,0),),IFERROR(IF(FIND("北市",LEFT(J264,3)),VLOOKUP(RIGHT(LEFT(J264,LEN(J264)-LEN(MID(J264,1+MAX(MMULT(ROW($1:$1800)*(MID(J264,ROW($1:$1800),1)={"路","段","街","道"}),{1;1;1;1})),99))),LEN(LEFT(J264,LEN(J264)-LEN(MID(J264,1+MAX(MMULT(ROW($1:$1800)*(MID(J264,ROW($1:$1800),1)={"路","段","街","道"}),{1;1;1;1})),99))))-3),北市出件送市總與外站總表!$B:$J,4,0),),VLOOKUP(LEFT(J264,2),北市出件送市總與外站總表!$A:$J,5,0)))))</f>
        <v>#N/A</v>
      </c>
      <c r="J264" s="124" t="str">
        <f t="array" ref="J264">ASC(IF(LEFT(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,1)="台",REPLACE(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,1,1,"臺"),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))</f>
        <v/>
      </c>
    </row>
    <row r="265" spans="2:10" ht="21" customHeight="1" x14ac:dyDescent="0.25">
      <c r="B265" s="9">
        <v>246</v>
      </c>
      <c r="C265" s="8"/>
      <c r="D265" s="8"/>
      <c r="E265" s="8"/>
      <c r="F265" s="8"/>
      <c r="G265" s="8"/>
      <c r="H265" s="138"/>
      <c r="I265" s="144" t="e">
        <f>IF(COUNT(FIND({"澎湖","金門縣","連江","馬祖","琉球"},J265,1)),280,IF(AND($F$1="V",IFERROR(IF(FIND("北市",LEFT(J265,3)),VLOOKUP(LEFT(J265,LEN(J265)-LEN(MID(J265,1+MAX(MMULT(ROW($1:$1800)*(MID(J265,ROW($1:$1800),1)={"路","段","街","道"}),{1;1;1;1})),99))),北市出件送市總與外站總表!$A:$E,5,0),),IFERROR(IF(FIND("北市",LEFT(J265,3)),VLOOKUP(RIGHT(LEFT(J265,LEN(J265)-LEN(MID(J265,1+MAX(MMULT(ROW($1:$1800)*(MID(J265,ROW($1:$1800),1)={"路","段","街","道"}),{1;1;1;1})),99))),LEN(LEFT(J265,LEN(J265)-LEN(MID(J265,1+MAX(MMULT(ROW($1:$1800)*(MID(J265,ROW($1:$1800),1)={"路","段","街","道"}),{1;1;1;1})),99))))-3),北市出件送市總與外站總表!$B:$J,4,0),),VLOOKUP(LEFT(J265,2),北市出件送市總與外站總表!$A:$E,5,0)))&gt;110),120,IFERROR(IF(FIND("北市",LEFT(J265,3)),VLOOKUP(LEFT(J265,LEN(J265)-LEN(MID(J265,1+MAX(MMULT(ROW($1:$1800)*(MID(J265,ROW($1:$1800),1)={"路","段","街","道"}),{1;1;1;1})),99))),北市出件送市總與外站總表!$A:$E,5,0),),IFERROR(IF(FIND("北市",LEFT(J265,3)),VLOOKUP(RIGHT(LEFT(J265,LEN(J265)-LEN(MID(J265,1+MAX(MMULT(ROW($1:$1800)*(MID(J265,ROW($1:$1800),1)={"路","段","街","道"}),{1;1;1;1})),99))),LEN(LEFT(J265,LEN(J265)-LEN(MID(J265,1+MAX(MMULT(ROW($1:$1800)*(MID(J265,ROW($1:$1800),1)={"路","段","街","道"}),{1;1;1;1})),99))))-3),北市出件送市總與外站總表!$B:$J,4,0),),VLOOKUP(LEFT(J265,2),北市出件送市總與外站總表!$A:$J,5,0)))))</f>
        <v>#N/A</v>
      </c>
      <c r="J265" s="124" t="str">
        <f t="array" ref="J265">ASC(IF(LEFT(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,1)="台",REPLACE(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,1,1,"臺"),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))</f>
        <v/>
      </c>
    </row>
    <row r="266" spans="2:10" ht="21" customHeight="1" x14ac:dyDescent="0.25">
      <c r="B266" s="9">
        <v>247</v>
      </c>
      <c r="C266" s="8"/>
      <c r="D266" s="8"/>
      <c r="E266" s="8"/>
      <c r="F266" s="8"/>
      <c r="G266" s="8"/>
      <c r="H266" s="138"/>
      <c r="I266" s="144" t="e">
        <f>IF(COUNT(FIND({"澎湖","金門縣","連江","馬祖","琉球"},J266,1)),280,IF(AND($F$1="V",IFERROR(IF(FIND("北市",LEFT(J266,3)),VLOOKUP(LEFT(J266,LEN(J266)-LEN(MID(J266,1+MAX(MMULT(ROW($1:$1800)*(MID(J266,ROW($1:$1800),1)={"路","段","街","道"}),{1;1;1;1})),99))),北市出件送市總與外站總表!$A:$E,5,0),),IFERROR(IF(FIND("北市",LEFT(J266,3)),VLOOKUP(RIGHT(LEFT(J266,LEN(J266)-LEN(MID(J266,1+MAX(MMULT(ROW($1:$1800)*(MID(J266,ROW($1:$1800),1)={"路","段","街","道"}),{1;1;1;1})),99))),LEN(LEFT(J266,LEN(J266)-LEN(MID(J266,1+MAX(MMULT(ROW($1:$1800)*(MID(J266,ROW($1:$1800),1)={"路","段","街","道"}),{1;1;1;1})),99))))-3),北市出件送市總與外站總表!$B:$J,4,0),),VLOOKUP(LEFT(J266,2),北市出件送市總與外站總表!$A:$E,5,0)))&gt;110),120,IFERROR(IF(FIND("北市",LEFT(J266,3)),VLOOKUP(LEFT(J266,LEN(J266)-LEN(MID(J266,1+MAX(MMULT(ROW($1:$1800)*(MID(J266,ROW($1:$1800),1)={"路","段","街","道"}),{1;1;1;1})),99))),北市出件送市總與外站總表!$A:$E,5,0),),IFERROR(IF(FIND("北市",LEFT(J266,3)),VLOOKUP(RIGHT(LEFT(J266,LEN(J266)-LEN(MID(J266,1+MAX(MMULT(ROW($1:$1800)*(MID(J266,ROW($1:$1800),1)={"路","段","街","道"}),{1;1;1;1})),99))),LEN(LEFT(J266,LEN(J266)-LEN(MID(J266,1+MAX(MMULT(ROW($1:$1800)*(MID(J266,ROW($1:$1800),1)={"路","段","街","道"}),{1;1;1;1})),99))))-3),北市出件送市總與外站總表!$B:$J,4,0),),VLOOKUP(LEFT(J266,2),北市出件送市總與外站總表!$A:$J,5,0)))))</f>
        <v>#N/A</v>
      </c>
      <c r="J266" s="124" t="str">
        <f t="array" ref="J266">ASC(IF(LEFT(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,1)="台",REPLACE(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,1,1,"臺"),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))</f>
        <v/>
      </c>
    </row>
    <row r="267" spans="2:10" ht="21" customHeight="1" x14ac:dyDescent="0.25">
      <c r="B267" s="9">
        <v>248</v>
      </c>
      <c r="C267" s="8"/>
      <c r="D267" s="8"/>
      <c r="E267" s="8"/>
      <c r="F267" s="8"/>
      <c r="G267" s="8"/>
      <c r="H267" s="138"/>
      <c r="I267" s="144" t="e">
        <f>IF(COUNT(FIND({"澎湖","金門縣","連江","馬祖","琉球"},J267,1)),280,IF(AND($F$1="V",IFERROR(IF(FIND("北市",LEFT(J267,3)),VLOOKUP(LEFT(J267,LEN(J267)-LEN(MID(J267,1+MAX(MMULT(ROW($1:$1800)*(MID(J267,ROW($1:$1800),1)={"路","段","街","道"}),{1;1;1;1})),99))),北市出件送市總與外站總表!$A:$E,5,0),),IFERROR(IF(FIND("北市",LEFT(J267,3)),VLOOKUP(RIGHT(LEFT(J267,LEN(J267)-LEN(MID(J267,1+MAX(MMULT(ROW($1:$1800)*(MID(J267,ROW($1:$1800),1)={"路","段","街","道"}),{1;1;1;1})),99))),LEN(LEFT(J267,LEN(J267)-LEN(MID(J267,1+MAX(MMULT(ROW($1:$1800)*(MID(J267,ROW($1:$1800),1)={"路","段","街","道"}),{1;1;1;1})),99))))-3),北市出件送市總與外站總表!$B:$J,4,0),),VLOOKUP(LEFT(J267,2),北市出件送市總與外站總表!$A:$E,5,0)))&gt;110),120,IFERROR(IF(FIND("北市",LEFT(J267,3)),VLOOKUP(LEFT(J267,LEN(J267)-LEN(MID(J267,1+MAX(MMULT(ROW($1:$1800)*(MID(J267,ROW($1:$1800),1)={"路","段","街","道"}),{1;1;1;1})),99))),北市出件送市總與外站總表!$A:$E,5,0),),IFERROR(IF(FIND("北市",LEFT(J267,3)),VLOOKUP(RIGHT(LEFT(J267,LEN(J267)-LEN(MID(J267,1+MAX(MMULT(ROW($1:$1800)*(MID(J267,ROW($1:$1800),1)={"路","段","街","道"}),{1;1;1;1})),99))),LEN(LEFT(J267,LEN(J267)-LEN(MID(J267,1+MAX(MMULT(ROW($1:$1800)*(MID(J267,ROW($1:$1800),1)={"路","段","街","道"}),{1;1;1;1})),99))))-3),北市出件送市總與外站總表!$B:$J,4,0),),VLOOKUP(LEFT(J267,2),北市出件送市總與外站總表!$A:$J,5,0)))))</f>
        <v>#N/A</v>
      </c>
      <c r="J267" s="124" t="str">
        <f t="array" ref="J267">ASC(IF(LEFT(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,1)="台",REPLACE(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,1,1,"臺"),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))</f>
        <v/>
      </c>
    </row>
    <row r="268" spans="2:10" ht="21" customHeight="1" x14ac:dyDescent="0.25">
      <c r="B268" s="9">
        <v>249</v>
      </c>
      <c r="C268" s="8"/>
      <c r="D268" s="8"/>
      <c r="E268" s="8"/>
      <c r="F268" s="8"/>
      <c r="G268" s="8"/>
      <c r="H268" s="138"/>
      <c r="I268" s="144" t="e">
        <f>IF(COUNT(FIND({"澎湖","金門縣","連江","馬祖","琉球"},J268,1)),280,IF(AND($F$1="V",IFERROR(IF(FIND("北市",LEFT(J268,3)),VLOOKUP(LEFT(J268,LEN(J268)-LEN(MID(J268,1+MAX(MMULT(ROW($1:$1800)*(MID(J268,ROW($1:$1800),1)={"路","段","街","道"}),{1;1;1;1})),99))),北市出件送市總與外站總表!$A:$E,5,0),),IFERROR(IF(FIND("北市",LEFT(J268,3)),VLOOKUP(RIGHT(LEFT(J268,LEN(J268)-LEN(MID(J268,1+MAX(MMULT(ROW($1:$1800)*(MID(J268,ROW($1:$1800),1)={"路","段","街","道"}),{1;1;1;1})),99))),LEN(LEFT(J268,LEN(J268)-LEN(MID(J268,1+MAX(MMULT(ROW($1:$1800)*(MID(J268,ROW($1:$1800),1)={"路","段","街","道"}),{1;1;1;1})),99))))-3),北市出件送市總與外站總表!$B:$J,4,0),),VLOOKUP(LEFT(J268,2),北市出件送市總與外站總表!$A:$E,5,0)))&gt;110),120,IFERROR(IF(FIND("北市",LEFT(J268,3)),VLOOKUP(LEFT(J268,LEN(J268)-LEN(MID(J268,1+MAX(MMULT(ROW($1:$1800)*(MID(J268,ROW($1:$1800),1)={"路","段","街","道"}),{1;1;1;1})),99))),北市出件送市總與外站總表!$A:$E,5,0),),IFERROR(IF(FIND("北市",LEFT(J268,3)),VLOOKUP(RIGHT(LEFT(J268,LEN(J268)-LEN(MID(J268,1+MAX(MMULT(ROW($1:$1800)*(MID(J268,ROW($1:$1800),1)={"路","段","街","道"}),{1;1;1;1})),99))),LEN(LEFT(J268,LEN(J268)-LEN(MID(J268,1+MAX(MMULT(ROW($1:$1800)*(MID(J268,ROW($1:$1800),1)={"路","段","街","道"}),{1;1;1;1})),99))))-3),北市出件送市總與外站總表!$B:$J,4,0),),VLOOKUP(LEFT(J268,2),北市出件送市總與外站總表!$A:$J,5,0)))))</f>
        <v>#N/A</v>
      </c>
      <c r="J268" s="124" t="str">
        <f t="array" ref="J268">ASC(IF(LEFT(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,1)="台",REPLACE(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,1,1,"臺"),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))</f>
        <v/>
      </c>
    </row>
    <row r="269" spans="2:10" ht="21" customHeight="1" x14ac:dyDescent="0.25">
      <c r="B269" s="9">
        <v>250</v>
      </c>
      <c r="C269" s="8"/>
      <c r="D269" s="8"/>
      <c r="E269" s="8"/>
      <c r="F269" s="8"/>
      <c r="G269" s="8"/>
      <c r="H269" s="138"/>
      <c r="I269" s="144" t="e">
        <f>IF(COUNT(FIND({"澎湖","金門縣","連江","馬祖","琉球"},J269,1)),280,IF(AND($F$1="V",IFERROR(IF(FIND("北市",LEFT(J269,3)),VLOOKUP(LEFT(J269,LEN(J269)-LEN(MID(J269,1+MAX(MMULT(ROW($1:$1800)*(MID(J269,ROW($1:$1800),1)={"路","段","街","道"}),{1;1;1;1})),99))),北市出件送市總與外站總表!$A:$E,5,0),),IFERROR(IF(FIND("北市",LEFT(J269,3)),VLOOKUP(RIGHT(LEFT(J269,LEN(J269)-LEN(MID(J269,1+MAX(MMULT(ROW($1:$1800)*(MID(J269,ROW($1:$1800),1)={"路","段","街","道"}),{1;1;1;1})),99))),LEN(LEFT(J269,LEN(J269)-LEN(MID(J269,1+MAX(MMULT(ROW($1:$1800)*(MID(J269,ROW($1:$1800),1)={"路","段","街","道"}),{1;1;1;1})),99))))-3),北市出件送市總與外站總表!$B:$J,4,0),),VLOOKUP(LEFT(J269,2),北市出件送市總與外站總表!$A:$E,5,0)))&gt;110),120,IFERROR(IF(FIND("北市",LEFT(J269,3)),VLOOKUP(LEFT(J269,LEN(J269)-LEN(MID(J269,1+MAX(MMULT(ROW($1:$1800)*(MID(J269,ROW($1:$1800),1)={"路","段","街","道"}),{1;1;1;1})),99))),北市出件送市總與外站總表!$A:$E,5,0),),IFERROR(IF(FIND("北市",LEFT(J269,3)),VLOOKUP(RIGHT(LEFT(J269,LEN(J269)-LEN(MID(J269,1+MAX(MMULT(ROW($1:$1800)*(MID(J269,ROW($1:$1800),1)={"路","段","街","道"}),{1;1;1;1})),99))),LEN(LEFT(J269,LEN(J269)-LEN(MID(J269,1+MAX(MMULT(ROW($1:$1800)*(MID(J269,ROW($1:$1800),1)={"路","段","街","道"}),{1;1;1;1})),99))))-3),北市出件送市總與外站總表!$B:$J,4,0),),VLOOKUP(LEFT(J269,2),北市出件送市總與外站總表!$A:$J,5,0)))))</f>
        <v>#N/A</v>
      </c>
      <c r="J269" s="124" t="str">
        <f t="array" ref="J269">ASC(IF(LEFT(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,1)="台",REPLACE(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,1,1,"臺"),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))</f>
        <v/>
      </c>
    </row>
    <row r="270" spans="2:10" ht="21" customHeight="1" x14ac:dyDescent="0.25">
      <c r="B270" s="9">
        <v>251</v>
      </c>
      <c r="C270" s="8"/>
      <c r="D270" s="8"/>
      <c r="E270" s="8"/>
      <c r="F270" s="8"/>
      <c r="G270" s="8"/>
      <c r="H270" s="138"/>
      <c r="I270" s="144" t="e">
        <f>IF(COUNT(FIND({"澎湖","金門縣","連江","馬祖","琉球"},J270,1)),280,IF(AND($F$1="V",IFERROR(IF(FIND("北市",LEFT(J270,3)),VLOOKUP(LEFT(J270,LEN(J270)-LEN(MID(J270,1+MAX(MMULT(ROW($1:$1800)*(MID(J270,ROW($1:$1800),1)={"路","段","街","道"}),{1;1;1;1})),99))),北市出件送市總與外站總表!$A:$E,5,0),),IFERROR(IF(FIND("北市",LEFT(J270,3)),VLOOKUP(RIGHT(LEFT(J270,LEN(J270)-LEN(MID(J270,1+MAX(MMULT(ROW($1:$1800)*(MID(J270,ROW($1:$1800),1)={"路","段","街","道"}),{1;1;1;1})),99))),LEN(LEFT(J270,LEN(J270)-LEN(MID(J270,1+MAX(MMULT(ROW($1:$1800)*(MID(J270,ROW($1:$1800),1)={"路","段","街","道"}),{1;1;1;1})),99))))-3),北市出件送市總與外站總表!$B:$J,4,0),),VLOOKUP(LEFT(J270,2),北市出件送市總與外站總表!$A:$E,5,0)))&gt;110),120,IFERROR(IF(FIND("北市",LEFT(J270,3)),VLOOKUP(LEFT(J270,LEN(J270)-LEN(MID(J270,1+MAX(MMULT(ROW($1:$1800)*(MID(J270,ROW($1:$1800),1)={"路","段","街","道"}),{1;1;1;1})),99))),北市出件送市總與外站總表!$A:$E,5,0),),IFERROR(IF(FIND("北市",LEFT(J270,3)),VLOOKUP(RIGHT(LEFT(J270,LEN(J270)-LEN(MID(J270,1+MAX(MMULT(ROW($1:$1800)*(MID(J270,ROW($1:$1800),1)={"路","段","街","道"}),{1;1;1;1})),99))),LEN(LEFT(J270,LEN(J270)-LEN(MID(J270,1+MAX(MMULT(ROW($1:$1800)*(MID(J270,ROW($1:$1800),1)={"路","段","街","道"}),{1;1;1;1})),99))))-3),北市出件送市總與外站總表!$B:$J,4,0),),VLOOKUP(LEFT(J270,2),北市出件送市總與外站總表!$A:$J,5,0)))))</f>
        <v>#N/A</v>
      </c>
      <c r="J270" s="124" t="str">
        <f t="array" ref="J270">ASC(IF(LEFT(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,1)="台",REPLACE(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,1,1,"臺"),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))</f>
        <v/>
      </c>
    </row>
    <row r="271" spans="2:10" ht="21" customHeight="1" x14ac:dyDescent="0.25">
      <c r="B271" s="9">
        <v>252</v>
      </c>
      <c r="C271" s="8"/>
      <c r="D271" s="8"/>
      <c r="E271" s="8"/>
      <c r="F271" s="8"/>
      <c r="G271" s="8"/>
      <c r="H271" s="138"/>
      <c r="I271" s="144" t="e">
        <f>IF(COUNT(FIND({"澎湖","金門縣","連江","馬祖","琉球"},J271,1)),280,IF(AND($F$1="V",IFERROR(IF(FIND("北市",LEFT(J271,3)),VLOOKUP(LEFT(J271,LEN(J271)-LEN(MID(J271,1+MAX(MMULT(ROW($1:$1800)*(MID(J271,ROW($1:$1800),1)={"路","段","街","道"}),{1;1;1;1})),99))),北市出件送市總與外站總表!$A:$E,5,0),),IFERROR(IF(FIND("北市",LEFT(J271,3)),VLOOKUP(RIGHT(LEFT(J271,LEN(J271)-LEN(MID(J271,1+MAX(MMULT(ROW($1:$1800)*(MID(J271,ROW($1:$1800),1)={"路","段","街","道"}),{1;1;1;1})),99))),LEN(LEFT(J271,LEN(J271)-LEN(MID(J271,1+MAX(MMULT(ROW($1:$1800)*(MID(J271,ROW($1:$1800),1)={"路","段","街","道"}),{1;1;1;1})),99))))-3),北市出件送市總與外站總表!$B:$J,4,0),),VLOOKUP(LEFT(J271,2),北市出件送市總與外站總表!$A:$E,5,0)))&gt;110),120,IFERROR(IF(FIND("北市",LEFT(J271,3)),VLOOKUP(LEFT(J271,LEN(J271)-LEN(MID(J271,1+MAX(MMULT(ROW($1:$1800)*(MID(J271,ROW($1:$1800),1)={"路","段","街","道"}),{1;1;1;1})),99))),北市出件送市總與外站總表!$A:$E,5,0),),IFERROR(IF(FIND("北市",LEFT(J271,3)),VLOOKUP(RIGHT(LEFT(J271,LEN(J271)-LEN(MID(J271,1+MAX(MMULT(ROW($1:$1800)*(MID(J271,ROW($1:$1800),1)={"路","段","街","道"}),{1;1;1;1})),99))),LEN(LEFT(J271,LEN(J271)-LEN(MID(J271,1+MAX(MMULT(ROW($1:$1800)*(MID(J271,ROW($1:$1800),1)={"路","段","街","道"}),{1;1;1;1})),99))))-3),北市出件送市總與外站總表!$B:$J,4,0),),VLOOKUP(LEFT(J271,2),北市出件送市總與外站總表!$A:$J,5,0)))))</f>
        <v>#N/A</v>
      </c>
      <c r="J271" s="124" t="str">
        <f t="array" ref="J271">ASC(IF(LEFT(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,1)="台",REPLACE(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,1,1,"臺"),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))</f>
        <v/>
      </c>
    </row>
    <row r="272" spans="2:10" ht="21" customHeight="1" x14ac:dyDescent="0.25">
      <c r="B272" s="9">
        <v>253</v>
      </c>
      <c r="C272" s="8"/>
      <c r="D272" s="8"/>
      <c r="E272" s="8"/>
      <c r="F272" s="8"/>
      <c r="G272" s="8"/>
      <c r="H272" s="138"/>
      <c r="I272" s="144" t="e">
        <f>IF(COUNT(FIND({"澎湖","金門縣","連江","馬祖","琉球"},J272,1)),280,IF(AND($F$1="V",IFERROR(IF(FIND("北市",LEFT(J272,3)),VLOOKUP(LEFT(J272,LEN(J272)-LEN(MID(J272,1+MAX(MMULT(ROW($1:$1800)*(MID(J272,ROW($1:$1800),1)={"路","段","街","道"}),{1;1;1;1})),99))),北市出件送市總與外站總表!$A:$E,5,0),),IFERROR(IF(FIND("北市",LEFT(J272,3)),VLOOKUP(RIGHT(LEFT(J272,LEN(J272)-LEN(MID(J272,1+MAX(MMULT(ROW($1:$1800)*(MID(J272,ROW($1:$1800),1)={"路","段","街","道"}),{1;1;1;1})),99))),LEN(LEFT(J272,LEN(J272)-LEN(MID(J272,1+MAX(MMULT(ROW($1:$1800)*(MID(J272,ROW($1:$1800),1)={"路","段","街","道"}),{1;1;1;1})),99))))-3),北市出件送市總與外站總表!$B:$J,4,0),),VLOOKUP(LEFT(J272,2),北市出件送市總與外站總表!$A:$E,5,0)))&gt;110),120,IFERROR(IF(FIND("北市",LEFT(J272,3)),VLOOKUP(LEFT(J272,LEN(J272)-LEN(MID(J272,1+MAX(MMULT(ROW($1:$1800)*(MID(J272,ROW($1:$1800),1)={"路","段","街","道"}),{1;1;1;1})),99))),北市出件送市總與外站總表!$A:$E,5,0),),IFERROR(IF(FIND("北市",LEFT(J272,3)),VLOOKUP(RIGHT(LEFT(J272,LEN(J272)-LEN(MID(J272,1+MAX(MMULT(ROW($1:$1800)*(MID(J272,ROW($1:$1800),1)={"路","段","街","道"}),{1;1;1;1})),99))),LEN(LEFT(J272,LEN(J272)-LEN(MID(J272,1+MAX(MMULT(ROW($1:$1800)*(MID(J272,ROW($1:$1800),1)={"路","段","街","道"}),{1;1;1;1})),99))))-3),北市出件送市總與外站總表!$B:$J,4,0),),VLOOKUP(LEFT(J272,2),北市出件送市總與外站總表!$A:$J,5,0)))))</f>
        <v>#N/A</v>
      </c>
      <c r="J272" s="124" t="str">
        <f t="array" ref="J272">ASC(IF(LEFT(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,1)="台",REPLACE(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,1,1,"臺"),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))</f>
        <v/>
      </c>
    </row>
    <row r="273" spans="2:10" ht="21" customHeight="1" x14ac:dyDescent="0.25">
      <c r="B273" s="9">
        <v>254</v>
      </c>
      <c r="C273" s="8"/>
      <c r="D273" s="8"/>
      <c r="E273" s="8"/>
      <c r="F273" s="8"/>
      <c r="G273" s="8"/>
      <c r="H273" s="138"/>
      <c r="I273" s="144" t="e">
        <f>IF(COUNT(FIND({"澎湖","金門縣","連江","馬祖","琉球"},J273,1)),280,IF(AND($F$1="V",IFERROR(IF(FIND("北市",LEFT(J273,3)),VLOOKUP(LEFT(J273,LEN(J273)-LEN(MID(J273,1+MAX(MMULT(ROW($1:$1800)*(MID(J273,ROW($1:$1800),1)={"路","段","街","道"}),{1;1;1;1})),99))),北市出件送市總與外站總表!$A:$E,5,0),),IFERROR(IF(FIND("北市",LEFT(J273,3)),VLOOKUP(RIGHT(LEFT(J273,LEN(J273)-LEN(MID(J273,1+MAX(MMULT(ROW($1:$1800)*(MID(J273,ROW($1:$1800),1)={"路","段","街","道"}),{1;1;1;1})),99))),LEN(LEFT(J273,LEN(J273)-LEN(MID(J273,1+MAX(MMULT(ROW($1:$1800)*(MID(J273,ROW($1:$1800),1)={"路","段","街","道"}),{1;1;1;1})),99))))-3),北市出件送市總與外站總表!$B:$J,4,0),),VLOOKUP(LEFT(J273,2),北市出件送市總與外站總表!$A:$E,5,0)))&gt;110),120,IFERROR(IF(FIND("北市",LEFT(J273,3)),VLOOKUP(LEFT(J273,LEN(J273)-LEN(MID(J273,1+MAX(MMULT(ROW($1:$1800)*(MID(J273,ROW($1:$1800),1)={"路","段","街","道"}),{1;1;1;1})),99))),北市出件送市總與外站總表!$A:$E,5,0),),IFERROR(IF(FIND("北市",LEFT(J273,3)),VLOOKUP(RIGHT(LEFT(J273,LEN(J273)-LEN(MID(J273,1+MAX(MMULT(ROW($1:$1800)*(MID(J273,ROW($1:$1800),1)={"路","段","街","道"}),{1;1;1;1})),99))),LEN(LEFT(J273,LEN(J273)-LEN(MID(J273,1+MAX(MMULT(ROW($1:$1800)*(MID(J273,ROW($1:$1800),1)={"路","段","街","道"}),{1;1;1;1})),99))))-3),北市出件送市總與外站總表!$B:$J,4,0),),VLOOKUP(LEFT(J273,2),北市出件送市總與外站總表!$A:$J,5,0)))))</f>
        <v>#N/A</v>
      </c>
      <c r="J273" s="124" t="str">
        <f t="array" ref="J273">ASC(IF(LEFT(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,1)="台",REPLACE(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,1,1,"臺"),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))</f>
        <v/>
      </c>
    </row>
    <row r="274" spans="2:10" ht="21" customHeight="1" x14ac:dyDescent="0.25">
      <c r="B274" s="9">
        <v>255</v>
      </c>
      <c r="C274" s="8"/>
      <c r="D274" s="8"/>
      <c r="E274" s="8"/>
      <c r="F274" s="8"/>
      <c r="G274" s="8"/>
      <c r="H274" s="138"/>
      <c r="I274" s="144" t="e">
        <f>IF(COUNT(FIND({"澎湖","金門縣","連江","馬祖","琉球"},J274,1)),280,IF(AND($F$1="V",IFERROR(IF(FIND("北市",LEFT(J274,3)),VLOOKUP(LEFT(J274,LEN(J274)-LEN(MID(J274,1+MAX(MMULT(ROW($1:$1800)*(MID(J274,ROW($1:$1800),1)={"路","段","街","道"}),{1;1;1;1})),99))),北市出件送市總與外站總表!$A:$E,5,0),),IFERROR(IF(FIND("北市",LEFT(J274,3)),VLOOKUP(RIGHT(LEFT(J274,LEN(J274)-LEN(MID(J274,1+MAX(MMULT(ROW($1:$1800)*(MID(J274,ROW($1:$1800),1)={"路","段","街","道"}),{1;1;1;1})),99))),LEN(LEFT(J274,LEN(J274)-LEN(MID(J274,1+MAX(MMULT(ROW($1:$1800)*(MID(J274,ROW($1:$1800),1)={"路","段","街","道"}),{1;1;1;1})),99))))-3),北市出件送市總與外站總表!$B:$J,4,0),),VLOOKUP(LEFT(J274,2),北市出件送市總與外站總表!$A:$E,5,0)))&gt;110),120,IFERROR(IF(FIND("北市",LEFT(J274,3)),VLOOKUP(LEFT(J274,LEN(J274)-LEN(MID(J274,1+MAX(MMULT(ROW($1:$1800)*(MID(J274,ROW($1:$1800),1)={"路","段","街","道"}),{1;1;1;1})),99))),北市出件送市總與外站總表!$A:$E,5,0),),IFERROR(IF(FIND("北市",LEFT(J274,3)),VLOOKUP(RIGHT(LEFT(J274,LEN(J274)-LEN(MID(J274,1+MAX(MMULT(ROW($1:$1800)*(MID(J274,ROW($1:$1800),1)={"路","段","街","道"}),{1;1;1;1})),99))),LEN(LEFT(J274,LEN(J274)-LEN(MID(J274,1+MAX(MMULT(ROW($1:$1800)*(MID(J274,ROW($1:$1800),1)={"路","段","街","道"}),{1;1;1;1})),99))))-3),北市出件送市總與外站總表!$B:$J,4,0),),VLOOKUP(LEFT(J274,2),北市出件送市總與外站總表!$A:$J,5,0)))))</f>
        <v>#N/A</v>
      </c>
      <c r="J274" s="124" t="str">
        <f t="array" ref="J274">ASC(IF(LEFT(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,1)="台",REPLACE(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,1,1,"臺"),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))</f>
        <v/>
      </c>
    </row>
    <row r="275" spans="2:10" ht="21" customHeight="1" x14ac:dyDescent="0.25">
      <c r="B275" s="9">
        <v>256</v>
      </c>
      <c r="C275" s="8"/>
      <c r="D275" s="8"/>
      <c r="E275" s="8"/>
      <c r="F275" s="8"/>
      <c r="G275" s="8"/>
      <c r="H275" s="138"/>
      <c r="I275" s="144" t="e">
        <f>IF(COUNT(FIND({"澎湖","金門縣","連江","馬祖","琉球"},J275,1)),280,IF(AND($F$1="V",IFERROR(IF(FIND("北市",LEFT(J275,3)),VLOOKUP(LEFT(J275,LEN(J275)-LEN(MID(J275,1+MAX(MMULT(ROW($1:$1800)*(MID(J275,ROW($1:$1800),1)={"路","段","街","道"}),{1;1;1;1})),99))),北市出件送市總與外站總表!$A:$E,5,0),),IFERROR(IF(FIND("北市",LEFT(J275,3)),VLOOKUP(RIGHT(LEFT(J275,LEN(J275)-LEN(MID(J275,1+MAX(MMULT(ROW($1:$1800)*(MID(J275,ROW($1:$1800),1)={"路","段","街","道"}),{1;1;1;1})),99))),LEN(LEFT(J275,LEN(J275)-LEN(MID(J275,1+MAX(MMULT(ROW($1:$1800)*(MID(J275,ROW($1:$1800),1)={"路","段","街","道"}),{1;1;1;1})),99))))-3),北市出件送市總與外站總表!$B:$J,4,0),),VLOOKUP(LEFT(J275,2),北市出件送市總與外站總表!$A:$E,5,0)))&gt;110),120,IFERROR(IF(FIND("北市",LEFT(J275,3)),VLOOKUP(LEFT(J275,LEN(J275)-LEN(MID(J275,1+MAX(MMULT(ROW($1:$1800)*(MID(J275,ROW($1:$1800),1)={"路","段","街","道"}),{1;1;1;1})),99))),北市出件送市總與外站總表!$A:$E,5,0),),IFERROR(IF(FIND("北市",LEFT(J275,3)),VLOOKUP(RIGHT(LEFT(J275,LEN(J275)-LEN(MID(J275,1+MAX(MMULT(ROW($1:$1800)*(MID(J275,ROW($1:$1800),1)={"路","段","街","道"}),{1;1;1;1})),99))),LEN(LEFT(J275,LEN(J275)-LEN(MID(J275,1+MAX(MMULT(ROW($1:$1800)*(MID(J275,ROW($1:$1800),1)={"路","段","街","道"}),{1;1;1;1})),99))))-3),北市出件送市總與外站總表!$B:$J,4,0),),VLOOKUP(LEFT(J275,2),北市出件送市總與外站總表!$A:$J,5,0)))))</f>
        <v>#N/A</v>
      </c>
      <c r="J275" s="124" t="str">
        <f t="array" ref="J275">ASC(IF(LEFT(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,1)="台",REPLACE(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,1,1,"臺"),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))</f>
        <v/>
      </c>
    </row>
    <row r="276" spans="2:10" ht="21" customHeight="1" x14ac:dyDescent="0.25">
      <c r="B276" s="9">
        <v>257</v>
      </c>
      <c r="C276" s="8"/>
      <c r="D276" s="8"/>
      <c r="E276" s="8"/>
      <c r="F276" s="8"/>
      <c r="G276" s="8"/>
      <c r="H276" s="138"/>
      <c r="I276" s="144" t="e">
        <f>IF(COUNT(FIND({"澎湖","金門縣","連江","馬祖","琉球"},J276,1)),280,IF(AND($F$1="V",IFERROR(IF(FIND("北市",LEFT(J276,3)),VLOOKUP(LEFT(J276,LEN(J276)-LEN(MID(J276,1+MAX(MMULT(ROW($1:$1800)*(MID(J276,ROW($1:$1800),1)={"路","段","街","道"}),{1;1;1;1})),99))),北市出件送市總與外站總表!$A:$E,5,0),),IFERROR(IF(FIND("北市",LEFT(J276,3)),VLOOKUP(RIGHT(LEFT(J276,LEN(J276)-LEN(MID(J276,1+MAX(MMULT(ROW($1:$1800)*(MID(J276,ROW($1:$1800),1)={"路","段","街","道"}),{1;1;1;1})),99))),LEN(LEFT(J276,LEN(J276)-LEN(MID(J276,1+MAX(MMULT(ROW($1:$1800)*(MID(J276,ROW($1:$1800),1)={"路","段","街","道"}),{1;1;1;1})),99))))-3),北市出件送市總與外站總表!$B:$J,4,0),),VLOOKUP(LEFT(J276,2),北市出件送市總與外站總表!$A:$E,5,0)))&gt;110),120,IFERROR(IF(FIND("北市",LEFT(J276,3)),VLOOKUP(LEFT(J276,LEN(J276)-LEN(MID(J276,1+MAX(MMULT(ROW($1:$1800)*(MID(J276,ROW($1:$1800),1)={"路","段","街","道"}),{1;1;1;1})),99))),北市出件送市總與外站總表!$A:$E,5,0),),IFERROR(IF(FIND("北市",LEFT(J276,3)),VLOOKUP(RIGHT(LEFT(J276,LEN(J276)-LEN(MID(J276,1+MAX(MMULT(ROW($1:$1800)*(MID(J276,ROW($1:$1800),1)={"路","段","街","道"}),{1;1;1;1})),99))),LEN(LEFT(J276,LEN(J276)-LEN(MID(J276,1+MAX(MMULT(ROW($1:$1800)*(MID(J276,ROW($1:$1800),1)={"路","段","街","道"}),{1;1;1;1})),99))))-3),北市出件送市總與外站總表!$B:$J,4,0),),VLOOKUP(LEFT(J276,2),北市出件送市總與外站總表!$A:$J,5,0)))))</f>
        <v>#N/A</v>
      </c>
      <c r="J276" s="124" t="str">
        <f t="array" ref="J276">ASC(IF(LEFT(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,1)="台",REPLACE(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,1,1,"臺"),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))</f>
        <v/>
      </c>
    </row>
    <row r="277" spans="2:10" ht="21" customHeight="1" x14ac:dyDescent="0.25">
      <c r="B277" s="9">
        <v>258</v>
      </c>
      <c r="C277" s="8"/>
      <c r="D277" s="8"/>
      <c r="E277" s="8"/>
      <c r="F277" s="8"/>
      <c r="G277" s="8"/>
      <c r="H277" s="138"/>
      <c r="I277" s="144" t="e">
        <f>IF(COUNT(FIND({"澎湖","金門縣","連江","馬祖","琉球"},J277,1)),280,IF(AND($F$1="V",IFERROR(IF(FIND("北市",LEFT(J277,3)),VLOOKUP(LEFT(J277,LEN(J277)-LEN(MID(J277,1+MAX(MMULT(ROW($1:$1800)*(MID(J277,ROW($1:$1800),1)={"路","段","街","道"}),{1;1;1;1})),99))),北市出件送市總與外站總表!$A:$E,5,0),),IFERROR(IF(FIND("北市",LEFT(J277,3)),VLOOKUP(RIGHT(LEFT(J277,LEN(J277)-LEN(MID(J277,1+MAX(MMULT(ROW($1:$1800)*(MID(J277,ROW($1:$1800),1)={"路","段","街","道"}),{1;1;1;1})),99))),LEN(LEFT(J277,LEN(J277)-LEN(MID(J277,1+MAX(MMULT(ROW($1:$1800)*(MID(J277,ROW($1:$1800),1)={"路","段","街","道"}),{1;1;1;1})),99))))-3),北市出件送市總與外站總表!$B:$J,4,0),),VLOOKUP(LEFT(J277,2),北市出件送市總與外站總表!$A:$E,5,0)))&gt;110),120,IFERROR(IF(FIND("北市",LEFT(J277,3)),VLOOKUP(LEFT(J277,LEN(J277)-LEN(MID(J277,1+MAX(MMULT(ROW($1:$1800)*(MID(J277,ROW($1:$1800),1)={"路","段","街","道"}),{1;1;1;1})),99))),北市出件送市總與外站總表!$A:$E,5,0),),IFERROR(IF(FIND("北市",LEFT(J277,3)),VLOOKUP(RIGHT(LEFT(J277,LEN(J277)-LEN(MID(J277,1+MAX(MMULT(ROW($1:$1800)*(MID(J277,ROW($1:$1800),1)={"路","段","街","道"}),{1;1;1;1})),99))),LEN(LEFT(J277,LEN(J277)-LEN(MID(J277,1+MAX(MMULT(ROW($1:$1800)*(MID(J277,ROW($1:$1800),1)={"路","段","街","道"}),{1;1;1;1})),99))))-3),北市出件送市總與外站總表!$B:$J,4,0),),VLOOKUP(LEFT(J277,2),北市出件送市總與外站總表!$A:$J,5,0)))))</f>
        <v>#N/A</v>
      </c>
      <c r="J277" s="124" t="str">
        <f t="array" ref="J277">ASC(IF(LEFT(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,1)="台",REPLACE(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,1,1,"臺"),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))</f>
        <v/>
      </c>
    </row>
    <row r="278" spans="2:10" ht="21" customHeight="1" x14ac:dyDescent="0.25">
      <c r="B278" s="9">
        <v>259</v>
      </c>
      <c r="C278" s="8"/>
      <c r="D278" s="8"/>
      <c r="E278" s="8"/>
      <c r="F278" s="8"/>
      <c r="G278" s="8"/>
      <c r="H278" s="138"/>
      <c r="I278" s="144" t="e">
        <f>IF(COUNT(FIND({"澎湖","金門縣","連江","馬祖","琉球"},J278,1)),280,IF(AND($F$1="V",IFERROR(IF(FIND("北市",LEFT(J278,3)),VLOOKUP(LEFT(J278,LEN(J278)-LEN(MID(J278,1+MAX(MMULT(ROW($1:$1800)*(MID(J278,ROW($1:$1800),1)={"路","段","街","道"}),{1;1;1;1})),99))),北市出件送市總與外站總表!$A:$E,5,0),),IFERROR(IF(FIND("北市",LEFT(J278,3)),VLOOKUP(RIGHT(LEFT(J278,LEN(J278)-LEN(MID(J278,1+MAX(MMULT(ROW($1:$1800)*(MID(J278,ROW($1:$1800),1)={"路","段","街","道"}),{1;1;1;1})),99))),LEN(LEFT(J278,LEN(J278)-LEN(MID(J278,1+MAX(MMULT(ROW($1:$1800)*(MID(J278,ROW($1:$1800),1)={"路","段","街","道"}),{1;1;1;1})),99))))-3),北市出件送市總與外站總表!$B:$J,4,0),),VLOOKUP(LEFT(J278,2),北市出件送市總與外站總表!$A:$E,5,0)))&gt;110),120,IFERROR(IF(FIND("北市",LEFT(J278,3)),VLOOKUP(LEFT(J278,LEN(J278)-LEN(MID(J278,1+MAX(MMULT(ROW($1:$1800)*(MID(J278,ROW($1:$1800),1)={"路","段","街","道"}),{1;1;1;1})),99))),北市出件送市總與外站總表!$A:$E,5,0),),IFERROR(IF(FIND("北市",LEFT(J278,3)),VLOOKUP(RIGHT(LEFT(J278,LEN(J278)-LEN(MID(J278,1+MAX(MMULT(ROW($1:$1800)*(MID(J278,ROW($1:$1800),1)={"路","段","街","道"}),{1;1;1;1})),99))),LEN(LEFT(J278,LEN(J278)-LEN(MID(J278,1+MAX(MMULT(ROW($1:$1800)*(MID(J278,ROW($1:$1800),1)={"路","段","街","道"}),{1;1;1;1})),99))))-3),北市出件送市總與外站總表!$B:$J,4,0),),VLOOKUP(LEFT(J278,2),北市出件送市總與外站總表!$A:$J,5,0)))))</f>
        <v>#N/A</v>
      </c>
      <c r="J278" s="124" t="str">
        <f t="array" ref="J278">ASC(IF(LEFT(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,1)="台",REPLACE(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,1,1,"臺"),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))</f>
        <v/>
      </c>
    </row>
    <row r="279" spans="2:10" ht="21" customHeight="1" x14ac:dyDescent="0.25">
      <c r="B279" s="9">
        <v>260</v>
      </c>
      <c r="C279" s="8"/>
      <c r="D279" s="8"/>
      <c r="E279" s="8"/>
      <c r="F279" s="8"/>
      <c r="G279" s="8"/>
      <c r="H279" s="138"/>
      <c r="I279" s="144" t="e">
        <f>IF(COUNT(FIND({"澎湖","金門縣","連江","馬祖","琉球"},J279,1)),280,IF(AND($F$1="V",IFERROR(IF(FIND("北市",LEFT(J279,3)),VLOOKUP(LEFT(J279,LEN(J279)-LEN(MID(J279,1+MAX(MMULT(ROW($1:$1800)*(MID(J279,ROW($1:$1800),1)={"路","段","街","道"}),{1;1;1;1})),99))),北市出件送市總與外站總表!$A:$E,5,0),),IFERROR(IF(FIND("北市",LEFT(J279,3)),VLOOKUP(RIGHT(LEFT(J279,LEN(J279)-LEN(MID(J279,1+MAX(MMULT(ROW($1:$1800)*(MID(J279,ROW($1:$1800),1)={"路","段","街","道"}),{1;1;1;1})),99))),LEN(LEFT(J279,LEN(J279)-LEN(MID(J279,1+MAX(MMULT(ROW($1:$1800)*(MID(J279,ROW($1:$1800),1)={"路","段","街","道"}),{1;1;1;1})),99))))-3),北市出件送市總與外站總表!$B:$J,4,0),),VLOOKUP(LEFT(J279,2),北市出件送市總與外站總表!$A:$E,5,0)))&gt;110),120,IFERROR(IF(FIND("北市",LEFT(J279,3)),VLOOKUP(LEFT(J279,LEN(J279)-LEN(MID(J279,1+MAX(MMULT(ROW($1:$1800)*(MID(J279,ROW($1:$1800),1)={"路","段","街","道"}),{1;1;1;1})),99))),北市出件送市總與外站總表!$A:$E,5,0),),IFERROR(IF(FIND("北市",LEFT(J279,3)),VLOOKUP(RIGHT(LEFT(J279,LEN(J279)-LEN(MID(J279,1+MAX(MMULT(ROW($1:$1800)*(MID(J279,ROW($1:$1800),1)={"路","段","街","道"}),{1;1;1;1})),99))),LEN(LEFT(J279,LEN(J279)-LEN(MID(J279,1+MAX(MMULT(ROW($1:$1800)*(MID(J279,ROW($1:$1800),1)={"路","段","街","道"}),{1;1;1;1})),99))))-3),北市出件送市總與外站總表!$B:$J,4,0),),VLOOKUP(LEFT(J279,2),北市出件送市總與外站總表!$A:$J,5,0)))))</f>
        <v>#N/A</v>
      </c>
      <c r="J279" s="124" t="str">
        <f t="array" ref="J279">ASC(IF(LEFT(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,1)="台",REPLACE(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,1,1,"臺"),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))</f>
        <v/>
      </c>
    </row>
    <row r="280" spans="2:10" ht="21" customHeight="1" x14ac:dyDescent="0.25">
      <c r="B280" s="9">
        <v>261</v>
      </c>
      <c r="C280" s="8"/>
      <c r="D280" s="8"/>
      <c r="E280" s="8"/>
      <c r="F280" s="8"/>
      <c r="G280" s="8"/>
      <c r="H280" s="138"/>
      <c r="I280" s="144" t="e">
        <f>IF(COUNT(FIND({"澎湖","金門縣","連江","馬祖","琉球"},J280,1)),280,IF(AND($F$1="V",IFERROR(IF(FIND("北市",LEFT(J280,3)),VLOOKUP(LEFT(J280,LEN(J280)-LEN(MID(J280,1+MAX(MMULT(ROW($1:$1800)*(MID(J280,ROW($1:$1800),1)={"路","段","街","道"}),{1;1;1;1})),99))),北市出件送市總與外站總表!$A:$E,5,0),),IFERROR(IF(FIND("北市",LEFT(J280,3)),VLOOKUP(RIGHT(LEFT(J280,LEN(J280)-LEN(MID(J280,1+MAX(MMULT(ROW($1:$1800)*(MID(J280,ROW($1:$1800),1)={"路","段","街","道"}),{1;1;1;1})),99))),LEN(LEFT(J280,LEN(J280)-LEN(MID(J280,1+MAX(MMULT(ROW($1:$1800)*(MID(J280,ROW($1:$1800),1)={"路","段","街","道"}),{1;1;1;1})),99))))-3),北市出件送市總與外站總表!$B:$J,4,0),),VLOOKUP(LEFT(J280,2),北市出件送市總與外站總表!$A:$E,5,0)))&gt;110),120,IFERROR(IF(FIND("北市",LEFT(J280,3)),VLOOKUP(LEFT(J280,LEN(J280)-LEN(MID(J280,1+MAX(MMULT(ROW($1:$1800)*(MID(J280,ROW($1:$1800),1)={"路","段","街","道"}),{1;1;1;1})),99))),北市出件送市總與外站總表!$A:$E,5,0),),IFERROR(IF(FIND("北市",LEFT(J280,3)),VLOOKUP(RIGHT(LEFT(J280,LEN(J280)-LEN(MID(J280,1+MAX(MMULT(ROW($1:$1800)*(MID(J280,ROW($1:$1800),1)={"路","段","街","道"}),{1;1;1;1})),99))),LEN(LEFT(J280,LEN(J280)-LEN(MID(J280,1+MAX(MMULT(ROW($1:$1800)*(MID(J280,ROW($1:$1800),1)={"路","段","街","道"}),{1;1;1;1})),99))))-3),北市出件送市總與外站總表!$B:$J,4,0),),VLOOKUP(LEFT(J280,2),北市出件送市總與外站總表!$A:$J,5,0)))))</f>
        <v>#N/A</v>
      </c>
      <c r="J280" s="124" t="str">
        <f t="array" ref="J280">ASC(IF(LEFT(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,1)="台",REPLACE(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,1,1,"臺"),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))</f>
        <v/>
      </c>
    </row>
    <row r="281" spans="2:10" ht="21" customHeight="1" x14ac:dyDescent="0.25">
      <c r="B281" s="9">
        <v>262</v>
      </c>
      <c r="C281" s="8"/>
      <c r="D281" s="8"/>
      <c r="E281" s="8"/>
      <c r="F281" s="8"/>
      <c r="G281" s="8"/>
      <c r="H281" s="138"/>
      <c r="I281" s="144" t="e">
        <f>IF(COUNT(FIND({"澎湖","金門縣","連江","馬祖","琉球"},J281,1)),280,IF(AND($F$1="V",IFERROR(IF(FIND("北市",LEFT(J281,3)),VLOOKUP(LEFT(J281,LEN(J281)-LEN(MID(J281,1+MAX(MMULT(ROW($1:$1800)*(MID(J281,ROW($1:$1800),1)={"路","段","街","道"}),{1;1;1;1})),99))),北市出件送市總與外站總表!$A:$E,5,0),),IFERROR(IF(FIND("北市",LEFT(J281,3)),VLOOKUP(RIGHT(LEFT(J281,LEN(J281)-LEN(MID(J281,1+MAX(MMULT(ROW($1:$1800)*(MID(J281,ROW($1:$1800),1)={"路","段","街","道"}),{1;1;1;1})),99))),LEN(LEFT(J281,LEN(J281)-LEN(MID(J281,1+MAX(MMULT(ROW($1:$1800)*(MID(J281,ROW($1:$1800),1)={"路","段","街","道"}),{1;1;1;1})),99))))-3),北市出件送市總與外站總表!$B:$J,4,0),),VLOOKUP(LEFT(J281,2),北市出件送市總與外站總表!$A:$E,5,0)))&gt;110),120,IFERROR(IF(FIND("北市",LEFT(J281,3)),VLOOKUP(LEFT(J281,LEN(J281)-LEN(MID(J281,1+MAX(MMULT(ROW($1:$1800)*(MID(J281,ROW($1:$1800),1)={"路","段","街","道"}),{1;1;1;1})),99))),北市出件送市總與外站總表!$A:$E,5,0),),IFERROR(IF(FIND("北市",LEFT(J281,3)),VLOOKUP(RIGHT(LEFT(J281,LEN(J281)-LEN(MID(J281,1+MAX(MMULT(ROW($1:$1800)*(MID(J281,ROW($1:$1800),1)={"路","段","街","道"}),{1;1;1;1})),99))),LEN(LEFT(J281,LEN(J281)-LEN(MID(J281,1+MAX(MMULT(ROW($1:$1800)*(MID(J281,ROW($1:$1800),1)={"路","段","街","道"}),{1;1;1;1})),99))))-3),北市出件送市總與外站總表!$B:$J,4,0),),VLOOKUP(LEFT(J281,2),北市出件送市總與外站總表!$A:$J,5,0)))))</f>
        <v>#N/A</v>
      </c>
      <c r="J281" s="124" t="str">
        <f t="array" ref="J281">ASC(IF(LEFT(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,1)="台",REPLACE(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,1,1,"臺"),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))</f>
        <v/>
      </c>
    </row>
    <row r="282" spans="2:10" ht="21" customHeight="1" x14ac:dyDescent="0.25">
      <c r="B282" s="9">
        <v>263</v>
      </c>
      <c r="C282" s="8"/>
      <c r="D282" s="8"/>
      <c r="E282" s="8"/>
      <c r="F282" s="8"/>
      <c r="G282" s="8"/>
      <c r="H282" s="138"/>
      <c r="I282" s="144" t="e">
        <f>IF(COUNT(FIND({"澎湖","金門縣","連江","馬祖","琉球"},J282,1)),280,IF(AND($F$1="V",IFERROR(IF(FIND("北市",LEFT(J282,3)),VLOOKUP(LEFT(J282,LEN(J282)-LEN(MID(J282,1+MAX(MMULT(ROW($1:$1800)*(MID(J282,ROW($1:$1800),1)={"路","段","街","道"}),{1;1;1;1})),99))),北市出件送市總與外站總表!$A:$E,5,0),),IFERROR(IF(FIND("北市",LEFT(J282,3)),VLOOKUP(RIGHT(LEFT(J282,LEN(J282)-LEN(MID(J282,1+MAX(MMULT(ROW($1:$1800)*(MID(J282,ROW($1:$1800),1)={"路","段","街","道"}),{1;1;1;1})),99))),LEN(LEFT(J282,LEN(J282)-LEN(MID(J282,1+MAX(MMULT(ROW($1:$1800)*(MID(J282,ROW($1:$1800),1)={"路","段","街","道"}),{1;1;1;1})),99))))-3),北市出件送市總與外站總表!$B:$J,4,0),),VLOOKUP(LEFT(J282,2),北市出件送市總與外站總表!$A:$E,5,0)))&gt;110),120,IFERROR(IF(FIND("北市",LEFT(J282,3)),VLOOKUP(LEFT(J282,LEN(J282)-LEN(MID(J282,1+MAX(MMULT(ROW($1:$1800)*(MID(J282,ROW($1:$1800),1)={"路","段","街","道"}),{1;1;1;1})),99))),北市出件送市總與外站總表!$A:$E,5,0),),IFERROR(IF(FIND("北市",LEFT(J282,3)),VLOOKUP(RIGHT(LEFT(J282,LEN(J282)-LEN(MID(J282,1+MAX(MMULT(ROW($1:$1800)*(MID(J282,ROW($1:$1800),1)={"路","段","街","道"}),{1;1;1;1})),99))),LEN(LEFT(J282,LEN(J282)-LEN(MID(J282,1+MAX(MMULT(ROW($1:$1800)*(MID(J282,ROW($1:$1800),1)={"路","段","街","道"}),{1;1;1;1})),99))))-3),北市出件送市總與外站總表!$B:$J,4,0),),VLOOKUP(LEFT(J282,2),北市出件送市總與外站總表!$A:$J,5,0)))))</f>
        <v>#N/A</v>
      </c>
      <c r="J282" s="124" t="str">
        <f t="array" ref="J282">ASC(IF(LEFT(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,1)="台",REPLACE(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,1,1,"臺"),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))</f>
        <v/>
      </c>
    </row>
    <row r="283" spans="2:10" ht="21" customHeight="1" x14ac:dyDescent="0.25">
      <c r="B283" s="9">
        <v>264</v>
      </c>
      <c r="C283" s="8"/>
      <c r="D283" s="8"/>
      <c r="E283" s="8"/>
      <c r="F283" s="8"/>
      <c r="G283" s="8"/>
      <c r="H283" s="138"/>
      <c r="I283" s="144" t="e">
        <f>IF(COUNT(FIND({"澎湖","金門縣","連江","馬祖","琉球"},J283,1)),280,IF(AND($F$1="V",IFERROR(IF(FIND("北市",LEFT(J283,3)),VLOOKUP(LEFT(J283,LEN(J283)-LEN(MID(J283,1+MAX(MMULT(ROW($1:$1800)*(MID(J283,ROW($1:$1800),1)={"路","段","街","道"}),{1;1;1;1})),99))),北市出件送市總與外站總表!$A:$E,5,0),),IFERROR(IF(FIND("北市",LEFT(J283,3)),VLOOKUP(RIGHT(LEFT(J283,LEN(J283)-LEN(MID(J283,1+MAX(MMULT(ROW($1:$1800)*(MID(J283,ROW($1:$1800),1)={"路","段","街","道"}),{1;1;1;1})),99))),LEN(LEFT(J283,LEN(J283)-LEN(MID(J283,1+MAX(MMULT(ROW($1:$1800)*(MID(J283,ROW($1:$1800),1)={"路","段","街","道"}),{1;1;1;1})),99))))-3),北市出件送市總與外站總表!$B:$J,4,0),),VLOOKUP(LEFT(J283,2),北市出件送市總與外站總表!$A:$E,5,0)))&gt;110),120,IFERROR(IF(FIND("北市",LEFT(J283,3)),VLOOKUP(LEFT(J283,LEN(J283)-LEN(MID(J283,1+MAX(MMULT(ROW($1:$1800)*(MID(J283,ROW($1:$1800),1)={"路","段","街","道"}),{1;1;1;1})),99))),北市出件送市總與外站總表!$A:$E,5,0),),IFERROR(IF(FIND("北市",LEFT(J283,3)),VLOOKUP(RIGHT(LEFT(J283,LEN(J283)-LEN(MID(J283,1+MAX(MMULT(ROW($1:$1800)*(MID(J283,ROW($1:$1800),1)={"路","段","街","道"}),{1;1;1;1})),99))),LEN(LEFT(J283,LEN(J283)-LEN(MID(J283,1+MAX(MMULT(ROW($1:$1800)*(MID(J283,ROW($1:$1800),1)={"路","段","街","道"}),{1;1;1;1})),99))))-3),北市出件送市總與外站總表!$B:$J,4,0),),VLOOKUP(LEFT(J283,2),北市出件送市總與外站總表!$A:$J,5,0)))))</f>
        <v>#N/A</v>
      </c>
      <c r="J283" s="124" t="str">
        <f t="array" ref="J283">ASC(IF(LEFT(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,1)="台",REPLACE(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,1,1,"臺"),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))</f>
        <v/>
      </c>
    </row>
    <row r="284" spans="2:10" ht="21" customHeight="1" x14ac:dyDescent="0.25">
      <c r="B284" s="9">
        <v>265</v>
      </c>
      <c r="C284" s="8"/>
      <c r="D284" s="8"/>
      <c r="E284" s="8"/>
      <c r="F284" s="8"/>
      <c r="G284" s="8"/>
      <c r="H284" s="138"/>
      <c r="I284" s="144" t="e">
        <f>IF(COUNT(FIND({"澎湖","金門縣","連江","馬祖","琉球"},J284,1)),280,IF(AND($F$1="V",IFERROR(IF(FIND("北市",LEFT(J284,3)),VLOOKUP(LEFT(J284,LEN(J284)-LEN(MID(J284,1+MAX(MMULT(ROW($1:$1800)*(MID(J284,ROW($1:$1800),1)={"路","段","街","道"}),{1;1;1;1})),99))),北市出件送市總與外站總表!$A:$E,5,0),),IFERROR(IF(FIND("北市",LEFT(J284,3)),VLOOKUP(RIGHT(LEFT(J284,LEN(J284)-LEN(MID(J284,1+MAX(MMULT(ROW($1:$1800)*(MID(J284,ROW($1:$1800),1)={"路","段","街","道"}),{1;1;1;1})),99))),LEN(LEFT(J284,LEN(J284)-LEN(MID(J284,1+MAX(MMULT(ROW($1:$1800)*(MID(J284,ROW($1:$1800),1)={"路","段","街","道"}),{1;1;1;1})),99))))-3),北市出件送市總與外站總表!$B:$J,4,0),),VLOOKUP(LEFT(J284,2),北市出件送市總與外站總表!$A:$E,5,0)))&gt;110),120,IFERROR(IF(FIND("北市",LEFT(J284,3)),VLOOKUP(LEFT(J284,LEN(J284)-LEN(MID(J284,1+MAX(MMULT(ROW($1:$1800)*(MID(J284,ROW($1:$1800),1)={"路","段","街","道"}),{1;1;1;1})),99))),北市出件送市總與外站總表!$A:$E,5,0),),IFERROR(IF(FIND("北市",LEFT(J284,3)),VLOOKUP(RIGHT(LEFT(J284,LEN(J284)-LEN(MID(J284,1+MAX(MMULT(ROW($1:$1800)*(MID(J284,ROW($1:$1800),1)={"路","段","街","道"}),{1;1;1;1})),99))),LEN(LEFT(J284,LEN(J284)-LEN(MID(J284,1+MAX(MMULT(ROW($1:$1800)*(MID(J284,ROW($1:$1800),1)={"路","段","街","道"}),{1;1;1;1})),99))))-3),北市出件送市總與外站總表!$B:$J,4,0),),VLOOKUP(LEFT(J284,2),北市出件送市總與外站總表!$A:$J,5,0)))))</f>
        <v>#N/A</v>
      </c>
      <c r="J284" s="124" t="str">
        <f t="array" ref="J284">ASC(IF(LEFT(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,1)="台",REPLACE(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,1,1,"臺"),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))</f>
        <v/>
      </c>
    </row>
    <row r="285" spans="2:10" ht="21" customHeight="1" x14ac:dyDescent="0.25">
      <c r="B285" s="9">
        <v>266</v>
      </c>
      <c r="C285" s="8"/>
      <c r="D285" s="8"/>
      <c r="E285" s="8"/>
      <c r="F285" s="8"/>
      <c r="G285" s="8"/>
      <c r="H285" s="138"/>
      <c r="I285" s="144" t="e">
        <f>IF(COUNT(FIND({"澎湖","金門縣","連江","馬祖","琉球"},J285,1)),280,IF(AND($F$1="V",IFERROR(IF(FIND("北市",LEFT(J285,3)),VLOOKUP(LEFT(J285,LEN(J285)-LEN(MID(J285,1+MAX(MMULT(ROW($1:$1800)*(MID(J285,ROW($1:$1800),1)={"路","段","街","道"}),{1;1;1;1})),99))),北市出件送市總與外站總表!$A:$E,5,0),),IFERROR(IF(FIND("北市",LEFT(J285,3)),VLOOKUP(RIGHT(LEFT(J285,LEN(J285)-LEN(MID(J285,1+MAX(MMULT(ROW($1:$1800)*(MID(J285,ROW($1:$1800),1)={"路","段","街","道"}),{1;1;1;1})),99))),LEN(LEFT(J285,LEN(J285)-LEN(MID(J285,1+MAX(MMULT(ROW($1:$1800)*(MID(J285,ROW($1:$1800),1)={"路","段","街","道"}),{1;1;1;1})),99))))-3),北市出件送市總與外站總表!$B:$J,4,0),),VLOOKUP(LEFT(J285,2),北市出件送市總與外站總表!$A:$E,5,0)))&gt;110),120,IFERROR(IF(FIND("北市",LEFT(J285,3)),VLOOKUP(LEFT(J285,LEN(J285)-LEN(MID(J285,1+MAX(MMULT(ROW($1:$1800)*(MID(J285,ROW($1:$1800),1)={"路","段","街","道"}),{1;1;1;1})),99))),北市出件送市總與外站總表!$A:$E,5,0),),IFERROR(IF(FIND("北市",LEFT(J285,3)),VLOOKUP(RIGHT(LEFT(J285,LEN(J285)-LEN(MID(J285,1+MAX(MMULT(ROW($1:$1800)*(MID(J285,ROW($1:$1800),1)={"路","段","街","道"}),{1;1;1;1})),99))),LEN(LEFT(J285,LEN(J285)-LEN(MID(J285,1+MAX(MMULT(ROW($1:$1800)*(MID(J285,ROW($1:$1800),1)={"路","段","街","道"}),{1;1;1;1})),99))))-3),北市出件送市總與外站總表!$B:$J,4,0),),VLOOKUP(LEFT(J285,2),北市出件送市總與外站總表!$A:$J,5,0)))))</f>
        <v>#N/A</v>
      </c>
      <c r="J285" s="124" t="str">
        <f t="array" ref="J285">ASC(IF(LEFT(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,1)="台",REPLACE(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,1,1,"臺"),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))</f>
        <v/>
      </c>
    </row>
    <row r="286" spans="2:10" ht="21" customHeight="1" x14ac:dyDescent="0.25">
      <c r="B286" s="9">
        <v>267</v>
      </c>
      <c r="C286" s="8"/>
      <c r="D286" s="8"/>
      <c r="E286" s="8"/>
      <c r="F286" s="8"/>
      <c r="G286" s="8"/>
      <c r="H286" s="138"/>
      <c r="I286" s="144" t="e">
        <f>IF(COUNT(FIND({"澎湖","金門縣","連江","馬祖","琉球"},J286,1)),280,IF(AND($F$1="V",IFERROR(IF(FIND("北市",LEFT(J286,3)),VLOOKUP(LEFT(J286,LEN(J286)-LEN(MID(J286,1+MAX(MMULT(ROW($1:$1800)*(MID(J286,ROW($1:$1800),1)={"路","段","街","道"}),{1;1;1;1})),99))),北市出件送市總與外站總表!$A:$E,5,0),),IFERROR(IF(FIND("北市",LEFT(J286,3)),VLOOKUP(RIGHT(LEFT(J286,LEN(J286)-LEN(MID(J286,1+MAX(MMULT(ROW($1:$1800)*(MID(J286,ROW($1:$1800),1)={"路","段","街","道"}),{1;1;1;1})),99))),LEN(LEFT(J286,LEN(J286)-LEN(MID(J286,1+MAX(MMULT(ROW($1:$1800)*(MID(J286,ROW($1:$1800),1)={"路","段","街","道"}),{1;1;1;1})),99))))-3),北市出件送市總與外站總表!$B:$J,4,0),),VLOOKUP(LEFT(J286,2),北市出件送市總與外站總表!$A:$E,5,0)))&gt;110),120,IFERROR(IF(FIND("北市",LEFT(J286,3)),VLOOKUP(LEFT(J286,LEN(J286)-LEN(MID(J286,1+MAX(MMULT(ROW($1:$1800)*(MID(J286,ROW($1:$1800),1)={"路","段","街","道"}),{1;1;1;1})),99))),北市出件送市總與外站總表!$A:$E,5,0),),IFERROR(IF(FIND("北市",LEFT(J286,3)),VLOOKUP(RIGHT(LEFT(J286,LEN(J286)-LEN(MID(J286,1+MAX(MMULT(ROW($1:$1800)*(MID(J286,ROW($1:$1800),1)={"路","段","街","道"}),{1;1;1;1})),99))),LEN(LEFT(J286,LEN(J286)-LEN(MID(J286,1+MAX(MMULT(ROW($1:$1800)*(MID(J286,ROW($1:$1800),1)={"路","段","街","道"}),{1;1;1;1})),99))))-3),北市出件送市總與外站總表!$B:$J,4,0),),VLOOKUP(LEFT(J286,2),北市出件送市總與外站總表!$A:$J,5,0)))))</f>
        <v>#N/A</v>
      </c>
      <c r="J286" s="124" t="str">
        <f t="array" ref="J286">ASC(IF(LEFT(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,1)="台",REPLACE(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,1,1,"臺"),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))</f>
        <v/>
      </c>
    </row>
    <row r="287" spans="2:10" ht="21" customHeight="1" x14ac:dyDescent="0.25">
      <c r="B287" s="9">
        <v>268</v>
      </c>
      <c r="C287" s="8"/>
      <c r="D287" s="8"/>
      <c r="E287" s="8"/>
      <c r="F287" s="8"/>
      <c r="G287" s="8"/>
      <c r="H287" s="138"/>
      <c r="I287" s="144" t="e">
        <f>IF(COUNT(FIND({"澎湖","金門縣","連江","馬祖","琉球"},J287,1)),280,IF(AND($F$1="V",IFERROR(IF(FIND("北市",LEFT(J287,3)),VLOOKUP(LEFT(J287,LEN(J287)-LEN(MID(J287,1+MAX(MMULT(ROW($1:$1800)*(MID(J287,ROW($1:$1800),1)={"路","段","街","道"}),{1;1;1;1})),99))),北市出件送市總與外站總表!$A:$E,5,0),),IFERROR(IF(FIND("北市",LEFT(J287,3)),VLOOKUP(RIGHT(LEFT(J287,LEN(J287)-LEN(MID(J287,1+MAX(MMULT(ROW($1:$1800)*(MID(J287,ROW($1:$1800),1)={"路","段","街","道"}),{1;1;1;1})),99))),LEN(LEFT(J287,LEN(J287)-LEN(MID(J287,1+MAX(MMULT(ROW($1:$1800)*(MID(J287,ROW($1:$1800),1)={"路","段","街","道"}),{1;1;1;1})),99))))-3),北市出件送市總與外站總表!$B:$J,4,0),),VLOOKUP(LEFT(J287,2),北市出件送市總與外站總表!$A:$E,5,0)))&gt;110),120,IFERROR(IF(FIND("北市",LEFT(J287,3)),VLOOKUP(LEFT(J287,LEN(J287)-LEN(MID(J287,1+MAX(MMULT(ROW($1:$1800)*(MID(J287,ROW($1:$1800),1)={"路","段","街","道"}),{1;1;1;1})),99))),北市出件送市總與外站總表!$A:$E,5,0),),IFERROR(IF(FIND("北市",LEFT(J287,3)),VLOOKUP(RIGHT(LEFT(J287,LEN(J287)-LEN(MID(J287,1+MAX(MMULT(ROW($1:$1800)*(MID(J287,ROW($1:$1800),1)={"路","段","街","道"}),{1;1;1;1})),99))),LEN(LEFT(J287,LEN(J287)-LEN(MID(J287,1+MAX(MMULT(ROW($1:$1800)*(MID(J287,ROW($1:$1800),1)={"路","段","街","道"}),{1;1;1;1})),99))))-3),北市出件送市總與外站總表!$B:$J,4,0),),VLOOKUP(LEFT(J287,2),北市出件送市總與外站總表!$A:$J,5,0)))))</f>
        <v>#N/A</v>
      </c>
      <c r="J287" s="124" t="str">
        <f t="array" ref="J287">ASC(IF(LEFT(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,1)="台",REPLACE(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,1,1,"臺"),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))</f>
        <v/>
      </c>
    </row>
    <row r="288" spans="2:10" ht="21" customHeight="1" x14ac:dyDescent="0.25">
      <c r="B288" s="9">
        <v>269</v>
      </c>
      <c r="C288" s="8"/>
      <c r="D288" s="8"/>
      <c r="E288" s="8"/>
      <c r="F288" s="8"/>
      <c r="G288" s="8"/>
      <c r="H288" s="138"/>
      <c r="I288" s="144" t="e">
        <f>IF(COUNT(FIND({"澎湖","金門縣","連江","馬祖","琉球"},J288,1)),280,IF(AND($F$1="V",IFERROR(IF(FIND("北市",LEFT(J288,3)),VLOOKUP(LEFT(J288,LEN(J288)-LEN(MID(J288,1+MAX(MMULT(ROW($1:$1800)*(MID(J288,ROW($1:$1800),1)={"路","段","街","道"}),{1;1;1;1})),99))),北市出件送市總與外站總表!$A:$E,5,0),),IFERROR(IF(FIND("北市",LEFT(J288,3)),VLOOKUP(RIGHT(LEFT(J288,LEN(J288)-LEN(MID(J288,1+MAX(MMULT(ROW($1:$1800)*(MID(J288,ROW($1:$1800),1)={"路","段","街","道"}),{1;1;1;1})),99))),LEN(LEFT(J288,LEN(J288)-LEN(MID(J288,1+MAX(MMULT(ROW($1:$1800)*(MID(J288,ROW($1:$1800),1)={"路","段","街","道"}),{1;1;1;1})),99))))-3),北市出件送市總與外站總表!$B:$J,4,0),),VLOOKUP(LEFT(J288,2),北市出件送市總與外站總表!$A:$E,5,0)))&gt;110),120,IFERROR(IF(FIND("北市",LEFT(J288,3)),VLOOKUP(LEFT(J288,LEN(J288)-LEN(MID(J288,1+MAX(MMULT(ROW($1:$1800)*(MID(J288,ROW($1:$1800),1)={"路","段","街","道"}),{1;1;1;1})),99))),北市出件送市總與外站總表!$A:$E,5,0),),IFERROR(IF(FIND("北市",LEFT(J288,3)),VLOOKUP(RIGHT(LEFT(J288,LEN(J288)-LEN(MID(J288,1+MAX(MMULT(ROW($1:$1800)*(MID(J288,ROW($1:$1800),1)={"路","段","街","道"}),{1;1;1;1})),99))),LEN(LEFT(J288,LEN(J288)-LEN(MID(J288,1+MAX(MMULT(ROW($1:$1800)*(MID(J288,ROW($1:$1800),1)={"路","段","街","道"}),{1;1;1;1})),99))))-3),北市出件送市總與外站總表!$B:$J,4,0),),VLOOKUP(LEFT(J288,2),北市出件送市總與外站總表!$A:$J,5,0)))))</f>
        <v>#N/A</v>
      </c>
      <c r="J288" s="124" t="str">
        <f t="array" ref="J288">ASC(IF(LEFT(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,1)="台",REPLACE(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,1,1,"臺"),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))</f>
        <v/>
      </c>
    </row>
    <row r="289" spans="2:10" ht="21" customHeight="1" x14ac:dyDescent="0.25">
      <c r="B289" s="9">
        <v>270</v>
      </c>
      <c r="C289" s="8"/>
      <c r="D289" s="8"/>
      <c r="E289" s="8"/>
      <c r="F289" s="8"/>
      <c r="G289" s="8"/>
      <c r="H289" s="138"/>
      <c r="I289" s="144" t="e">
        <f>IF(COUNT(FIND({"澎湖","金門縣","連江","馬祖","琉球"},J289,1)),280,IF(AND($F$1="V",IFERROR(IF(FIND("北市",LEFT(J289,3)),VLOOKUP(LEFT(J289,LEN(J289)-LEN(MID(J289,1+MAX(MMULT(ROW($1:$1800)*(MID(J289,ROW($1:$1800),1)={"路","段","街","道"}),{1;1;1;1})),99))),北市出件送市總與外站總表!$A:$E,5,0),),IFERROR(IF(FIND("北市",LEFT(J289,3)),VLOOKUP(RIGHT(LEFT(J289,LEN(J289)-LEN(MID(J289,1+MAX(MMULT(ROW($1:$1800)*(MID(J289,ROW($1:$1800),1)={"路","段","街","道"}),{1;1;1;1})),99))),LEN(LEFT(J289,LEN(J289)-LEN(MID(J289,1+MAX(MMULT(ROW($1:$1800)*(MID(J289,ROW($1:$1800),1)={"路","段","街","道"}),{1;1;1;1})),99))))-3),北市出件送市總與外站總表!$B:$J,4,0),),VLOOKUP(LEFT(J289,2),北市出件送市總與外站總表!$A:$E,5,0)))&gt;110),120,IFERROR(IF(FIND("北市",LEFT(J289,3)),VLOOKUP(LEFT(J289,LEN(J289)-LEN(MID(J289,1+MAX(MMULT(ROW($1:$1800)*(MID(J289,ROW($1:$1800),1)={"路","段","街","道"}),{1;1;1;1})),99))),北市出件送市總與外站總表!$A:$E,5,0),),IFERROR(IF(FIND("北市",LEFT(J289,3)),VLOOKUP(RIGHT(LEFT(J289,LEN(J289)-LEN(MID(J289,1+MAX(MMULT(ROW($1:$1800)*(MID(J289,ROW($1:$1800),1)={"路","段","街","道"}),{1;1;1;1})),99))),LEN(LEFT(J289,LEN(J289)-LEN(MID(J289,1+MAX(MMULT(ROW($1:$1800)*(MID(J289,ROW($1:$1800),1)={"路","段","街","道"}),{1;1;1;1})),99))))-3),北市出件送市總與外站總表!$B:$J,4,0),),VLOOKUP(LEFT(J289,2),北市出件送市總與外站總表!$A:$J,5,0)))))</f>
        <v>#N/A</v>
      </c>
      <c r="J289" s="124" t="str">
        <f t="array" ref="J289">ASC(IF(LEFT(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,1)="台",REPLACE(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,1,1,"臺"),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))</f>
        <v/>
      </c>
    </row>
    <row r="290" spans="2:10" ht="21" customHeight="1" x14ac:dyDescent="0.25">
      <c r="B290" s="9">
        <v>271</v>
      </c>
      <c r="C290" s="8"/>
      <c r="D290" s="8"/>
      <c r="E290" s="8"/>
      <c r="F290" s="8"/>
      <c r="G290" s="8"/>
      <c r="H290" s="138"/>
      <c r="I290" s="144" t="e">
        <f>IF(COUNT(FIND({"澎湖","金門縣","連江","馬祖","琉球"},J290,1)),280,IF(AND($F$1="V",IFERROR(IF(FIND("北市",LEFT(J290,3)),VLOOKUP(LEFT(J290,LEN(J290)-LEN(MID(J290,1+MAX(MMULT(ROW($1:$1800)*(MID(J290,ROW($1:$1800),1)={"路","段","街","道"}),{1;1;1;1})),99))),北市出件送市總與外站總表!$A:$E,5,0),),IFERROR(IF(FIND("北市",LEFT(J290,3)),VLOOKUP(RIGHT(LEFT(J290,LEN(J290)-LEN(MID(J290,1+MAX(MMULT(ROW($1:$1800)*(MID(J290,ROW($1:$1800),1)={"路","段","街","道"}),{1;1;1;1})),99))),LEN(LEFT(J290,LEN(J290)-LEN(MID(J290,1+MAX(MMULT(ROW($1:$1800)*(MID(J290,ROW($1:$1800),1)={"路","段","街","道"}),{1;1;1;1})),99))))-3),北市出件送市總與外站總表!$B:$J,4,0),),VLOOKUP(LEFT(J290,2),北市出件送市總與外站總表!$A:$E,5,0)))&gt;110),120,IFERROR(IF(FIND("北市",LEFT(J290,3)),VLOOKUP(LEFT(J290,LEN(J290)-LEN(MID(J290,1+MAX(MMULT(ROW($1:$1800)*(MID(J290,ROW($1:$1800),1)={"路","段","街","道"}),{1;1;1;1})),99))),北市出件送市總與外站總表!$A:$E,5,0),),IFERROR(IF(FIND("北市",LEFT(J290,3)),VLOOKUP(RIGHT(LEFT(J290,LEN(J290)-LEN(MID(J290,1+MAX(MMULT(ROW($1:$1800)*(MID(J290,ROW($1:$1800),1)={"路","段","街","道"}),{1;1;1;1})),99))),LEN(LEFT(J290,LEN(J290)-LEN(MID(J290,1+MAX(MMULT(ROW($1:$1800)*(MID(J290,ROW($1:$1800),1)={"路","段","街","道"}),{1;1;1;1})),99))))-3),北市出件送市總與外站總表!$B:$J,4,0),),VLOOKUP(LEFT(J290,2),北市出件送市總與外站總表!$A:$J,5,0)))))</f>
        <v>#N/A</v>
      </c>
      <c r="J290" s="124" t="str">
        <f t="array" ref="J290">ASC(IF(LEFT(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,1)="台",REPLACE(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,1,1,"臺"),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))</f>
        <v/>
      </c>
    </row>
    <row r="291" spans="2:10" ht="21" customHeight="1" x14ac:dyDescent="0.25">
      <c r="B291" s="9">
        <v>272</v>
      </c>
      <c r="C291" s="8"/>
      <c r="D291" s="8"/>
      <c r="E291" s="8"/>
      <c r="F291" s="8"/>
      <c r="G291" s="8"/>
      <c r="H291" s="138"/>
      <c r="I291" s="144" t="e">
        <f>IF(COUNT(FIND({"澎湖","金門縣","連江","馬祖","琉球"},J291,1)),280,IF(AND($F$1="V",IFERROR(IF(FIND("北市",LEFT(J291,3)),VLOOKUP(LEFT(J291,LEN(J291)-LEN(MID(J291,1+MAX(MMULT(ROW($1:$1800)*(MID(J291,ROW($1:$1800),1)={"路","段","街","道"}),{1;1;1;1})),99))),北市出件送市總與外站總表!$A:$E,5,0),),IFERROR(IF(FIND("北市",LEFT(J291,3)),VLOOKUP(RIGHT(LEFT(J291,LEN(J291)-LEN(MID(J291,1+MAX(MMULT(ROW($1:$1800)*(MID(J291,ROW($1:$1800),1)={"路","段","街","道"}),{1;1;1;1})),99))),LEN(LEFT(J291,LEN(J291)-LEN(MID(J291,1+MAX(MMULT(ROW($1:$1800)*(MID(J291,ROW($1:$1800),1)={"路","段","街","道"}),{1;1;1;1})),99))))-3),北市出件送市總與外站總表!$B:$J,4,0),),VLOOKUP(LEFT(J291,2),北市出件送市總與外站總表!$A:$E,5,0)))&gt;110),120,IFERROR(IF(FIND("北市",LEFT(J291,3)),VLOOKUP(LEFT(J291,LEN(J291)-LEN(MID(J291,1+MAX(MMULT(ROW($1:$1800)*(MID(J291,ROW($1:$1800),1)={"路","段","街","道"}),{1;1;1;1})),99))),北市出件送市總與外站總表!$A:$E,5,0),),IFERROR(IF(FIND("北市",LEFT(J291,3)),VLOOKUP(RIGHT(LEFT(J291,LEN(J291)-LEN(MID(J291,1+MAX(MMULT(ROW($1:$1800)*(MID(J291,ROW($1:$1800),1)={"路","段","街","道"}),{1;1;1;1})),99))),LEN(LEFT(J291,LEN(J291)-LEN(MID(J291,1+MAX(MMULT(ROW($1:$1800)*(MID(J291,ROW($1:$1800),1)={"路","段","街","道"}),{1;1;1;1})),99))))-3),北市出件送市總與外站總表!$B:$J,4,0),),VLOOKUP(LEFT(J291,2),北市出件送市總與外站總表!$A:$J,5,0)))))</f>
        <v>#N/A</v>
      </c>
      <c r="J291" s="124" t="str">
        <f t="array" ref="J291">ASC(IF(LEFT(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,1)="台",REPLACE(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,1,1,"臺"),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))</f>
        <v/>
      </c>
    </row>
    <row r="292" spans="2:10" ht="21" customHeight="1" x14ac:dyDescent="0.25">
      <c r="B292" s="9">
        <v>273</v>
      </c>
      <c r="C292" s="8"/>
      <c r="D292" s="8"/>
      <c r="E292" s="8"/>
      <c r="F292" s="8"/>
      <c r="G292" s="8"/>
      <c r="H292" s="138"/>
      <c r="I292" s="144" t="e">
        <f>IF(COUNT(FIND({"澎湖","金門縣","連江","馬祖","琉球"},J292,1)),280,IF(AND($F$1="V",IFERROR(IF(FIND("北市",LEFT(J292,3)),VLOOKUP(LEFT(J292,LEN(J292)-LEN(MID(J292,1+MAX(MMULT(ROW($1:$1800)*(MID(J292,ROW($1:$1800),1)={"路","段","街","道"}),{1;1;1;1})),99))),北市出件送市總與外站總表!$A:$E,5,0),),IFERROR(IF(FIND("北市",LEFT(J292,3)),VLOOKUP(RIGHT(LEFT(J292,LEN(J292)-LEN(MID(J292,1+MAX(MMULT(ROW($1:$1800)*(MID(J292,ROW($1:$1800),1)={"路","段","街","道"}),{1;1;1;1})),99))),LEN(LEFT(J292,LEN(J292)-LEN(MID(J292,1+MAX(MMULT(ROW($1:$1800)*(MID(J292,ROW($1:$1800),1)={"路","段","街","道"}),{1;1;1;1})),99))))-3),北市出件送市總與外站總表!$B:$J,4,0),),VLOOKUP(LEFT(J292,2),北市出件送市總與外站總表!$A:$E,5,0)))&gt;110),120,IFERROR(IF(FIND("北市",LEFT(J292,3)),VLOOKUP(LEFT(J292,LEN(J292)-LEN(MID(J292,1+MAX(MMULT(ROW($1:$1800)*(MID(J292,ROW($1:$1800),1)={"路","段","街","道"}),{1;1;1;1})),99))),北市出件送市總與外站總表!$A:$E,5,0),),IFERROR(IF(FIND("北市",LEFT(J292,3)),VLOOKUP(RIGHT(LEFT(J292,LEN(J292)-LEN(MID(J292,1+MAX(MMULT(ROW($1:$1800)*(MID(J292,ROW($1:$1800),1)={"路","段","街","道"}),{1;1;1;1})),99))),LEN(LEFT(J292,LEN(J292)-LEN(MID(J292,1+MAX(MMULT(ROW($1:$1800)*(MID(J292,ROW($1:$1800),1)={"路","段","街","道"}),{1;1;1;1})),99))))-3),北市出件送市總與外站總表!$B:$J,4,0),),VLOOKUP(LEFT(J292,2),北市出件送市總與外站總表!$A:$J,5,0)))))</f>
        <v>#N/A</v>
      </c>
      <c r="J292" s="124" t="str">
        <f t="array" ref="J292">ASC(IF(LEFT(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,1)="台",REPLACE(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,1,1,"臺"),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))</f>
        <v/>
      </c>
    </row>
    <row r="293" spans="2:10" ht="21" customHeight="1" x14ac:dyDescent="0.25">
      <c r="B293" s="9">
        <v>274</v>
      </c>
      <c r="C293" s="8"/>
      <c r="D293" s="8"/>
      <c r="E293" s="8"/>
      <c r="F293" s="8"/>
      <c r="G293" s="8"/>
      <c r="H293" s="138"/>
      <c r="I293" s="144" t="e">
        <f>IF(COUNT(FIND({"澎湖","金門縣","連江","馬祖","琉球"},J293,1)),280,IF(AND($F$1="V",IFERROR(IF(FIND("北市",LEFT(J293,3)),VLOOKUP(LEFT(J293,LEN(J293)-LEN(MID(J293,1+MAX(MMULT(ROW($1:$1800)*(MID(J293,ROW($1:$1800),1)={"路","段","街","道"}),{1;1;1;1})),99))),北市出件送市總與外站總表!$A:$E,5,0),),IFERROR(IF(FIND("北市",LEFT(J293,3)),VLOOKUP(RIGHT(LEFT(J293,LEN(J293)-LEN(MID(J293,1+MAX(MMULT(ROW($1:$1800)*(MID(J293,ROW($1:$1800),1)={"路","段","街","道"}),{1;1;1;1})),99))),LEN(LEFT(J293,LEN(J293)-LEN(MID(J293,1+MAX(MMULT(ROW($1:$1800)*(MID(J293,ROW($1:$1800),1)={"路","段","街","道"}),{1;1;1;1})),99))))-3),北市出件送市總與外站總表!$B:$J,4,0),),VLOOKUP(LEFT(J293,2),北市出件送市總與外站總表!$A:$E,5,0)))&gt;110),120,IFERROR(IF(FIND("北市",LEFT(J293,3)),VLOOKUP(LEFT(J293,LEN(J293)-LEN(MID(J293,1+MAX(MMULT(ROW($1:$1800)*(MID(J293,ROW($1:$1800),1)={"路","段","街","道"}),{1;1;1;1})),99))),北市出件送市總與外站總表!$A:$E,5,0),),IFERROR(IF(FIND("北市",LEFT(J293,3)),VLOOKUP(RIGHT(LEFT(J293,LEN(J293)-LEN(MID(J293,1+MAX(MMULT(ROW($1:$1800)*(MID(J293,ROW($1:$1800),1)={"路","段","街","道"}),{1;1;1;1})),99))),LEN(LEFT(J293,LEN(J293)-LEN(MID(J293,1+MAX(MMULT(ROW($1:$1800)*(MID(J293,ROW($1:$1800),1)={"路","段","街","道"}),{1;1;1;1})),99))))-3),北市出件送市總與外站總表!$B:$J,4,0),),VLOOKUP(LEFT(J293,2),北市出件送市總與外站總表!$A:$J,5,0)))))</f>
        <v>#N/A</v>
      </c>
      <c r="J293" s="124" t="str">
        <f t="array" ref="J293">ASC(IF(LEFT(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,1)="台",REPLACE(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,1,1,"臺"),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))</f>
        <v/>
      </c>
    </row>
    <row r="294" spans="2:10" ht="21" customHeight="1" x14ac:dyDescent="0.25">
      <c r="B294" s="9">
        <v>275</v>
      </c>
      <c r="C294" s="8"/>
      <c r="D294" s="8"/>
      <c r="E294" s="8"/>
      <c r="F294" s="8"/>
      <c r="G294" s="8"/>
      <c r="H294" s="138"/>
      <c r="I294" s="144" t="e">
        <f>IF(COUNT(FIND({"澎湖","金門縣","連江","馬祖","琉球"},J294,1)),280,IF(AND($F$1="V",IFERROR(IF(FIND("北市",LEFT(J294,3)),VLOOKUP(LEFT(J294,LEN(J294)-LEN(MID(J294,1+MAX(MMULT(ROW($1:$1800)*(MID(J294,ROW($1:$1800),1)={"路","段","街","道"}),{1;1;1;1})),99))),北市出件送市總與外站總表!$A:$E,5,0),),IFERROR(IF(FIND("北市",LEFT(J294,3)),VLOOKUP(RIGHT(LEFT(J294,LEN(J294)-LEN(MID(J294,1+MAX(MMULT(ROW($1:$1800)*(MID(J294,ROW($1:$1800),1)={"路","段","街","道"}),{1;1;1;1})),99))),LEN(LEFT(J294,LEN(J294)-LEN(MID(J294,1+MAX(MMULT(ROW($1:$1800)*(MID(J294,ROW($1:$1800),1)={"路","段","街","道"}),{1;1;1;1})),99))))-3),北市出件送市總與外站總表!$B:$J,4,0),),VLOOKUP(LEFT(J294,2),北市出件送市總與外站總表!$A:$E,5,0)))&gt;110),120,IFERROR(IF(FIND("北市",LEFT(J294,3)),VLOOKUP(LEFT(J294,LEN(J294)-LEN(MID(J294,1+MAX(MMULT(ROW($1:$1800)*(MID(J294,ROW($1:$1800),1)={"路","段","街","道"}),{1;1;1;1})),99))),北市出件送市總與外站總表!$A:$E,5,0),),IFERROR(IF(FIND("北市",LEFT(J294,3)),VLOOKUP(RIGHT(LEFT(J294,LEN(J294)-LEN(MID(J294,1+MAX(MMULT(ROW($1:$1800)*(MID(J294,ROW($1:$1800),1)={"路","段","街","道"}),{1;1;1;1})),99))),LEN(LEFT(J294,LEN(J294)-LEN(MID(J294,1+MAX(MMULT(ROW($1:$1800)*(MID(J294,ROW($1:$1800),1)={"路","段","街","道"}),{1;1;1;1})),99))))-3),北市出件送市總與外站總表!$B:$J,4,0),),VLOOKUP(LEFT(J294,2),北市出件送市總與外站總表!$A:$J,5,0)))))</f>
        <v>#N/A</v>
      </c>
      <c r="J294" s="124" t="str">
        <f t="array" ref="J294">ASC(IF(LEFT(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,1)="台",REPLACE(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,1,1,"臺"),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))</f>
        <v/>
      </c>
    </row>
    <row r="295" spans="2:10" ht="21" customHeight="1" x14ac:dyDescent="0.25">
      <c r="B295" s="9">
        <v>276</v>
      </c>
      <c r="C295" s="8"/>
      <c r="D295" s="8"/>
      <c r="E295" s="8"/>
      <c r="F295" s="8"/>
      <c r="G295" s="8"/>
      <c r="H295" s="138"/>
      <c r="I295" s="144" t="e">
        <f>IF(COUNT(FIND({"澎湖","金門縣","連江","馬祖","琉球"},J295,1)),280,IF(AND($F$1="V",IFERROR(IF(FIND("北市",LEFT(J295,3)),VLOOKUP(LEFT(J295,LEN(J295)-LEN(MID(J295,1+MAX(MMULT(ROW($1:$1800)*(MID(J295,ROW($1:$1800),1)={"路","段","街","道"}),{1;1;1;1})),99))),北市出件送市總與外站總表!$A:$E,5,0),),IFERROR(IF(FIND("北市",LEFT(J295,3)),VLOOKUP(RIGHT(LEFT(J295,LEN(J295)-LEN(MID(J295,1+MAX(MMULT(ROW($1:$1800)*(MID(J295,ROW($1:$1800),1)={"路","段","街","道"}),{1;1;1;1})),99))),LEN(LEFT(J295,LEN(J295)-LEN(MID(J295,1+MAX(MMULT(ROW($1:$1800)*(MID(J295,ROW($1:$1800),1)={"路","段","街","道"}),{1;1;1;1})),99))))-3),北市出件送市總與外站總表!$B:$J,4,0),),VLOOKUP(LEFT(J295,2),北市出件送市總與外站總表!$A:$E,5,0)))&gt;110),120,IFERROR(IF(FIND("北市",LEFT(J295,3)),VLOOKUP(LEFT(J295,LEN(J295)-LEN(MID(J295,1+MAX(MMULT(ROW($1:$1800)*(MID(J295,ROW($1:$1800),1)={"路","段","街","道"}),{1;1;1;1})),99))),北市出件送市總與外站總表!$A:$E,5,0),),IFERROR(IF(FIND("北市",LEFT(J295,3)),VLOOKUP(RIGHT(LEFT(J295,LEN(J295)-LEN(MID(J295,1+MAX(MMULT(ROW($1:$1800)*(MID(J295,ROW($1:$1800),1)={"路","段","街","道"}),{1;1;1;1})),99))),LEN(LEFT(J295,LEN(J295)-LEN(MID(J295,1+MAX(MMULT(ROW($1:$1800)*(MID(J295,ROW($1:$1800),1)={"路","段","街","道"}),{1;1;1;1})),99))))-3),北市出件送市總與外站總表!$B:$J,4,0),),VLOOKUP(LEFT(J295,2),北市出件送市總與外站總表!$A:$J,5,0)))))</f>
        <v>#N/A</v>
      </c>
      <c r="J295" s="124" t="str">
        <f t="array" ref="J295">ASC(IF(LEFT(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,1)="台",REPLACE(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,1,1,"臺"),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))</f>
        <v/>
      </c>
    </row>
    <row r="296" spans="2:10" ht="21" customHeight="1" x14ac:dyDescent="0.25">
      <c r="B296" s="9">
        <v>277</v>
      </c>
      <c r="C296" s="8"/>
      <c r="D296" s="8"/>
      <c r="E296" s="8"/>
      <c r="F296" s="8"/>
      <c r="G296" s="8"/>
      <c r="H296" s="138"/>
      <c r="I296" s="144" t="e">
        <f>IF(COUNT(FIND({"澎湖","金門縣","連江","馬祖","琉球"},J296,1)),280,IF(AND($F$1="V",IFERROR(IF(FIND("北市",LEFT(J296,3)),VLOOKUP(LEFT(J296,LEN(J296)-LEN(MID(J296,1+MAX(MMULT(ROW($1:$1800)*(MID(J296,ROW($1:$1800),1)={"路","段","街","道"}),{1;1;1;1})),99))),北市出件送市總與外站總表!$A:$E,5,0),),IFERROR(IF(FIND("北市",LEFT(J296,3)),VLOOKUP(RIGHT(LEFT(J296,LEN(J296)-LEN(MID(J296,1+MAX(MMULT(ROW($1:$1800)*(MID(J296,ROW($1:$1800),1)={"路","段","街","道"}),{1;1;1;1})),99))),LEN(LEFT(J296,LEN(J296)-LEN(MID(J296,1+MAX(MMULT(ROW($1:$1800)*(MID(J296,ROW($1:$1800),1)={"路","段","街","道"}),{1;1;1;1})),99))))-3),北市出件送市總與外站總表!$B:$J,4,0),),VLOOKUP(LEFT(J296,2),北市出件送市總與外站總表!$A:$E,5,0)))&gt;110),120,IFERROR(IF(FIND("北市",LEFT(J296,3)),VLOOKUP(LEFT(J296,LEN(J296)-LEN(MID(J296,1+MAX(MMULT(ROW($1:$1800)*(MID(J296,ROW($1:$1800),1)={"路","段","街","道"}),{1;1;1;1})),99))),北市出件送市總與外站總表!$A:$E,5,0),),IFERROR(IF(FIND("北市",LEFT(J296,3)),VLOOKUP(RIGHT(LEFT(J296,LEN(J296)-LEN(MID(J296,1+MAX(MMULT(ROW($1:$1800)*(MID(J296,ROW($1:$1800),1)={"路","段","街","道"}),{1;1;1;1})),99))),LEN(LEFT(J296,LEN(J296)-LEN(MID(J296,1+MAX(MMULT(ROW($1:$1800)*(MID(J296,ROW($1:$1800),1)={"路","段","街","道"}),{1;1;1;1})),99))))-3),北市出件送市總與外站總表!$B:$J,4,0),),VLOOKUP(LEFT(J296,2),北市出件送市總與外站總表!$A:$J,5,0)))))</f>
        <v>#N/A</v>
      </c>
      <c r="J296" s="124" t="str">
        <f t="array" ref="J296">ASC(IF(LEFT(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,1)="台",REPLACE(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,1,1,"臺"),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))</f>
        <v/>
      </c>
    </row>
    <row r="297" spans="2:10" ht="21" customHeight="1" x14ac:dyDescent="0.25">
      <c r="B297" s="9">
        <v>278</v>
      </c>
      <c r="C297" s="8"/>
      <c r="D297" s="8"/>
      <c r="E297" s="8"/>
      <c r="F297" s="8"/>
      <c r="G297" s="8"/>
      <c r="H297" s="138"/>
      <c r="I297" s="144" t="e">
        <f>IF(COUNT(FIND({"澎湖","金門縣","連江","馬祖","琉球"},J297,1)),280,IF(AND($F$1="V",IFERROR(IF(FIND("北市",LEFT(J297,3)),VLOOKUP(LEFT(J297,LEN(J297)-LEN(MID(J297,1+MAX(MMULT(ROW($1:$1800)*(MID(J297,ROW($1:$1800),1)={"路","段","街","道"}),{1;1;1;1})),99))),北市出件送市總與外站總表!$A:$E,5,0),),IFERROR(IF(FIND("北市",LEFT(J297,3)),VLOOKUP(RIGHT(LEFT(J297,LEN(J297)-LEN(MID(J297,1+MAX(MMULT(ROW($1:$1800)*(MID(J297,ROW($1:$1800),1)={"路","段","街","道"}),{1;1;1;1})),99))),LEN(LEFT(J297,LEN(J297)-LEN(MID(J297,1+MAX(MMULT(ROW($1:$1800)*(MID(J297,ROW($1:$1800),1)={"路","段","街","道"}),{1;1;1;1})),99))))-3),北市出件送市總與外站總表!$B:$J,4,0),),VLOOKUP(LEFT(J297,2),北市出件送市總與外站總表!$A:$E,5,0)))&gt;110),120,IFERROR(IF(FIND("北市",LEFT(J297,3)),VLOOKUP(LEFT(J297,LEN(J297)-LEN(MID(J297,1+MAX(MMULT(ROW($1:$1800)*(MID(J297,ROW($1:$1800),1)={"路","段","街","道"}),{1;1;1;1})),99))),北市出件送市總與外站總表!$A:$E,5,0),),IFERROR(IF(FIND("北市",LEFT(J297,3)),VLOOKUP(RIGHT(LEFT(J297,LEN(J297)-LEN(MID(J297,1+MAX(MMULT(ROW($1:$1800)*(MID(J297,ROW($1:$1800),1)={"路","段","街","道"}),{1;1;1;1})),99))),LEN(LEFT(J297,LEN(J297)-LEN(MID(J297,1+MAX(MMULT(ROW($1:$1800)*(MID(J297,ROW($1:$1800),1)={"路","段","街","道"}),{1;1;1;1})),99))))-3),北市出件送市總與外站總表!$B:$J,4,0),),VLOOKUP(LEFT(J297,2),北市出件送市總與外站總表!$A:$J,5,0)))))</f>
        <v>#N/A</v>
      </c>
      <c r="J297" s="124" t="str">
        <f t="array" ref="J297">ASC(IF(LEFT(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,1)="台",REPLACE(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,1,1,"臺"),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))</f>
        <v/>
      </c>
    </row>
    <row r="298" spans="2:10" ht="21" customHeight="1" x14ac:dyDescent="0.25">
      <c r="B298" s="9">
        <v>279</v>
      </c>
      <c r="C298" s="8"/>
      <c r="D298" s="8"/>
      <c r="E298" s="8"/>
      <c r="F298" s="8"/>
      <c r="G298" s="8"/>
      <c r="H298" s="138"/>
      <c r="I298" s="144" t="e">
        <f>IF(COUNT(FIND({"澎湖","金門縣","連江","馬祖","琉球"},J298,1)),280,IF(AND($F$1="V",IFERROR(IF(FIND("北市",LEFT(J298,3)),VLOOKUP(LEFT(J298,LEN(J298)-LEN(MID(J298,1+MAX(MMULT(ROW($1:$1800)*(MID(J298,ROW($1:$1800),1)={"路","段","街","道"}),{1;1;1;1})),99))),北市出件送市總與外站總表!$A:$E,5,0),),IFERROR(IF(FIND("北市",LEFT(J298,3)),VLOOKUP(RIGHT(LEFT(J298,LEN(J298)-LEN(MID(J298,1+MAX(MMULT(ROW($1:$1800)*(MID(J298,ROW($1:$1800),1)={"路","段","街","道"}),{1;1;1;1})),99))),LEN(LEFT(J298,LEN(J298)-LEN(MID(J298,1+MAX(MMULT(ROW($1:$1800)*(MID(J298,ROW($1:$1800),1)={"路","段","街","道"}),{1;1;1;1})),99))))-3),北市出件送市總與外站總表!$B:$J,4,0),),VLOOKUP(LEFT(J298,2),北市出件送市總與外站總表!$A:$E,5,0)))&gt;110),120,IFERROR(IF(FIND("北市",LEFT(J298,3)),VLOOKUP(LEFT(J298,LEN(J298)-LEN(MID(J298,1+MAX(MMULT(ROW($1:$1800)*(MID(J298,ROW($1:$1800),1)={"路","段","街","道"}),{1;1;1;1})),99))),北市出件送市總與外站總表!$A:$E,5,0),),IFERROR(IF(FIND("北市",LEFT(J298,3)),VLOOKUP(RIGHT(LEFT(J298,LEN(J298)-LEN(MID(J298,1+MAX(MMULT(ROW($1:$1800)*(MID(J298,ROW($1:$1800),1)={"路","段","街","道"}),{1;1;1;1})),99))),LEN(LEFT(J298,LEN(J298)-LEN(MID(J298,1+MAX(MMULT(ROW($1:$1800)*(MID(J298,ROW($1:$1800),1)={"路","段","街","道"}),{1;1;1;1})),99))))-3),北市出件送市總與外站總表!$B:$J,4,0),),VLOOKUP(LEFT(J298,2),北市出件送市總與外站總表!$A:$J,5,0)))))</f>
        <v>#N/A</v>
      </c>
      <c r="J298" s="124" t="str">
        <f t="array" ref="J298">ASC(IF(LEFT(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,1)="台",REPLACE(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,1,1,"臺"),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))</f>
        <v/>
      </c>
    </row>
    <row r="299" spans="2:10" ht="21" customHeight="1" x14ac:dyDescent="0.25">
      <c r="B299" s="9">
        <v>280</v>
      </c>
      <c r="C299" s="8"/>
      <c r="D299" s="8"/>
      <c r="E299" s="8"/>
      <c r="F299" s="8"/>
      <c r="G299" s="8"/>
      <c r="H299" s="138"/>
      <c r="I299" s="144" t="e">
        <f>IF(COUNT(FIND({"澎湖","金門縣","連江","馬祖","琉球"},J299,1)),280,IF(AND($F$1="V",IFERROR(IF(FIND("北市",LEFT(J299,3)),VLOOKUP(LEFT(J299,LEN(J299)-LEN(MID(J299,1+MAX(MMULT(ROW($1:$1800)*(MID(J299,ROW($1:$1800),1)={"路","段","街","道"}),{1;1;1;1})),99))),北市出件送市總與外站總表!$A:$E,5,0),),IFERROR(IF(FIND("北市",LEFT(J299,3)),VLOOKUP(RIGHT(LEFT(J299,LEN(J299)-LEN(MID(J299,1+MAX(MMULT(ROW($1:$1800)*(MID(J299,ROW($1:$1800),1)={"路","段","街","道"}),{1;1;1;1})),99))),LEN(LEFT(J299,LEN(J299)-LEN(MID(J299,1+MAX(MMULT(ROW($1:$1800)*(MID(J299,ROW($1:$1800),1)={"路","段","街","道"}),{1;1;1;1})),99))))-3),北市出件送市總與外站總表!$B:$J,4,0),),VLOOKUP(LEFT(J299,2),北市出件送市總與外站總表!$A:$E,5,0)))&gt;110),120,IFERROR(IF(FIND("北市",LEFT(J299,3)),VLOOKUP(LEFT(J299,LEN(J299)-LEN(MID(J299,1+MAX(MMULT(ROW($1:$1800)*(MID(J299,ROW($1:$1800),1)={"路","段","街","道"}),{1;1;1;1})),99))),北市出件送市總與外站總表!$A:$E,5,0),),IFERROR(IF(FIND("北市",LEFT(J299,3)),VLOOKUP(RIGHT(LEFT(J299,LEN(J299)-LEN(MID(J299,1+MAX(MMULT(ROW($1:$1800)*(MID(J299,ROW($1:$1800),1)={"路","段","街","道"}),{1;1;1;1})),99))),LEN(LEFT(J299,LEN(J299)-LEN(MID(J299,1+MAX(MMULT(ROW($1:$1800)*(MID(J299,ROW($1:$1800),1)={"路","段","街","道"}),{1;1;1;1})),99))))-3),北市出件送市總與外站總表!$B:$J,4,0),),VLOOKUP(LEFT(J299,2),北市出件送市總與外站總表!$A:$J,5,0)))))</f>
        <v>#N/A</v>
      </c>
      <c r="J299" s="124" t="str">
        <f t="array" ref="J299">ASC(IF(LEFT(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,1)="台",REPLACE(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,1,1,"臺"),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))</f>
        <v/>
      </c>
    </row>
    <row r="300" spans="2:10" ht="21" customHeight="1" x14ac:dyDescent="0.25">
      <c r="B300" s="9">
        <v>281</v>
      </c>
      <c r="C300" s="8"/>
      <c r="D300" s="8"/>
      <c r="E300" s="8"/>
      <c r="F300" s="8"/>
      <c r="G300" s="8"/>
      <c r="H300" s="138"/>
      <c r="I300" s="144" t="e">
        <f>IF(COUNT(FIND({"澎湖","金門縣","連江","馬祖","琉球"},J300,1)),280,IF(AND($F$1="V",IFERROR(IF(FIND("北市",LEFT(J300,3)),VLOOKUP(LEFT(J300,LEN(J300)-LEN(MID(J300,1+MAX(MMULT(ROW($1:$1800)*(MID(J300,ROW($1:$1800),1)={"路","段","街","道"}),{1;1;1;1})),99))),北市出件送市總與外站總表!$A:$E,5,0),),IFERROR(IF(FIND("北市",LEFT(J300,3)),VLOOKUP(RIGHT(LEFT(J300,LEN(J300)-LEN(MID(J300,1+MAX(MMULT(ROW($1:$1800)*(MID(J300,ROW($1:$1800),1)={"路","段","街","道"}),{1;1;1;1})),99))),LEN(LEFT(J300,LEN(J300)-LEN(MID(J300,1+MAX(MMULT(ROW($1:$1800)*(MID(J300,ROW($1:$1800),1)={"路","段","街","道"}),{1;1;1;1})),99))))-3),北市出件送市總與外站總表!$B:$J,4,0),),VLOOKUP(LEFT(J300,2),北市出件送市總與外站總表!$A:$E,5,0)))&gt;110),120,IFERROR(IF(FIND("北市",LEFT(J300,3)),VLOOKUP(LEFT(J300,LEN(J300)-LEN(MID(J300,1+MAX(MMULT(ROW($1:$1800)*(MID(J300,ROW($1:$1800),1)={"路","段","街","道"}),{1;1;1;1})),99))),北市出件送市總與外站總表!$A:$E,5,0),),IFERROR(IF(FIND("北市",LEFT(J300,3)),VLOOKUP(RIGHT(LEFT(J300,LEN(J300)-LEN(MID(J300,1+MAX(MMULT(ROW($1:$1800)*(MID(J300,ROW($1:$1800),1)={"路","段","街","道"}),{1;1;1;1})),99))),LEN(LEFT(J300,LEN(J300)-LEN(MID(J300,1+MAX(MMULT(ROW($1:$1800)*(MID(J300,ROW($1:$1800),1)={"路","段","街","道"}),{1;1;1;1})),99))))-3),北市出件送市總與外站總表!$B:$J,4,0),),VLOOKUP(LEFT(J300,2),北市出件送市總與外站總表!$A:$J,5,0)))))</f>
        <v>#N/A</v>
      </c>
      <c r="J300" s="124" t="str">
        <f t="array" ref="J300">ASC(IF(LEFT(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,1)="台",REPLACE(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,1,1,"臺"),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))</f>
        <v/>
      </c>
    </row>
    <row r="301" spans="2:10" ht="21" customHeight="1" x14ac:dyDescent="0.25">
      <c r="B301" s="9">
        <v>282</v>
      </c>
      <c r="C301" s="8"/>
      <c r="D301" s="8"/>
      <c r="E301" s="8"/>
      <c r="F301" s="8"/>
      <c r="G301" s="8"/>
      <c r="H301" s="138"/>
      <c r="I301" s="144" t="e">
        <f>IF(COUNT(FIND({"澎湖","金門縣","連江","馬祖","琉球"},J301,1)),280,IF(AND($F$1="V",IFERROR(IF(FIND("北市",LEFT(J301,3)),VLOOKUP(LEFT(J301,LEN(J301)-LEN(MID(J301,1+MAX(MMULT(ROW($1:$1800)*(MID(J301,ROW($1:$1800),1)={"路","段","街","道"}),{1;1;1;1})),99))),北市出件送市總與外站總表!$A:$E,5,0),),IFERROR(IF(FIND("北市",LEFT(J301,3)),VLOOKUP(RIGHT(LEFT(J301,LEN(J301)-LEN(MID(J301,1+MAX(MMULT(ROW($1:$1800)*(MID(J301,ROW($1:$1800),1)={"路","段","街","道"}),{1;1;1;1})),99))),LEN(LEFT(J301,LEN(J301)-LEN(MID(J301,1+MAX(MMULT(ROW($1:$1800)*(MID(J301,ROW($1:$1800),1)={"路","段","街","道"}),{1;1;1;1})),99))))-3),北市出件送市總與外站總表!$B:$J,4,0),),VLOOKUP(LEFT(J301,2),北市出件送市總與外站總表!$A:$E,5,0)))&gt;110),120,IFERROR(IF(FIND("北市",LEFT(J301,3)),VLOOKUP(LEFT(J301,LEN(J301)-LEN(MID(J301,1+MAX(MMULT(ROW($1:$1800)*(MID(J301,ROW($1:$1800),1)={"路","段","街","道"}),{1;1;1;1})),99))),北市出件送市總與外站總表!$A:$E,5,0),),IFERROR(IF(FIND("北市",LEFT(J301,3)),VLOOKUP(RIGHT(LEFT(J301,LEN(J301)-LEN(MID(J301,1+MAX(MMULT(ROW($1:$1800)*(MID(J301,ROW($1:$1800),1)={"路","段","街","道"}),{1;1;1;1})),99))),LEN(LEFT(J301,LEN(J301)-LEN(MID(J301,1+MAX(MMULT(ROW($1:$1800)*(MID(J301,ROW($1:$1800),1)={"路","段","街","道"}),{1;1;1;1})),99))))-3),北市出件送市總與外站總表!$B:$J,4,0),),VLOOKUP(LEFT(J301,2),北市出件送市總與外站總表!$A:$J,5,0)))))</f>
        <v>#N/A</v>
      </c>
      <c r="J301" s="124" t="str">
        <f t="array" ref="J301">ASC(IF(LEFT(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,1)="台",REPLACE(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,1,1,"臺"),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))</f>
        <v/>
      </c>
    </row>
    <row r="302" spans="2:10" ht="21" customHeight="1" x14ac:dyDescent="0.25">
      <c r="B302" s="9">
        <v>283</v>
      </c>
      <c r="C302" s="8"/>
      <c r="D302" s="8"/>
      <c r="E302" s="8"/>
      <c r="F302" s="8"/>
      <c r="G302" s="8"/>
      <c r="H302" s="138"/>
      <c r="I302" s="144" t="e">
        <f>IF(COUNT(FIND({"澎湖","金門縣","連江","馬祖","琉球"},J302,1)),280,IF(AND($F$1="V",IFERROR(IF(FIND("北市",LEFT(J302,3)),VLOOKUP(LEFT(J302,LEN(J302)-LEN(MID(J302,1+MAX(MMULT(ROW($1:$1800)*(MID(J302,ROW($1:$1800),1)={"路","段","街","道"}),{1;1;1;1})),99))),北市出件送市總與外站總表!$A:$E,5,0),),IFERROR(IF(FIND("北市",LEFT(J302,3)),VLOOKUP(RIGHT(LEFT(J302,LEN(J302)-LEN(MID(J302,1+MAX(MMULT(ROW($1:$1800)*(MID(J302,ROW($1:$1800),1)={"路","段","街","道"}),{1;1;1;1})),99))),LEN(LEFT(J302,LEN(J302)-LEN(MID(J302,1+MAX(MMULT(ROW($1:$1800)*(MID(J302,ROW($1:$1800),1)={"路","段","街","道"}),{1;1;1;1})),99))))-3),北市出件送市總與外站總表!$B:$J,4,0),),VLOOKUP(LEFT(J302,2),北市出件送市總與外站總表!$A:$E,5,0)))&gt;110),120,IFERROR(IF(FIND("北市",LEFT(J302,3)),VLOOKUP(LEFT(J302,LEN(J302)-LEN(MID(J302,1+MAX(MMULT(ROW($1:$1800)*(MID(J302,ROW($1:$1800),1)={"路","段","街","道"}),{1;1;1;1})),99))),北市出件送市總與外站總表!$A:$E,5,0),),IFERROR(IF(FIND("北市",LEFT(J302,3)),VLOOKUP(RIGHT(LEFT(J302,LEN(J302)-LEN(MID(J302,1+MAX(MMULT(ROW($1:$1800)*(MID(J302,ROW($1:$1800),1)={"路","段","街","道"}),{1;1;1;1})),99))),LEN(LEFT(J302,LEN(J302)-LEN(MID(J302,1+MAX(MMULT(ROW($1:$1800)*(MID(J302,ROW($1:$1800),1)={"路","段","街","道"}),{1;1;1;1})),99))))-3),北市出件送市總與外站總表!$B:$J,4,0),),VLOOKUP(LEFT(J302,2),北市出件送市總與外站總表!$A:$J,5,0)))))</f>
        <v>#N/A</v>
      </c>
      <c r="J302" s="124" t="str">
        <f t="array" ref="J302">ASC(IF(LEFT(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,1)="台",REPLACE(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,1,1,"臺"),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))</f>
        <v/>
      </c>
    </row>
    <row r="303" spans="2:10" ht="21" customHeight="1" x14ac:dyDescent="0.25">
      <c r="B303" s="9">
        <v>284</v>
      </c>
      <c r="C303" s="8"/>
      <c r="D303" s="8"/>
      <c r="E303" s="8"/>
      <c r="F303" s="8"/>
      <c r="G303" s="8"/>
      <c r="H303" s="138"/>
      <c r="I303" s="144" t="e">
        <f>IF(COUNT(FIND({"澎湖","金門縣","連江","馬祖","琉球"},J303,1)),280,IF(AND($F$1="V",IFERROR(IF(FIND("北市",LEFT(J303,3)),VLOOKUP(LEFT(J303,LEN(J303)-LEN(MID(J303,1+MAX(MMULT(ROW($1:$1800)*(MID(J303,ROW($1:$1800),1)={"路","段","街","道"}),{1;1;1;1})),99))),北市出件送市總與外站總表!$A:$E,5,0),),IFERROR(IF(FIND("北市",LEFT(J303,3)),VLOOKUP(RIGHT(LEFT(J303,LEN(J303)-LEN(MID(J303,1+MAX(MMULT(ROW($1:$1800)*(MID(J303,ROW($1:$1800),1)={"路","段","街","道"}),{1;1;1;1})),99))),LEN(LEFT(J303,LEN(J303)-LEN(MID(J303,1+MAX(MMULT(ROW($1:$1800)*(MID(J303,ROW($1:$1800),1)={"路","段","街","道"}),{1;1;1;1})),99))))-3),北市出件送市總與外站總表!$B:$J,4,0),),VLOOKUP(LEFT(J303,2),北市出件送市總與外站總表!$A:$E,5,0)))&gt;110),120,IFERROR(IF(FIND("北市",LEFT(J303,3)),VLOOKUP(LEFT(J303,LEN(J303)-LEN(MID(J303,1+MAX(MMULT(ROW($1:$1800)*(MID(J303,ROW($1:$1800),1)={"路","段","街","道"}),{1;1;1;1})),99))),北市出件送市總與外站總表!$A:$E,5,0),),IFERROR(IF(FIND("北市",LEFT(J303,3)),VLOOKUP(RIGHT(LEFT(J303,LEN(J303)-LEN(MID(J303,1+MAX(MMULT(ROW($1:$1800)*(MID(J303,ROW($1:$1800),1)={"路","段","街","道"}),{1;1;1;1})),99))),LEN(LEFT(J303,LEN(J303)-LEN(MID(J303,1+MAX(MMULT(ROW($1:$1800)*(MID(J303,ROW($1:$1800),1)={"路","段","街","道"}),{1;1;1;1})),99))))-3),北市出件送市總與外站總表!$B:$J,4,0),),VLOOKUP(LEFT(J303,2),北市出件送市總與外站總表!$A:$J,5,0)))))</f>
        <v>#N/A</v>
      </c>
      <c r="J303" s="124" t="str">
        <f t="array" ref="J303">ASC(IF(LEFT(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,1)="台",REPLACE(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,1,1,"臺"),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))</f>
        <v/>
      </c>
    </row>
    <row r="304" spans="2:10" ht="21" customHeight="1" x14ac:dyDescent="0.25">
      <c r="B304" s="9">
        <v>285</v>
      </c>
      <c r="C304" s="8"/>
      <c r="D304" s="8"/>
      <c r="E304" s="8"/>
      <c r="F304" s="8"/>
      <c r="G304" s="8"/>
      <c r="H304" s="138"/>
      <c r="I304" s="144" t="e">
        <f>IF(COUNT(FIND({"澎湖","金門縣","連江","馬祖","琉球"},J304,1)),280,IF(AND($F$1="V",IFERROR(IF(FIND("北市",LEFT(J304,3)),VLOOKUP(LEFT(J304,LEN(J304)-LEN(MID(J304,1+MAX(MMULT(ROW($1:$1800)*(MID(J304,ROW($1:$1800),1)={"路","段","街","道"}),{1;1;1;1})),99))),北市出件送市總與外站總表!$A:$E,5,0),),IFERROR(IF(FIND("北市",LEFT(J304,3)),VLOOKUP(RIGHT(LEFT(J304,LEN(J304)-LEN(MID(J304,1+MAX(MMULT(ROW($1:$1800)*(MID(J304,ROW($1:$1800),1)={"路","段","街","道"}),{1;1;1;1})),99))),LEN(LEFT(J304,LEN(J304)-LEN(MID(J304,1+MAX(MMULT(ROW($1:$1800)*(MID(J304,ROW($1:$1800),1)={"路","段","街","道"}),{1;1;1;1})),99))))-3),北市出件送市總與外站總表!$B:$J,4,0),),VLOOKUP(LEFT(J304,2),北市出件送市總與外站總表!$A:$E,5,0)))&gt;110),120,IFERROR(IF(FIND("北市",LEFT(J304,3)),VLOOKUP(LEFT(J304,LEN(J304)-LEN(MID(J304,1+MAX(MMULT(ROW($1:$1800)*(MID(J304,ROW($1:$1800),1)={"路","段","街","道"}),{1;1;1;1})),99))),北市出件送市總與外站總表!$A:$E,5,0),),IFERROR(IF(FIND("北市",LEFT(J304,3)),VLOOKUP(RIGHT(LEFT(J304,LEN(J304)-LEN(MID(J304,1+MAX(MMULT(ROW($1:$1800)*(MID(J304,ROW($1:$1800),1)={"路","段","街","道"}),{1;1;1;1})),99))),LEN(LEFT(J304,LEN(J304)-LEN(MID(J304,1+MAX(MMULT(ROW($1:$1800)*(MID(J304,ROW($1:$1800),1)={"路","段","街","道"}),{1;1;1;1})),99))))-3),北市出件送市總與外站總表!$B:$J,4,0),),VLOOKUP(LEFT(J304,2),北市出件送市總與外站總表!$A:$J,5,0)))))</f>
        <v>#N/A</v>
      </c>
      <c r="J304" s="124" t="str">
        <f t="array" ref="J304">ASC(IF(LEFT(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,1)="台",REPLACE(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,1,1,"臺"),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))</f>
        <v/>
      </c>
    </row>
    <row r="305" spans="2:10" ht="21" customHeight="1" x14ac:dyDescent="0.25">
      <c r="B305" s="9">
        <v>286</v>
      </c>
      <c r="C305" s="8"/>
      <c r="D305" s="8"/>
      <c r="E305" s="8"/>
      <c r="F305" s="8"/>
      <c r="G305" s="8"/>
      <c r="H305" s="138"/>
      <c r="I305" s="144" t="e">
        <f>IF(COUNT(FIND({"澎湖","金門縣","連江","馬祖","琉球"},J305,1)),280,IF(AND($F$1="V",IFERROR(IF(FIND("北市",LEFT(J305,3)),VLOOKUP(LEFT(J305,LEN(J305)-LEN(MID(J305,1+MAX(MMULT(ROW($1:$1800)*(MID(J305,ROW($1:$1800),1)={"路","段","街","道"}),{1;1;1;1})),99))),北市出件送市總與外站總表!$A:$E,5,0),),IFERROR(IF(FIND("北市",LEFT(J305,3)),VLOOKUP(RIGHT(LEFT(J305,LEN(J305)-LEN(MID(J305,1+MAX(MMULT(ROW($1:$1800)*(MID(J305,ROW($1:$1800),1)={"路","段","街","道"}),{1;1;1;1})),99))),LEN(LEFT(J305,LEN(J305)-LEN(MID(J305,1+MAX(MMULT(ROW($1:$1800)*(MID(J305,ROW($1:$1800),1)={"路","段","街","道"}),{1;1;1;1})),99))))-3),北市出件送市總與外站總表!$B:$J,4,0),),VLOOKUP(LEFT(J305,2),北市出件送市總與外站總表!$A:$E,5,0)))&gt;110),120,IFERROR(IF(FIND("北市",LEFT(J305,3)),VLOOKUP(LEFT(J305,LEN(J305)-LEN(MID(J305,1+MAX(MMULT(ROW($1:$1800)*(MID(J305,ROW($1:$1800),1)={"路","段","街","道"}),{1;1;1;1})),99))),北市出件送市總與外站總表!$A:$E,5,0),),IFERROR(IF(FIND("北市",LEFT(J305,3)),VLOOKUP(RIGHT(LEFT(J305,LEN(J305)-LEN(MID(J305,1+MAX(MMULT(ROW($1:$1800)*(MID(J305,ROW($1:$1800),1)={"路","段","街","道"}),{1;1;1;1})),99))),LEN(LEFT(J305,LEN(J305)-LEN(MID(J305,1+MAX(MMULT(ROW($1:$1800)*(MID(J305,ROW($1:$1800),1)={"路","段","街","道"}),{1;1;1;1})),99))))-3),北市出件送市總與外站總表!$B:$J,4,0),),VLOOKUP(LEFT(J305,2),北市出件送市總與外站總表!$A:$J,5,0)))))</f>
        <v>#N/A</v>
      </c>
      <c r="J305" s="124" t="str">
        <f t="array" ref="J305">ASC(IF(LEFT(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,1)="台",REPLACE(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,1,1,"臺"),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))</f>
        <v/>
      </c>
    </row>
    <row r="306" spans="2:10" ht="21" customHeight="1" x14ac:dyDescent="0.25">
      <c r="B306" s="9">
        <v>287</v>
      </c>
      <c r="C306" s="8"/>
      <c r="D306" s="8"/>
      <c r="E306" s="8"/>
      <c r="F306" s="8"/>
      <c r="G306" s="8"/>
      <c r="H306" s="138"/>
      <c r="I306" s="144" t="e">
        <f>IF(COUNT(FIND({"澎湖","金門縣","連江","馬祖","琉球"},J306,1)),280,IF(AND($F$1="V",IFERROR(IF(FIND("北市",LEFT(J306,3)),VLOOKUP(LEFT(J306,LEN(J306)-LEN(MID(J306,1+MAX(MMULT(ROW($1:$1800)*(MID(J306,ROW($1:$1800),1)={"路","段","街","道"}),{1;1;1;1})),99))),北市出件送市總與外站總表!$A:$E,5,0),),IFERROR(IF(FIND("北市",LEFT(J306,3)),VLOOKUP(RIGHT(LEFT(J306,LEN(J306)-LEN(MID(J306,1+MAX(MMULT(ROW($1:$1800)*(MID(J306,ROW($1:$1800),1)={"路","段","街","道"}),{1;1;1;1})),99))),LEN(LEFT(J306,LEN(J306)-LEN(MID(J306,1+MAX(MMULT(ROW($1:$1800)*(MID(J306,ROW($1:$1800),1)={"路","段","街","道"}),{1;1;1;1})),99))))-3),北市出件送市總與外站總表!$B:$J,4,0),),VLOOKUP(LEFT(J306,2),北市出件送市總與外站總表!$A:$E,5,0)))&gt;110),120,IFERROR(IF(FIND("北市",LEFT(J306,3)),VLOOKUP(LEFT(J306,LEN(J306)-LEN(MID(J306,1+MAX(MMULT(ROW($1:$1800)*(MID(J306,ROW($1:$1800),1)={"路","段","街","道"}),{1;1;1;1})),99))),北市出件送市總與外站總表!$A:$E,5,0),),IFERROR(IF(FIND("北市",LEFT(J306,3)),VLOOKUP(RIGHT(LEFT(J306,LEN(J306)-LEN(MID(J306,1+MAX(MMULT(ROW($1:$1800)*(MID(J306,ROW($1:$1800),1)={"路","段","街","道"}),{1;1;1;1})),99))),LEN(LEFT(J306,LEN(J306)-LEN(MID(J306,1+MAX(MMULT(ROW($1:$1800)*(MID(J306,ROW($1:$1800),1)={"路","段","街","道"}),{1;1;1;1})),99))))-3),北市出件送市總與外站總表!$B:$J,4,0),),VLOOKUP(LEFT(J306,2),北市出件送市總與外站總表!$A:$J,5,0)))))</f>
        <v>#N/A</v>
      </c>
      <c r="J306" s="124" t="str">
        <f t="array" ref="J306">ASC(IF(LEFT(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,1)="台",REPLACE(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,1,1,"臺"),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))</f>
        <v/>
      </c>
    </row>
    <row r="307" spans="2:10" ht="21" customHeight="1" x14ac:dyDescent="0.25">
      <c r="B307" s="9">
        <v>288</v>
      </c>
      <c r="C307" s="8"/>
      <c r="D307" s="8"/>
      <c r="E307" s="8"/>
      <c r="F307" s="8"/>
      <c r="G307" s="8"/>
      <c r="H307" s="138"/>
      <c r="I307" s="144" t="e">
        <f>IF(COUNT(FIND({"澎湖","金門縣","連江","馬祖","琉球"},J307,1)),280,IF(AND($F$1="V",IFERROR(IF(FIND("北市",LEFT(J307,3)),VLOOKUP(LEFT(J307,LEN(J307)-LEN(MID(J307,1+MAX(MMULT(ROW($1:$1800)*(MID(J307,ROW($1:$1800),1)={"路","段","街","道"}),{1;1;1;1})),99))),北市出件送市總與外站總表!$A:$E,5,0),),IFERROR(IF(FIND("北市",LEFT(J307,3)),VLOOKUP(RIGHT(LEFT(J307,LEN(J307)-LEN(MID(J307,1+MAX(MMULT(ROW($1:$1800)*(MID(J307,ROW($1:$1800),1)={"路","段","街","道"}),{1;1;1;1})),99))),LEN(LEFT(J307,LEN(J307)-LEN(MID(J307,1+MAX(MMULT(ROW($1:$1800)*(MID(J307,ROW($1:$1800),1)={"路","段","街","道"}),{1;1;1;1})),99))))-3),北市出件送市總與外站總表!$B:$J,4,0),),VLOOKUP(LEFT(J307,2),北市出件送市總與外站總表!$A:$E,5,0)))&gt;110),120,IFERROR(IF(FIND("北市",LEFT(J307,3)),VLOOKUP(LEFT(J307,LEN(J307)-LEN(MID(J307,1+MAX(MMULT(ROW($1:$1800)*(MID(J307,ROW($1:$1800),1)={"路","段","街","道"}),{1;1;1;1})),99))),北市出件送市總與外站總表!$A:$E,5,0),),IFERROR(IF(FIND("北市",LEFT(J307,3)),VLOOKUP(RIGHT(LEFT(J307,LEN(J307)-LEN(MID(J307,1+MAX(MMULT(ROW($1:$1800)*(MID(J307,ROW($1:$1800),1)={"路","段","街","道"}),{1;1;1;1})),99))),LEN(LEFT(J307,LEN(J307)-LEN(MID(J307,1+MAX(MMULT(ROW($1:$1800)*(MID(J307,ROW($1:$1800),1)={"路","段","街","道"}),{1;1;1;1})),99))))-3),北市出件送市總與外站總表!$B:$J,4,0),),VLOOKUP(LEFT(J307,2),北市出件送市總與外站總表!$A:$J,5,0)))))</f>
        <v>#N/A</v>
      </c>
      <c r="J307" s="124" t="str">
        <f t="array" ref="J307">ASC(IF(LEFT(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,1)="台",REPLACE(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,1,1,"臺"),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))</f>
        <v/>
      </c>
    </row>
    <row r="308" spans="2:10" ht="21" customHeight="1" x14ac:dyDescent="0.25">
      <c r="B308" s="9">
        <v>289</v>
      </c>
      <c r="C308" s="8"/>
      <c r="D308" s="8"/>
      <c r="E308" s="8"/>
      <c r="F308" s="8"/>
      <c r="G308" s="8"/>
      <c r="H308" s="138"/>
      <c r="I308" s="144" t="e">
        <f>IF(COUNT(FIND({"澎湖","金門縣","連江","馬祖","琉球"},J308,1)),280,IF(AND($F$1="V",IFERROR(IF(FIND("北市",LEFT(J308,3)),VLOOKUP(LEFT(J308,LEN(J308)-LEN(MID(J308,1+MAX(MMULT(ROW($1:$1800)*(MID(J308,ROW($1:$1800),1)={"路","段","街","道"}),{1;1;1;1})),99))),北市出件送市總與外站總表!$A:$E,5,0),),IFERROR(IF(FIND("北市",LEFT(J308,3)),VLOOKUP(RIGHT(LEFT(J308,LEN(J308)-LEN(MID(J308,1+MAX(MMULT(ROW($1:$1800)*(MID(J308,ROW($1:$1800),1)={"路","段","街","道"}),{1;1;1;1})),99))),LEN(LEFT(J308,LEN(J308)-LEN(MID(J308,1+MAX(MMULT(ROW($1:$1800)*(MID(J308,ROW($1:$1800),1)={"路","段","街","道"}),{1;1;1;1})),99))))-3),北市出件送市總與外站總表!$B:$J,4,0),),VLOOKUP(LEFT(J308,2),北市出件送市總與外站總表!$A:$E,5,0)))&gt;110),120,IFERROR(IF(FIND("北市",LEFT(J308,3)),VLOOKUP(LEFT(J308,LEN(J308)-LEN(MID(J308,1+MAX(MMULT(ROW($1:$1800)*(MID(J308,ROW($1:$1800),1)={"路","段","街","道"}),{1;1;1;1})),99))),北市出件送市總與外站總表!$A:$E,5,0),),IFERROR(IF(FIND("北市",LEFT(J308,3)),VLOOKUP(RIGHT(LEFT(J308,LEN(J308)-LEN(MID(J308,1+MAX(MMULT(ROW($1:$1800)*(MID(J308,ROW($1:$1800),1)={"路","段","街","道"}),{1;1;1;1})),99))),LEN(LEFT(J308,LEN(J308)-LEN(MID(J308,1+MAX(MMULT(ROW($1:$1800)*(MID(J308,ROW($1:$1800),1)={"路","段","街","道"}),{1;1;1;1})),99))))-3),北市出件送市總與外站總表!$B:$J,4,0),),VLOOKUP(LEFT(J308,2),北市出件送市總與外站總表!$A:$J,5,0)))))</f>
        <v>#N/A</v>
      </c>
      <c r="J308" s="124" t="str">
        <f t="array" ref="J308">ASC(IF(LEFT(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,1)="台",REPLACE(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,1,1,"臺"),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))</f>
        <v/>
      </c>
    </row>
    <row r="309" spans="2:10" ht="21" customHeight="1" x14ac:dyDescent="0.25">
      <c r="B309" s="9">
        <v>290</v>
      </c>
      <c r="C309" s="8"/>
      <c r="D309" s="8"/>
      <c r="E309" s="8"/>
      <c r="F309" s="8"/>
      <c r="G309" s="8"/>
      <c r="H309" s="138"/>
      <c r="I309" s="144" t="e">
        <f>IF(COUNT(FIND({"澎湖","金門縣","連江","馬祖","琉球"},J309,1)),280,IF(AND($F$1="V",IFERROR(IF(FIND("北市",LEFT(J309,3)),VLOOKUP(LEFT(J309,LEN(J309)-LEN(MID(J309,1+MAX(MMULT(ROW($1:$1800)*(MID(J309,ROW($1:$1800),1)={"路","段","街","道"}),{1;1;1;1})),99))),北市出件送市總與外站總表!$A:$E,5,0),),IFERROR(IF(FIND("北市",LEFT(J309,3)),VLOOKUP(RIGHT(LEFT(J309,LEN(J309)-LEN(MID(J309,1+MAX(MMULT(ROW($1:$1800)*(MID(J309,ROW($1:$1800),1)={"路","段","街","道"}),{1;1;1;1})),99))),LEN(LEFT(J309,LEN(J309)-LEN(MID(J309,1+MAX(MMULT(ROW($1:$1800)*(MID(J309,ROW($1:$1800),1)={"路","段","街","道"}),{1;1;1;1})),99))))-3),北市出件送市總與外站總表!$B:$J,4,0),),VLOOKUP(LEFT(J309,2),北市出件送市總與外站總表!$A:$E,5,0)))&gt;110),120,IFERROR(IF(FIND("北市",LEFT(J309,3)),VLOOKUP(LEFT(J309,LEN(J309)-LEN(MID(J309,1+MAX(MMULT(ROW($1:$1800)*(MID(J309,ROW($1:$1800),1)={"路","段","街","道"}),{1;1;1;1})),99))),北市出件送市總與外站總表!$A:$E,5,0),),IFERROR(IF(FIND("北市",LEFT(J309,3)),VLOOKUP(RIGHT(LEFT(J309,LEN(J309)-LEN(MID(J309,1+MAX(MMULT(ROW($1:$1800)*(MID(J309,ROW($1:$1800),1)={"路","段","街","道"}),{1;1;1;1})),99))),LEN(LEFT(J309,LEN(J309)-LEN(MID(J309,1+MAX(MMULT(ROW($1:$1800)*(MID(J309,ROW($1:$1800),1)={"路","段","街","道"}),{1;1;1;1})),99))))-3),北市出件送市總與外站總表!$B:$J,4,0),),VLOOKUP(LEFT(J309,2),北市出件送市總與外站總表!$A:$J,5,0)))))</f>
        <v>#N/A</v>
      </c>
      <c r="J309" s="124" t="str">
        <f t="array" ref="J309">ASC(IF(LEFT(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,1)="台",REPLACE(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,1,1,"臺"),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))</f>
        <v/>
      </c>
    </row>
    <row r="310" spans="2:10" ht="21" customHeight="1" x14ac:dyDescent="0.25">
      <c r="B310" s="9">
        <v>291</v>
      </c>
      <c r="C310" s="8"/>
      <c r="D310" s="8"/>
      <c r="E310" s="8"/>
      <c r="F310" s="8"/>
      <c r="G310" s="8"/>
      <c r="H310" s="138"/>
      <c r="I310" s="144" t="e">
        <f>IF(COUNT(FIND({"澎湖","金門縣","連江","馬祖","琉球"},J310,1)),280,IF(AND($F$1="V",IFERROR(IF(FIND("北市",LEFT(J310,3)),VLOOKUP(LEFT(J310,LEN(J310)-LEN(MID(J310,1+MAX(MMULT(ROW($1:$1800)*(MID(J310,ROW($1:$1800),1)={"路","段","街","道"}),{1;1;1;1})),99))),北市出件送市總與外站總表!$A:$E,5,0),),IFERROR(IF(FIND("北市",LEFT(J310,3)),VLOOKUP(RIGHT(LEFT(J310,LEN(J310)-LEN(MID(J310,1+MAX(MMULT(ROW($1:$1800)*(MID(J310,ROW($1:$1800),1)={"路","段","街","道"}),{1;1;1;1})),99))),LEN(LEFT(J310,LEN(J310)-LEN(MID(J310,1+MAX(MMULT(ROW($1:$1800)*(MID(J310,ROW($1:$1800),1)={"路","段","街","道"}),{1;1;1;1})),99))))-3),北市出件送市總與外站總表!$B:$J,4,0),),VLOOKUP(LEFT(J310,2),北市出件送市總與外站總表!$A:$E,5,0)))&gt;110),120,IFERROR(IF(FIND("北市",LEFT(J310,3)),VLOOKUP(LEFT(J310,LEN(J310)-LEN(MID(J310,1+MAX(MMULT(ROW($1:$1800)*(MID(J310,ROW($1:$1800),1)={"路","段","街","道"}),{1;1;1;1})),99))),北市出件送市總與外站總表!$A:$E,5,0),),IFERROR(IF(FIND("北市",LEFT(J310,3)),VLOOKUP(RIGHT(LEFT(J310,LEN(J310)-LEN(MID(J310,1+MAX(MMULT(ROW($1:$1800)*(MID(J310,ROW($1:$1800),1)={"路","段","街","道"}),{1;1;1;1})),99))),LEN(LEFT(J310,LEN(J310)-LEN(MID(J310,1+MAX(MMULT(ROW($1:$1800)*(MID(J310,ROW($1:$1800),1)={"路","段","街","道"}),{1;1;1;1})),99))))-3),北市出件送市總與外站總表!$B:$J,4,0),),VLOOKUP(LEFT(J310,2),北市出件送市總與外站總表!$A:$J,5,0)))))</f>
        <v>#N/A</v>
      </c>
      <c r="J310" s="124" t="str">
        <f t="array" ref="J310">ASC(IF(LEFT(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,1)="台",REPLACE(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,1,1,"臺"),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))</f>
        <v/>
      </c>
    </row>
    <row r="311" spans="2:10" ht="21" customHeight="1" x14ac:dyDescent="0.25">
      <c r="B311" s="9">
        <v>292</v>
      </c>
      <c r="C311" s="8"/>
      <c r="D311" s="8"/>
      <c r="E311" s="8"/>
      <c r="F311" s="8"/>
      <c r="G311" s="8"/>
      <c r="H311" s="138"/>
      <c r="I311" s="144" t="e">
        <f>IF(COUNT(FIND({"澎湖","金門縣","連江","馬祖","琉球"},J311,1)),280,IF(AND($F$1="V",IFERROR(IF(FIND("北市",LEFT(J311,3)),VLOOKUP(LEFT(J311,LEN(J311)-LEN(MID(J311,1+MAX(MMULT(ROW($1:$1800)*(MID(J311,ROW($1:$1800),1)={"路","段","街","道"}),{1;1;1;1})),99))),北市出件送市總與外站總表!$A:$E,5,0),),IFERROR(IF(FIND("北市",LEFT(J311,3)),VLOOKUP(RIGHT(LEFT(J311,LEN(J311)-LEN(MID(J311,1+MAX(MMULT(ROW($1:$1800)*(MID(J311,ROW($1:$1800),1)={"路","段","街","道"}),{1;1;1;1})),99))),LEN(LEFT(J311,LEN(J311)-LEN(MID(J311,1+MAX(MMULT(ROW($1:$1800)*(MID(J311,ROW($1:$1800),1)={"路","段","街","道"}),{1;1;1;1})),99))))-3),北市出件送市總與外站總表!$B:$J,4,0),),VLOOKUP(LEFT(J311,2),北市出件送市總與外站總表!$A:$E,5,0)))&gt;110),120,IFERROR(IF(FIND("北市",LEFT(J311,3)),VLOOKUP(LEFT(J311,LEN(J311)-LEN(MID(J311,1+MAX(MMULT(ROW($1:$1800)*(MID(J311,ROW($1:$1800),1)={"路","段","街","道"}),{1;1;1;1})),99))),北市出件送市總與外站總表!$A:$E,5,0),),IFERROR(IF(FIND("北市",LEFT(J311,3)),VLOOKUP(RIGHT(LEFT(J311,LEN(J311)-LEN(MID(J311,1+MAX(MMULT(ROW($1:$1800)*(MID(J311,ROW($1:$1800),1)={"路","段","街","道"}),{1;1;1;1})),99))),LEN(LEFT(J311,LEN(J311)-LEN(MID(J311,1+MAX(MMULT(ROW($1:$1800)*(MID(J311,ROW($1:$1800),1)={"路","段","街","道"}),{1;1;1;1})),99))))-3),北市出件送市總與外站總表!$B:$J,4,0),),VLOOKUP(LEFT(J311,2),北市出件送市總與外站總表!$A:$J,5,0)))))</f>
        <v>#N/A</v>
      </c>
      <c r="J311" s="124" t="str">
        <f t="array" ref="J311">ASC(IF(LEFT(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,1)="台",REPLACE(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,1,1,"臺"),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))</f>
        <v/>
      </c>
    </row>
    <row r="312" spans="2:10" ht="21" customHeight="1" x14ac:dyDescent="0.25">
      <c r="B312" s="9">
        <v>293</v>
      </c>
      <c r="C312" s="8"/>
      <c r="D312" s="8"/>
      <c r="E312" s="8"/>
      <c r="F312" s="8"/>
      <c r="G312" s="8"/>
      <c r="H312" s="138"/>
      <c r="I312" s="144" t="e">
        <f>IF(COUNT(FIND({"澎湖","金門縣","連江","馬祖","琉球"},J312,1)),280,IF(AND($F$1="V",IFERROR(IF(FIND("北市",LEFT(J312,3)),VLOOKUP(LEFT(J312,LEN(J312)-LEN(MID(J312,1+MAX(MMULT(ROW($1:$1800)*(MID(J312,ROW($1:$1800),1)={"路","段","街","道"}),{1;1;1;1})),99))),北市出件送市總與外站總表!$A:$E,5,0),),IFERROR(IF(FIND("北市",LEFT(J312,3)),VLOOKUP(RIGHT(LEFT(J312,LEN(J312)-LEN(MID(J312,1+MAX(MMULT(ROW($1:$1800)*(MID(J312,ROW($1:$1800),1)={"路","段","街","道"}),{1;1;1;1})),99))),LEN(LEFT(J312,LEN(J312)-LEN(MID(J312,1+MAX(MMULT(ROW($1:$1800)*(MID(J312,ROW($1:$1800),1)={"路","段","街","道"}),{1;1;1;1})),99))))-3),北市出件送市總與外站總表!$B:$J,4,0),),VLOOKUP(LEFT(J312,2),北市出件送市總與外站總表!$A:$E,5,0)))&gt;110),120,IFERROR(IF(FIND("北市",LEFT(J312,3)),VLOOKUP(LEFT(J312,LEN(J312)-LEN(MID(J312,1+MAX(MMULT(ROW($1:$1800)*(MID(J312,ROW($1:$1800),1)={"路","段","街","道"}),{1;1;1;1})),99))),北市出件送市總與外站總表!$A:$E,5,0),),IFERROR(IF(FIND("北市",LEFT(J312,3)),VLOOKUP(RIGHT(LEFT(J312,LEN(J312)-LEN(MID(J312,1+MAX(MMULT(ROW($1:$1800)*(MID(J312,ROW($1:$1800),1)={"路","段","街","道"}),{1;1;1;1})),99))),LEN(LEFT(J312,LEN(J312)-LEN(MID(J312,1+MAX(MMULT(ROW($1:$1800)*(MID(J312,ROW($1:$1800),1)={"路","段","街","道"}),{1;1;1;1})),99))))-3),北市出件送市總與外站總表!$B:$J,4,0),),VLOOKUP(LEFT(J312,2),北市出件送市總與外站總表!$A:$J,5,0)))))</f>
        <v>#N/A</v>
      </c>
      <c r="J312" s="124" t="str">
        <f t="array" ref="J312">ASC(IF(LEFT(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,1)="台",REPLACE(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,1,1,"臺"),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))</f>
        <v/>
      </c>
    </row>
    <row r="313" spans="2:10" ht="21" customHeight="1" x14ac:dyDescent="0.25">
      <c r="B313" s="9">
        <v>294</v>
      </c>
      <c r="C313" s="8"/>
      <c r="D313" s="8"/>
      <c r="E313" s="8"/>
      <c r="F313" s="8"/>
      <c r="G313" s="8"/>
      <c r="H313" s="138"/>
      <c r="I313" s="144" t="e">
        <f>IF(COUNT(FIND({"澎湖","金門縣","連江","馬祖","琉球"},J313,1)),280,IF(AND($F$1="V",IFERROR(IF(FIND("北市",LEFT(J313,3)),VLOOKUP(LEFT(J313,LEN(J313)-LEN(MID(J313,1+MAX(MMULT(ROW($1:$1800)*(MID(J313,ROW($1:$1800),1)={"路","段","街","道"}),{1;1;1;1})),99))),北市出件送市總與外站總表!$A:$E,5,0),),IFERROR(IF(FIND("北市",LEFT(J313,3)),VLOOKUP(RIGHT(LEFT(J313,LEN(J313)-LEN(MID(J313,1+MAX(MMULT(ROW($1:$1800)*(MID(J313,ROW($1:$1800),1)={"路","段","街","道"}),{1;1;1;1})),99))),LEN(LEFT(J313,LEN(J313)-LEN(MID(J313,1+MAX(MMULT(ROW($1:$1800)*(MID(J313,ROW($1:$1800),1)={"路","段","街","道"}),{1;1;1;1})),99))))-3),北市出件送市總與外站總表!$B:$J,4,0),),VLOOKUP(LEFT(J313,2),北市出件送市總與外站總表!$A:$E,5,0)))&gt;110),120,IFERROR(IF(FIND("北市",LEFT(J313,3)),VLOOKUP(LEFT(J313,LEN(J313)-LEN(MID(J313,1+MAX(MMULT(ROW($1:$1800)*(MID(J313,ROW($1:$1800),1)={"路","段","街","道"}),{1;1;1;1})),99))),北市出件送市總與外站總表!$A:$E,5,0),),IFERROR(IF(FIND("北市",LEFT(J313,3)),VLOOKUP(RIGHT(LEFT(J313,LEN(J313)-LEN(MID(J313,1+MAX(MMULT(ROW($1:$1800)*(MID(J313,ROW($1:$1800),1)={"路","段","街","道"}),{1;1;1;1})),99))),LEN(LEFT(J313,LEN(J313)-LEN(MID(J313,1+MAX(MMULT(ROW($1:$1800)*(MID(J313,ROW($1:$1800),1)={"路","段","街","道"}),{1;1;1;1})),99))))-3),北市出件送市總與外站總表!$B:$J,4,0),),VLOOKUP(LEFT(J313,2),北市出件送市總與外站總表!$A:$J,5,0)))))</f>
        <v>#N/A</v>
      </c>
      <c r="J313" s="124" t="str">
        <f t="array" ref="J313">ASC(IF(LEFT(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,1)="台",REPLACE(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,1,1,"臺"),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))</f>
        <v/>
      </c>
    </row>
    <row r="314" spans="2:10" ht="21" customHeight="1" x14ac:dyDescent="0.25">
      <c r="B314" s="9">
        <v>295</v>
      </c>
      <c r="C314" s="8"/>
      <c r="D314" s="8"/>
      <c r="E314" s="8"/>
      <c r="F314" s="8"/>
      <c r="G314" s="8"/>
      <c r="H314" s="138"/>
      <c r="I314" s="144" t="e">
        <f>IF(COUNT(FIND({"澎湖","金門縣","連江","馬祖","琉球"},J314,1)),280,IF(AND($F$1="V",IFERROR(IF(FIND("北市",LEFT(J314,3)),VLOOKUP(LEFT(J314,LEN(J314)-LEN(MID(J314,1+MAX(MMULT(ROW($1:$1800)*(MID(J314,ROW($1:$1800),1)={"路","段","街","道"}),{1;1;1;1})),99))),北市出件送市總與外站總表!$A:$E,5,0),),IFERROR(IF(FIND("北市",LEFT(J314,3)),VLOOKUP(RIGHT(LEFT(J314,LEN(J314)-LEN(MID(J314,1+MAX(MMULT(ROW($1:$1800)*(MID(J314,ROW($1:$1800),1)={"路","段","街","道"}),{1;1;1;1})),99))),LEN(LEFT(J314,LEN(J314)-LEN(MID(J314,1+MAX(MMULT(ROW($1:$1800)*(MID(J314,ROW($1:$1800),1)={"路","段","街","道"}),{1;1;1;1})),99))))-3),北市出件送市總與外站總表!$B:$J,4,0),),VLOOKUP(LEFT(J314,2),北市出件送市總與外站總表!$A:$E,5,0)))&gt;110),120,IFERROR(IF(FIND("北市",LEFT(J314,3)),VLOOKUP(LEFT(J314,LEN(J314)-LEN(MID(J314,1+MAX(MMULT(ROW($1:$1800)*(MID(J314,ROW($1:$1800),1)={"路","段","街","道"}),{1;1;1;1})),99))),北市出件送市總與外站總表!$A:$E,5,0),),IFERROR(IF(FIND("北市",LEFT(J314,3)),VLOOKUP(RIGHT(LEFT(J314,LEN(J314)-LEN(MID(J314,1+MAX(MMULT(ROW($1:$1800)*(MID(J314,ROW($1:$1800),1)={"路","段","街","道"}),{1;1;1;1})),99))),LEN(LEFT(J314,LEN(J314)-LEN(MID(J314,1+MAX(MMULT(ROW($1:$1800)*(MID(J314,ROW($1:$1800),1)={"路","段","街","道"}),{1;1;1;1})),99))))-3),北市出件送市總與外站總表!$B:$J,4,0),),VLOOKUP(LEFT(J314,2),北市出件送市總與外站總表!$A:$J,5,0)))))</f>
        <v>#N/A</v>
      </c>
      <c r="J314" s="124" t="str">
        <f t="array" ref="J314">ASC(IF(LEFT(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,1)="台",REPLACE(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,1,1,"臺"),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))</f>
        <v/>
      </c>
    </row>
    <row r="315" spans="2:10" ht="21" customHeight="1" x14ac:dyDescent="0.25">
      <c r="B315" s="9">
        <v>296</v>
      </c>
      <c r="C315" s="8"/>
      <c r="D315" s="8"/>
      <c r="E315" s="8"/>
      <c r="F315" s="8"/>
      <c r="G315" s="8"/>
      <c r="H315" s="138"/>
      <c r="I315" s="144" t="e">
        <f>IF(COUNT(FIND({"澎湖","金門縣","連江","馬祖","琉球"},J315,1)),280,IF(AND($F$1="V",IFERROR(IF(FIND("北市",LEFT(J315,3)),VLOOKUP(LEFT(J315,LEN(J315)-LEN(MID(J315,1+MAX(MMULT(ROW($1:$1800)*(MID(J315,ROW($1:$1800),1)={"路","段","街","道"}),{1;1;1;1})),99))),北市出件送市總與外站總表!$A:$E,5,0),),IFERROR(IF(FIND("北市",LEFT(J315,3)),VLOOKUP(RIGHT(LEFT(J315,LEN(J315)-LEN(MID(J315,1+MAX(MMULT(ROW($1:$1800)*(MID(J315,ROW($1:$1800),1)={"路","段","街","道"}),{1;1;1;1})),99))),LEN(LEFT(J315,LEN(J315)-LEN(MID(J315,1+MAX(MMULT(ROW($1:$1800)*(MID(J315,ROW($1:$1800),1)={"路","段","街","道"}),{1;1;1;1})),99))))-3),北市出件送市總與外站總表!$B:$J,4,0),),VLOOKUP(LEFT(J315,2),北市出件送市總與外站總表!$A:$E,5,0)))&gt;110),120,IFERROR(IF(FIND("北市",LEFT(J315,3)),VLOOKUP(LEFT(J315,LEN(J315)-LEN(MID(J315,1+MAX(MMULT(ROW($1:$1800)*(MID(J315,ROW($1:$1800),1)={"路","段","街","道"}),{1;1;1;1})),99))),北市出件送市總與外站總表!$A:$E,5,0),),IFERROR(IF(FIND("北市",LEFT(J315,3)),VLOOKUP(RIGHT(LEFT(J315,LEN(J315)-LEN(MID(J315,1+MAX(MMULT(ROW($1:$1800)*(MID(J315,ROW($1:$1800),1)={"路","段","街","道"}),{1;1;1;1})),99))),LEN(LEFT(J315,LEN(J315)-LEN(MID(J315,1+MAX(MMULT(ROW($1:$1800)*(MID(J315,ROW($1:$1800),1)={"路","段","街","道"}),{1;1;1;1})),99))))-3),北市出件送市總與外站總表!$B:$J,4,0),),VLOOKUP(LEFT(J315,2),北市出件送市總與外站總表!$A:$J,5,0)))))</f>
        <v>#N/A</v>
      </c>
      <c r="J315" s="124" t="str">
        <f t="array" ref="J315">ASC(IF(LEFT(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,1)="台",REPLACE(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,1,1,"臺"),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))</f>
        <v/>
      </c>
    </row>
    <row r="316" spans="2:10" ht="21" customHeight="1" x14ac:dyDescent="0.25">
      <c r="B316" s="9">
        <v>297</v>
      </c>
      <c r="C316" s="8"/>
      <c r="D316" s="8"/>
      <c r="E316" s="8"/>
      <c r="F316" s="8"/>
      <c r="G316" s="8"/>
      <c r="H316" s="138"/>
      <c r="I316" s="144" t="e">
        <f>IF(COUNT(FIND({"澎湖","金門縣","連江","馬祖","琉球"},J316,1)),280,IF(AND($F$1="V",IFERROR(IF(FIND("北市",LEFT(J316,3)),VLOOKUP(LEFT(J316,LEN(J316)-LEN(MID(J316,1+MAX(MMULT(ROW($1:$1800)*(MID(J316,ROW($1:$1800),1)={"路","段","街","道"}),{1;1;1;1})),99))),北市出件送市總與外站總表!$A:$E,5,0),),IFERROR(IF(FIND("北市",LEFT(J316,3)),VLOOKUP(RIGHT(LEFT(J316,LEN(J316)-LEN(MID(J316,1+MAX(MMULT(ROW($1:$1800)*(MID(J316,ROW($1:$1800),1)={"路","段","街","道"}),{1;1;1;1})),99))),LEN(LEFT(J316,LEN(J316)-LEN(MID(J316,1+MAX(MMULT(ROW($1:$1800)*(MID(J316,ROW($1:$1800),1)={"路","段","街","道"}),{1;1;1;1})),99))))-3),北市出件送市總與外站總表!$B:$J,4,0),),VLOOKUP(LEFT(J316,2),北市出件送市總與外站總表!$A:$E,5,0)))&gt;110),120,IFERROR(IF(FIND("北市",LEFT(J316,3)),VLOOKUP(LEFT(J316,LEN(J316)-LEN(MID(J316,1+MAX(MMULT(ROW($1:$1800)*(MID(J316,ROW($1:$1800),1)={"路","段","街","道"}),{1;1;1;1})),99))),北市出件送市總與外站總表!$A:$E,5,0),),IFERROR(IF(FIND("北市",LEFT(J316,3)),VLOOKUP(RIGHT(LEFT(J316,LEN(J316)-LEN(MID(J316,1+MAX(MMULT(ROW($1:$1800)*(MID(J316,ROW($1:$1800),1)={"路","段","街","道"}),{1;1;1;1})),99))),LEN(LEFT(J316,LEN(J316)-LEN(MID(J316,1+MAX(MMULT(ROW($1:$1800)*(MID(J316,ROW($1:$1800),1)={"路","段","街","道"}),{1;1;1;1})),99))))-3),北市出件送市總與外站總表!$B:$J,4,0),),VLOOKUP(LEFT(J316,2),北市出件送市總與外站總表!$A:$J,5,0)))))</f>
        <v>#N/A</v>
      </c>
      <c r="J316" s="124" t="str">
        <f t="array" ref="J316">ASC(IF(LEFT(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,1)="台",REPLACE(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,1,1,"臺"),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))</f>
        <v/>
      </c>
    </row>
    <row r="317" spans="2:10" ht="21" customHeight="1" x14ac:dyDescent="0.25">
      <c r="B317" s="9">
        <v>298</v>
      </c>
      <c r="C317" s="8"/>
      <c r="D317" s="8"/>
      <c r="E317" s="8"/>
      <c r="F317" s="8"/>
      <c r="G317" s="8"/>
      <c r="H317" s="138"/>
      <c r="I317" s="144" t="e">
        <f>IF(COUNT(FIND({"澎湖","金門縣","連江","馬祖","琉球"},J317,1)),280,IF(AND($F$1="V",IFERROR(IF(FIND("北市",LEFT(J317,3)),VLOOKUP(LEFT(J317,LEN(J317)-LEN(MID(J317,1+MAX(MMULT(ROW($1:$1800)*(MID(J317,ROW($1:$1800),1)={"路","段","街","道"}),{1;1;1;1})),99))),北市出件送市總與外站總表!$A:$E,5,0),),IFERROR(IF(FIND("北市",LEFT(J317,3)),VLOOKUP(RIGHT(LEFT(J317,LEN(J317)-LEN(MID(J317,1+MAX(MMULT(ROW($1:$1800)*(MID(J317,ROW($1:$1800),1)={"路","段","街","道"}),{1;1;1;1})),99))),LEN(LEFT(J317,LEN(J317)-LEN(MID(J317,1+MAX(MMULT(ROW($1:$1800)*(MID(J317,ROW($1:$1800),1)={"路","段","街","道"}),{1;1;1;1})),99))))-3),北市出件送市總與外站總表!$B:$J,4,0),),VLOOKUP(LEFT(J317,2),北市出件送市總與外站總表!$A:$E,5,0)))&gt;110),120,IFERROR(IF(FIND("北市",LEFT(J317,3)),VLOOKUP(LEFT(J317,LEN(J317)-LEN(MID(J317,1+MAX(MMULT(ROW($1:$1800)*(MID(J317,ROW($1:$1800),1)={"路","段","街","道"}),{1;1;1;1})),99))),北市出件送市總與外站總表!$A:$E,5,0),),IFERROR(IF(FIND("北市",LEFT(J317,3)),VLOOKUP(RIGHT(LEFT(J317,LEN(J317)-LEN(MID(J317,1+MAX(MMULT(ROW($1:$1800)*(MID(J317,ROW($1:$1800),1)={"路","段","街","道"}),{1;1;1;1})),99))),LEN(LEFT(J317,LEN(J317)-LEN(MID(J317,1+MAX(MMULT(ROW($1:$1800)*(MID(J317,ROW($1:$1800),1)={"路","段","街","道"}),{1;1;1;1})),99))))-3),北市出件送市總與外站總表!$B:$J,4,0),),VLOOKUP(LEFT(J317,2),北市出件送市總與外站總表!$A:$J,5,0)))))</f>
        <v>#N/A</v>
      </c>
      <c r="J317" s="124" t="str">
        <f t="array" ref="J317">ASC(IF(LEFT(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,1)="台",REPLACE(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,1,1,"臺"),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))</f>
        <v/>
      </c>
    </row>
    <row r="318" spans="2:10" ht="21" customHeight="1" x14ac:dyDescent="0.25">
      <c r="B318" s="9">
        <v>299</v>
      </c>
      <c r="C318" s="8"/>
      <c r="D318" s="8"/>
      <c r="E318" s="8"/>
      <c r="F318" s="8"/>
      <c r="G318" s="8"/>
      <c r="H318" s="138"/>
      <c r="I318" s="144" t="e">
        <f>IF(COUNT(FIND({"澎湖","金門縣","連江","馬祖","琉球"},J318,1)),280,IF(AND($F$1="V",IFERROR(IF(FIND("北市",LEFT(J318,3)),VLOOKUP(LEFT(J318,LEN(J318)-LEN(MID(J318,1+MAX(MMULT(ROW($1:$1800)*(MID(J318,ROW($1:$1800),1)={"路","段","街","道"}),{1;1;1;1})),99))),北市出件送市總與外站總表!$A:$E,5,0),),IFERROR(IF(FIND("北市",LEFT(J318,3)),VLOOKUP(RIGHT(LEFT(J318,LEN(J318)-LEN(MID(J318,1+MAX(MMULT(ROW($1:$1800)*(MID(J318,ROW($1:$1800),1)={"路","段","街","道"}),{1;1;1;1})),99))),LEN(LEFT(J318,LEN(J318)-LEN(MID(J318,1+MAX(MMULT(ROW($1:$1800)*(MID(J318,ROW($1:$1800),1)={"路","段","街","道"}),{1;1;1;1})),99))))-3),北市出件送市總與外站總表!$B:$J,4,0),),VLOOKUP(LEFT(J318,2),北市出件送市總與外站總表!$A:$E,5,0)))&gt;110),120,IFERROR(IF(FIND("北市",LEFT(J318,3)),VLOOKUP(LEFT(J318,LEN(J318)-LEN(MID(J318,1+MAX(MMULT(ROW($1:$1800)*(MID(J318,ROW($1:$1800),1)={"路","段","街","道"}),{1;1;1;1})),99))),北市出件送市總與外站總表!$A:$E,5,0),),IFERROR(IF(FIND("北市",LEFT(J318,3)),VLOOKUP(RIGHT(LEFT(J318,LEN(J318)-LEN(MID(J318,1+MAX(MMULT(ROW($1:$1800)*(MID(J318,ROW($1:$1800),1)={"路","段","街","道"}),{1;1;1;1})),99))),LEN(LEFT(J318,LEN(J318)-LEN(MID(J318,1+MAX(MMULT(ROW($1:$1800)*(MID(J318,ROW($1:$1800),1)={"路","段","街","道"}),{1;1;1;1})),99))))-3),北市出件送市總與外站總表!$B:$J,4,0),),VLOOKUP(LEFT(J318,2),北市出件送市總與外站總表!$A:$J,5,0)))))</f>
        <v>#N/A</v>
      </c>
      <c r="J318" s="124" t="str">
        <f t="array" ref="J318">ASC(IF(LEFT(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,1)="台",REPLACE(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,1,1,"臺"),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))</f>
        <v/>
      </c>
    </row>
    <row r="319" spans="2:10" ht="21" customHeight="1" x14ac:dyDescent="0.25">
      <c r="B319" s="9">
        <v>300</v>
      </c>
      <c r="C319" s="8"/>
      <c r="D319" s="8"/>
      <c r="E319" s="8"/>
      <c r="F319" s="8"/>
      <c r="G319" s="8"/>
      <c r="H319" s="138"/>
      <c r="I319" s="144" t="e">
        <f>IF(COUNT(FIND({"澎湖","金門縣","連江","馬祖","琉球"},J319,1)),280,IF(AND($F$1="V",IFERROR(IF(FIND("北市",LEFT(J319,3)),VLOOKUP(LEFT(J319,LEN(J319)-LEN(MID(J319,1+MAX(MMULT(ROW($1:$1800)*(MID(J319,ROW($1:$1800),1)={"路","段","街","道"}),{1;1;1;1})),99))),北市出件送市總與外站總表!$A:$E,5,0),),IFERROR(IF(FIND("北市",LEFT(J319,3)),VLOOKUP(RIGHT(LEFT(J319,LEN(J319)-LEN(MID(J319,1+MAX(MMULT(ROW($1:$1800)*(MID(J319,ROW($1:$1800),1)={"路","段","街","道"}),{1;1;1;1})),99))),LEN(LEFT(J319,LEN(J319)-LEN(MID(J319,1+MAX(MMULT(ROW($1:$1800)*(MID(J319,ROW($1:$1800),1)={"路","段","街","道"}),{1;1;1;1})),99))))-3),北市出件送市總與外站總表!$B:$J,4,0),),VLOOKUP(LEFT(J319,2),北市出件送市總與外站總表!$A:$E,5,0)))&gt;110),120,IFERROR(IF(FIND("北市",LEFT(J319,3)),VLOOKUP(LEFT(J319,LEN(J319)-LEN(MID(J319,1+MAX(MMULT(ROW($1:$1800)*(MID(J319,ROW($1:$1800),1)={"路","段","街","道"}),{1;1;1;1})),99))),北市出件送市總與外站總表!$A:$E,5,0),),IFERROR(IF(FIND("北市",LEFT(J319,3)),VLOOKUP(RIGHT(LEFT(J319,LEN(J319)-LEN(MID(J319,1+MAX(MMULT(ROW($1:$1800)*(MID(J319,ROW($1:$1800),1)={"路","段","街","道"}),{1;1;1;1})),99))),LEN(LEFT(J319,LEN(J319)-LEN(MID(J319,1+MAX(MMULT(ROW($1:$1800)*(MID(J319,ROW($1:$1800),1)={"路","段","街","道"}),{1;1;1;1})),99))))-3),北市出件送市總與外站總表!$B:$J,4,0),),VLOOKUP(LEFT(J319,2),北市出件送市總與外站總表!$A:$J,5,0)))))</f>
        <v>#N/A</v>
      </c>
      <c r="J319" s="124" t="str">
        <f t="array" ref="J319">ASC(IF(LEFT(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,1)="台",REPLACE(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,1,1,"臺"),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))</f>
        <v/>
      </c>
    </row>
    <row r="320" spans="2:10" ht="21" customHeight="1" x14ac:dyDescent="0.25">
      <c r="B320" s="9">
        <v>301</v>
      </c>
      <c r="C320" s="8"/>
      <c r="D320" s="8"/>
      <c r="E320" s="8"/>
      <c r="F320" s="8"/>
      <c r="G320" s="8"/>
      <c r="H320" s="138"/>
      <c r="I320" s="144" t="e">
        <f>IF(COUNT(FIND({"澎湖","金門縣","連江","馬祖","琉球"},J320,1)),280,IF(AND($F$1="V",IFERROR(IF(FIND("北市",LEFT(J320,3)),VLOOKUP(LEFT(J320,LEN(J320)-LEN(MID(J320,1+MAX(MMULT(ROW($1:$1800)*(MID(J320,ROW($1:$1800),1)={"路","段","街","道"}),{1;1;1;1})),99))),北市出件送市總與外站總表!$A:$E,5,0),),IFERROR(IF(FIND("北市",LEFT(J320,3)),VLOOKUP(RIGHT(LEFT(J320,LEN(J320)-LEN(MID(J320,1+MAX(MMULT(ROW($1:$1800)*(MID(J320,ROW($1:$1800),1)={"路","段","街","道"}),{1;1;1;1})),99))),LEN(LEFT(J320,LEN(J320)-LEN(MID(J320,1+MAX(MMULT(ROW($1:$1800)*(MID(J320,ROW($1:$1800),1)={"路","段","街","道"}),{1;1;1;1})),99))))-3),北市出件送市總與外站總表!$B:$J,4,0),),VLOOKUP(LEFT(J320,2),北市出件送市總與外站總表!$A:$E,5,0)))&gt;110),120,IFERROR(IF(FIND("北市",LEFT(J320,3)),VLOOKUP(LEFT(J320,LEN(J320)-LEN(MID(J320,1+MAX(MMULT(ROW($1:$1800)*(MID(J320,ROW($1:$1800),1)={"路","段","街","道"}),{1;1;1;1})),99))),北市出件送市總與外站總表!$A:$E,5,0),),IFERROR(IF(FIND("北市",LEFT(J320,3)),VLOOKUP(RIGHT(LEFT(J320,LEN(J320)-LEN(MID(J320,1+MAX(MMULT(ROW($1:$1800)*(MID(J320,ROW($1:$1800),1)={"路","段","街","道"}),{1;1;1;1})),99))),LEN(LEFT(J320,LEN(J320)-LEN(MID(J320,1+MAX(MMULT(ROW($1:$1800)*(MID(J320,ROW($1:$1800),1)={"路","段","街","道"}),{1;1;1;1})),99))))-3),北市出件送市總與外站總表!$B:$J,4,0),),VLOOKUP(LEFT(J320,2),北市出件送市總與外站總表!$A:$J,5,0)))))</f>
        <v>#N/A</v>
      </c>
      <c r="J320" s="124" t="str">
        <f t="array" ref="J320">ASC(IF(LEFT(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,1)="台",REPLACE(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,1,1,"臺"),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))</f>
        <v/>
      </c>
    </row>
    <row r="321" spans="2:10" ht="21" customHeight="1" x14ac:dyDescent="0.25">
      <c r="B321" s="9">
        <v>302</v>
      </c>
      <c r="C321" s="8"/>
      <c r="D321" s="8"/>
      <c r="E321" s="8"/>
      <c r="F321" s="8"/>
      <c r="G321" s="8"/>
      <c r="H321" s="138"/>
      <c r="I321" s="144" t="e">
        <f>IF(COUNT(FIND({"澎湖","金門縣","連江","馬祖","琉球"},J321,1)),280,IF(AND($F$1="V",IFERROR(IF(FIND("北市",LEFT(J321,3)),VLOOKUP(LEFT(J321,LEN(J321)-LEN(MID(J321,1+MAX(MMULT(ROW($1:$1800)*(MID(J321,ROW($1:$1800),1)={"路","段","街","道"}),{1;1;1;1})),99))),北市出件送市總與外站總表!$A:$E,5,0),),IFERROR(IF(FIND("北市",LEFT(J321,3)),VLOOKUP(RIGHT(LEFT(J321,LEN(J321)-LEN(MID(J321,1+MAX(MMULT(ROW($1:$1800)*(MID(J321,ROW($1:$1800),1)={"路","段","街","道"}),{1;1;1;1})),99))),LEN(LEFT(J321,LEN(J321)-LEN(MID(J321,1+MAX(MMULT(ROW($1:$1800)*(MID(J321,ROW($1:$1800),1)={"路","段","街","道"}),{1;1;1;1})),99))))-3),北市出件送市總與外站總表!$B:$J,4,0),),VLOOKUP(LEFT(J321,2),北市出件送市總與外站總表!$A:$E,5,0)))&gt;110),120,IFERROR(IF(FIND("北市",LEFT(J321,3)),VLOOKUP(LEFT(J321,LEN(J321)-LEN(MID(J321,1+MAX(MMULT(ROW($1:$1800)*(MID(J321,ROW($1:$1800),1)={"路","段","街","道"}),{1;1;1;1})),99))),北市出件送市總與外站總表!$A:$E,5,0),),IFERROR(IF(FIND("北市",LEFT(J321,3)),VLOOKUP(RIGHT(LEFT(J321,LEN(J321)-LEN(MID(J321,1+MAX(MMULT(ROW($1:$1800)*(MID(J321,ROW($1:$1800),1)={"路","段","街","道"}),{1;1;1;1})),99))),LEN(LEFT(J321,LEN(J321)-LEN(MID(J321,1+MAX(MMULT(ROW($1:$1800)*(MID(J321,ROW($1:$1800),1)={"路","段","街","道"}),{1;1;1;1})),99))))-3),北市出件送市總與外站總表!$B:$J,4,0),),VLOOKUP(LEFT(J321,2),北市出件送市總與外站總表!$A:$J,5,0)))))</f>
        <v>#N/A</v>
      </c>
      <c r="J321" s="124" t="str">
        <f t="array" ref="J321">ASC(IF(LEFT(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,1)="台",REPLACE(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,1,1,"臺"),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))</f>
        <v/>
      </c>
    </row>
    <row r="322" spans="2:10" ht="21" customHeight="1" x14ac:dyDescent="0.25">
      <c r="B322" s="9">
        <v>303</v>
      </c>
      <c r="C322" s="8"/>
      <c r="D322" s="8"/>
      <c r="E322" s="8"/>
      <c r="F322" s="8"/>
      <c r="G322" s="8"/>
      <c r="H322" s="138"/>
      <c r="I322" s="144" t="e">
        <f>IF(COUNT(FIND({"澎湖","金門縣","連江","馬祖","琉球"},J322,1)),280,IF(AND($F$1="V",IFERROR(IF(FIND("北市",LEFT(J322,3)),VLOOKUP(LEFT(J322,LEN(J322)-LEN(MID(J322,1+MAX(MMULT(ROW($1:$1800)*(MID(J322,ROW($1:$1800),1)={"路","段","街","道"}),{1;1;1;1})),99))),北市出件送市總與外站總表!$A:$E,5,0),),IFERROR(IF(FIND("北市",LEFT(J322,3)),VLOOKUP(RIGHT(LEFT(J322,LEN(J322)-LEN(MID(J322,1+MAX(MMULT(ROW($1:$1800)*(MID(J322,ROW($1:$1800),1)={"路","段","街","道"}),{1;1;1;1})),99))),LEN(LEFT(J322,LEN(J322)-LEN(MID(J322,1+MAX(MMULT(ROW($1:$1800)*(MID(J322,ROW($1:$1800),1)={"路","段","街","道"}),{1;1;1;1})),99))))-3),北市出件送市總與外站總表!$B:$J,4,0),),VLOOKUP(LEFT(J322,2),北市出件送市總與外站總表!$A:$E,5,0)))&gt;110),120,IFERROR(IF(FIND("北市",LEFT(J322,3)),VLOOKUP(LEFT(J322,LEN(J322)-LEN(MID(J322,1+MAX(MMULT(ROW($1:$1800)*(MID(J322,ROW($1:$1800),1)={"路","段","街","道"}),{1;1;1;1})),99))),北市出件送市總與外站總表!$A:$E,5,0),),IFERROR(IF(FIND("北市",LEFT(J322,3)),VLOOKUP(RIGHT(LEFT(J322,LEN(J322)-LEN(MID(J322,1+MAX(MMULT(ROW($1:$1800)*(MID(J322,ROW($1:$1800),1)={"路","段","街","道"}),{1;1;1;1})),99))),LEN(LEFT(J322,LEN(J322)-LEN(MID(J322,1+MAX(MMULT(ROW($1:$1800)*(MID(J322,ROW($1:$1800),1)={"路","段","街","道"}),{1;1;1;1})),99))))-3),北市出件送市總與外站總表!$B:$J,4,0),),VLOOKUP(LEFT(J322,2),北市出件送市總與外站總表!$A:$J,5,0)))))</f>
        <v>#N/A</v>
      </c>
      <c r="J322" s="124" t="str">
        <f t="array" ref="J322">ASC(IF(LEFT(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,1)="台",REPLACE(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,1,1,"臺"),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))</f>
        <v/>
      </c>
    </row>
    <row r="323" spans="2:10" ht="21" customHeight="1" x14ac:dyDescent="0.25">
      <c r="B323" s="9">
        <v>304</v>
      </c>
      <c r="C323" s="8"/>
      <c r="D323" s="8"/>
      <c r="E323" s="8"/>
      <c r="F323" s="8"/>
      <c r="G323" s="8"/>
      <c r="H323" s="138"/>
      <c r="I323" s="144" t="e">
        <f>IF(COUNT(FIND({"澎湖","金門縣","連江","馬祖","琉球"},J323,1)),280,IF(AND($F$1="V",IFERROR(IF(FIND("北市",LEFT(J323,3)),VLOOKUP(LEFT(J323,LEN(J323)-LEN(MID(J323,1+MAX(MMULT(ROW($1:$1800)*(MID(J323,ROW($1:$1800),1)={"路","段","街","道"}),{1;1;1;1})),99))),北市出件送市總與外站總表!$A:$E,5,0),),IFERROR(IF(FIND("北市",LEFT(J323,3)),VLOOKUP(RIGHT(LEFT(J323,LEN(J323)-LEN(MID(J323,1+MAX(MMULT(ROW($1:$1800)*(MID(J323,ROW($1:$1800),1)={"路","段","街","道"}),{1;1;1;1})),99))),LEN(LEFT(J323,LEN(J323)-LEN(MID(J323,1+MAX(MMULT(ROW($1:$1800)*(MID(J323,ROW($1:$1800),1)={"路","段","街","道"}),{1;1;1;1})),99))))-3),北市出件送市總與外站總表!$B:$J,4,0),),VLOOKUP(LEFT(J323,2),北市出件送市總與外站總表!$A:$E,5,0)))&gt;110),120,IFERROR(IF(FIND("北市",LEFT(J323,3)),VLOOKUP(LEFT(J323,LEN(J323)-LEN(MID(J323,1+MAX(MMULT(ROW($1:$1800)*(MID(J323,ROW($1:$1800),1)={"路","段","街","道"}),{1;1;1;1})),99))),北市出件送市總與外站總表!$A:$E,5,0),),IFERROR(IF(FIND("北市",LEFT(J323,3)),VLOOKUP(RIGHT(LEFT(J323,LEN(J323)-LEN(MID(J323,1+MAX(MMULT(ROW($1:$1800)*(MID(J323,ROW($1:$1800),1)={"路","段","街","道"}),{1;1;1;1})),99))),LEN(LEFT(J323,LEN(J323)-LEN(MID(J323,1+MAX(MMULT(ROW($1:$1800)*(MID(J323,ROW($1:$1800),1)={"路","段","街","道"}),{1;1;1;1})),99))))-3),北市出件送市總與外站總表!$B:$J,4,0),),VLOOKUP(LEFT(J323,2),北市出件送市總與外站總表!$A:$J,5,0)))))</f>
        <v>#N/A</v>
      </c>
      <c r="J323" s="124" t="str">
        <f t="array" ref="J323">ASC(IF(LEFT(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,1)="台",REPLACE(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,1,1,"臺"),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))</f>
        <v/>
      </c>
    </row>
    <row r="324" spans="2:10" ht="21" customHeight="1" x14ac:dyDescent="0.25">
      <c r="B324" s="9">
        <v>305</v>
      </c>
      <c r="C324" s="8"/>
      <c r="D324" s="8"/>
      <c r="E324" s="8"/>
      <c r="F324" s="8"/>
      <c r="G324" s="8"/>
      <c r="H324" s="138"/>
      <c r="I324" s="144" t="e">
        <f>IF(COUNT(FIND({"澎湖","金門縣","連江","馬祖","琉球"},J324,1)),280,IF(AND($F$1="V",IFERROR(IF(FIND("北市",LEFT(J324,3)),VLOOKUP(LEFT(J324,LEN(J324)-LEN(MID(J324,1+MAX(MMULT(ROW($1:$1800)*(MID(J324,ROW($1:$1800),1)={"路","段","街","道"}),{1;1;1;1})),99))),北市出件送市總與外站總表!$A:$E,5,0),),IFERROR(IF(FIND("北市",LEFT(J324,3)),VLOOKUP(RIGHT(LEFT(J324,LEN(J324)-LEN(MID(J324,1+MAX(MMULT(ROW($1:$1800)*(MID(J324,ROW($1:$1800),1)={"路","段","街","道"}),{1;1;1;1})),99))),LEN(LEFT(J324,LEN(J324)-LEN(MID(J324,1+MAX(MMULT(ROW($1:$1800)*(MID(J324,ROW($1:$1800),1)={"路","段","街","道"}),{1;1;1;1})),99))))-3),北市出件送市總與外站總表!$B:$J,4,0),),VLOOKUP(LEFT(J324,2),北市出件送市總與外站總表!$A:$E,5,0)))&gt;110),120,IFERROR(IF(FIND("北市",LEFT(J324,3)),VLOOKUP(LEFT(J324,LEN(J324)-LEN(MID(J324,1+MAX(MMULT(ROW($1:$1800)*(MID(J324,ROW($1:$1800),1)={"路","段","街","道"}),{1;1;1;1})),99))),北市出件送市總與外站總表!$A:$E,5,0),),IFERROR(IF(FIND("北市",LEFT(J324,3)),VLOOKUP(RIGHT(LEFT(J324,LEN(J324)-LEN(MID(J324,1+MAX(MMULT(ROW($1:$1800)*(MID(J324,ROW($1:$1800),1)={"路","段","街","道"}),{1;1;1;1})),99))),LEN(LEFT(J324,LEN(J324)-LEN(MID(J324,1+MAX(MMULT(ROW($1:$1800)*(MID(J324,ROW($1:$1800),1)={"路","段","街","道"}),{1;1;1;1})),99))))-3),北市出件送市總與外站總表!$B:$J,4,0),),VLOOKUP(LEFT(J324,2),北市出件送市總與外站總表!$A:$J,5,0)))))</f>
        <v>#N/A</v>
      </c>
      <c r="J324" s="124" t="str">
        <f t="array" ref="J324">ASC(IF(LEFT(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,1)="台",REPLACE(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,1,1,"臺"),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))</f>
        <v/>
      </c>
    </row>
    <row r="325" spans="2:10" ht="21" customHeight="1" x14ac:dyDescent="0.25">
      <c r="B325" s="9">
        <v>306</v>
      </c>
      <c r="C325" s="8"/>
      <c r="D325" s="8"/>
      <c r="E325" s="8"/>
      <c r="F325" s="8"/>
      <c r="G325" s="8"/>
      <c r="H325" s="138"/>
      <c r="I325" s="144" t="e">
        <f>IF(COUNT(FIND({"澎湖","金門縣","連江","馬祖","琉球"},J325,1)),280,IF(AND($F$1="V",IFERROR(IF(FIND("北市",LEFT(J325,3)),VLOOKUP(LEFT(J325,LEN(J325)-LEN(MID(J325,1+MAX(MMULT(ROW($1:$1800)*(MID(J325,ROW($1:$1800),1)={"路","段","街","道"}),{1;1;1;1})),99))),北市出件送市總與外站總表!$A:$E,5,0),),IFERROR(IF(FIND("北市",LEFT(J325,3)),VLOOKUP(RIGHT(LEFT(J325,LEN(J325)-LEN(MID(J325,1+MAX(MMULT(ROW($1:$1800)*(MID(J325,ROW($1:$1800),1)={"路","段","街","道"}),{1;1;1;1})),99))),LEN(LEFT(J325,LEN(J325)-LEN(MID(J325,1+MAX(MMULT(ROW($1:$1800)*(MID(J325,ROW($1:$1800),1)={"路","段","街","道"}),{1;1;1;1})),99))))-3),北市出件送市總與外站總表!$B:$J,4,0),),VLOOKUP(LEFT(J325,2),北市出件送市總與外站總表!$A:$E,5,0)))&gt;110),120,IFERROR(IF(FIND("北市",LEFT(J325,3)),VLOOKUP(LEFT(J325,LEN(J325)-LEN(MID(J325,1+MAX(MMULT(ROW($1:$1800)*(MID(J325,ROW($1:$1800),1)={"路","段","街","道"}),{1;1;1;1})),99))),北市出件送市總與外站總表!$A:$E,5,0),),IFERROR(IF(FIND("北市",LEFT(J325,3)),VLOOKUP(RIGHT(LEFT(J325,LEN(J325)-LEN(MID(J325,1+MAX(MMULT(ROW($1:$1800)*(MID(J325,ROW($1:$1800),1)={"路","段","街","道"}),{1;1;1;1})),99))),LEN(LEFT(J325,LEN(J325)-LEN(MID(J325,1+MAX(MMULT(ROW($1:$1800)*(MID(J325,ROW($1:$1800),1)={"路","段","街","道"}),{1;1;1;1})),99))))-3),北市出件送市總與外站總表!$B:$J,4,0),),VLOOKUP(LEFT(J325,2),北市出件送市總與外站總表!$A:$J,5,0)))))</f>
        <v>#N/A</v>
      </c>
      <c r="J325" s="124" t="str">
        <f t="array" ref="J325">ASC(IF(LEFT(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,1)="台",REPLACE(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,1,1,"臺"),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))</f>
        <v/>
      </c>
    </row>
    <row r="326" spans="2:10" ht="21" customHeight="1" x14ac:dyDescent="0.25">
      <c r="B326" s="9">
        <v>307</v>
      </c>
      <c r="C326" s="8"/>
      <c r="D326" s="8"/>
      <c r="E326" s="8"/>
      <c r="F326" s="8"/>
      <c r="G326" s="8"/>
      <c r="H326" s="138"/>
      <c r="I326" s="144" t="e">
        <f>IF(COUNT(FIND({"澎湖","金門縣","連江","馬祖","琉球"},J326,1)),280,IF(AND($F$1="V",IFERROR(IF(FIND("北市",LEFT(J326,3)),VLOOKUP(LEFT(J326,LEN(J326)-LEN(MID(J326,1+MAX(MMULT(ROW($1:$1800)*(MID(J326,ROW($1:$1800),1)={"路","段","街","道"}),{1;1;1;1})),99))),北市出件送市總與外站總表!$A:$E,5,0),),IFERROR(IF(FIND("北市",LEFT(J326,3)),VLOOKUP(RIGHT(LEFT(J326,LEN(J326)-LEN(MID(J326,1+MAX(MMULT(ROW($1:$1800)*(MID(J326,ROW($1:$1800),1)={"路","段","街","道"}),{1;1;1;1})),99))),LEN(LEFT(J326,LEN(J326)-LEN(MID(J326,1+MAX(MMULT(ROW($1:$1800)*(MID(J326,ROW($1:$1800),1)={"路","段","街","道"}),{1;1;1;1})),99))))-3),北市出件送市總與外站總表!$B:$J,4,0),),VLOOKUP(LEFT(J326,2),北市出件送市總與外站總表!$A:$E,5,0)))&gt;110),120,IFERROR(IF(FIND("北市",LEFT(J326,3)),VLOOKUP(LEFT(J326,LEN(J326)-LEN(MID(J326,1+MAX(MMULT(ROW($1:$1800)*(MID(J326,ROW($1:$1800),1)={"路","段","街","道"}),{1;1;1;1})),99))),北市出件送市總與外站總表!$A:$E,5,0),),IFERROR(IF(FIND("北市",LEFT(J326,3)),VLOOKUP(RIGHT(LEFT(J326,LEN(J326)-LEN(MID(J326,1+MAX(MMULT(ROW($1:$1800)*(MID(J326,ROW($1:$1800),1)={"路","段","街","道"}),{1;1;1;1})),99))),LEN(LEFT(J326,LEN(J326)-LEN(MID(J326,1+MAX(MMULT(ROW($1:$1800)*(MID(J326,ROW($1:$1800),1)={"路","段","街","道"}),{1;1;1;1})),99))))-3),北市出件送市總與外站總表!$B:$J,4,0),),VLOOKUP(LEFT(J326,2),北市出件送市總與外站總表!$A:$J,5,0)))))</f>
        <v>#N/A</v>
      </c>
      <c r="J326" s="124" t="str">
        <f t="array" ref="J326">ASC(IF(LEFT(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,1)="台",REPLACE(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,1,1,"臺"),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))</f>
        <v/>
      </c>
    </row>
    <row r="327" spans="2:10" ht="21" customHeight="1" x14ac:dyDescent="0.25">
      <c r="B327" s="9">
        <v>308</v>
      </c>
      <c r="C327" s="8"/>
      <c r="D327" s="8"/>
      <c r="E327" s="8"/>
      <c r="F327" s="8"/>
      <c r="G327" s="8"/>
      <c r="H327" s="138"/>
      <c r="I327" s="144" t="e">
        <f>IF(COUNT(FIND({"澎湖","金門縣","連江","馬祖","琉球"},J327,1)),280,IF(AND($F$1="V",IFERROR(IF(FIND("北市",LEFT(J327,3)),VLOOKUP(LEFT(J327,LEN(J327)-LEN(MID(J327,1+MAX(MMULT(ROW($1:$1800)*(MID(J327,ROW($1:$1800),1)={"路","段","街","道"}),{1;1;1;1})),99))),北市出件送市總與外站總表!$A:$E,5,0),),IFERROR(IF(FIND("北市",LEFT(J327,3)),VLOOKUP(RIGHT(LEFT(J327,LEN(J327)-LEN(MID(J327,1+MAX(MMULT(ROW($1:$1800)*(MID(J327,ROW($1:$1800),1)={"路","段","街","道"}),{1;1;1;1})),99))),LEN(LEFT(J327,LEN(J327)-LEN(MID(J327,1+MAX(MMULT(ROW($1:$1800)*(MID(J327,ROW($1:$1800),1)={"路","段","街","道"}),{1;1;1;1})),99))))-3),北市出件送市總與外站總表!$B:$J,4,0),),VLOOKUP(LEFT(J327,2),北市出件送市總與外站總表!$A:$E,5,0)))&gt;110),120,IFERROR(IF(FIND("北市",LEFT(J327,3)),VLOOKUP(LEFT(J327,LEN(J327)-LEN(MID(J327,1+MAX(MMULT(ROW($1:$1800)*(MID(J327,ROW($1:$1800),1)={"路","段","街","道"}),{1;1;1;1})),99))),北市出件送市總與外站總表!$A:$E,5,0),),IFERROR(IF(FIND("北市",LEFT(J327,3)),VLOOKUP(RIGHT(LEFT(J327,LEN(J327)-LEN(MID(J327,1+MAX(MMULT(ROW($1:$1800)*(MID(J327,ROW($1:$1800),1)={"路","段","街","道"}),{1;1;1;1})),99))),LEN(LEFT(J327,LEN(J327)-LEN(MID(J327,1+MAX(MMULT(ROW($1:$1800)*(MID(J327,ROW($1:$1800),1)={"路","段","街","道"}),{1;1;1;1})),99))))-3),北市出件送市總與外站總表!$B:$J,4,0),),VLOOKUP(LEFT(J327,2),北市出件送市總與外站總表!$A:$J,5,0)))))</f>
        <v>#N/A</v>
      </c>
      <c r="J327" s="124" t="str">
        <f t="array" ref="J327">ASC(IF(LEFT(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,1)="台",REPLACE(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,1,1,"臺"),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))</f>
        <v/>
      </c>
    </row>
    <row r="328" spans="2:10" ht="21" customHeight="1" x14ac:dyDescent="0.25">
      <c r="B328" s="9">
        <v>309</v>
      </c>
      <c r="C328" s="8"/>
      <c r="D328" s="8"/>
      <c r="E328" s="8"/>
      <c r="F328" s="8"/>
      <c r="G328" s="8"/>
      <c r="H328" s="138"/>
      <c r="I328" s="144" t="e">
        <f>IF(COUNT(FIND({"澎湖","金門縣","連江","馬祖","琉球"},J328,1)),280,IF(AND($F$1="V",IFERROR(IF(FIND("北市",LEFT(J328,3)),VLOOKUP(LEFT(J328,LEN(J328)-LEN(MID(J328,1+MAX(MMULT(ROW($1:$1800)*(MID(J328,ROW($1:$1800),1)={"路","段","街","道"}),{1;1;1;1})),99))),北市出件送市總與外站總表!$A:$E,5,0),),IFERROR(IF(FIND("北市",LEFT(J328,3)),VLOOKUP(RIGHT(LEFT(J328,LEN(J328)-LEN(MID(J328,1+MAX(MMULT(ROW($1:$1800)*(MID(J328,ROW($1:$1800),1)={"路","段","街","道"}),{1;1;1;1})),99))),LEN(LEFT(J328,LEN(J328)-LEN(MID(J328,1+MAX(MMULT(ROW($1:$1800)*(MID(J328,ROW($1:$1800),1)={"路","段","街","道"}),{1;1;1;1})),99))))-3),北市出件送市總與外站總表!$B:$J,4,0),),VLOOKUP(LEFT(J328,2),北市出件送市總與外站總表!$A:$E,5,0)))&gt;110),120,IFERROR(IF(FIND("北市",LEFT(J328,3)),VLOOKUP(LEFT(J328,LEN(J328)-LEN(MID(J328,1+MAX(MMULT(ROW($1:$1800)*(MID(J328,ROW($1:$1800),1)={"路","段","街","道"}),{1;1;1;1})),99))),北市出件送市總與外站總表!$A:$E,5,0),),IFERROR(IF(FIND("北市",LEFT(J328,3)),VLOOKUP(RIGHT(LEFT(J328,LEN(J328)-LEN(MID(J328,1+MAX(MMULT(ROW($1:$1800)*(MID(J328,ROW($1:$1800),1)={"路","段","街","道"}),{1;1;1;1})),99))),LEN(LEFT(J328,LEN(J328)-LEN(MID(J328,1+MAX(MMULT(ROW($1:$1800)*(MID(J328,ROW($1:$1800),1)={"路","段","街","道"}),{1;1;1;1})),99))))-3),北市出件送市總與外站總表!$B:$J,4,0),),VLOOKUP(LEFT(J328,2),北市出件送市總與外站總表!$A:$J,5,0)))))</f>
        <v>#N/A</v>
      </c>
      <c r="J328" s="124" t="str">
        <f t="array" ref="J328">ASC(IF(LEFT(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,1)="台",REPLACE(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,1,1,"臺"),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))</f>
        <v/>
      </c>
    </row>
    <row r="329" spans="2:10" ht="21" customHeight="1" x14ac:dyDescent="0.25">
      <c r="B329" s="9">
        <v>310</v>
      </c>
      <c r="C329" s="8"/>
      <c r="D329" s="8"/>
      <c r="E329" s="8"/>
      <c r="F329" s="8"/>
      <c r="G329" s="8"/>
      <c r="H329" s="138"/>
      <c r="I329" s="144" t="e">
        <f>IF(COUNT(FIND({"澎湖","金門縣","連江","馬祖","琉球"},J329,1)),280,IF(AND($F$1="V",IFERROR(IF(FIND("北市",LEFT(J329,3)),VLOOKUP(LEFT(J329,LEN(J329)-LEN(MID(J329,1+MAX(MMULT(ROW($1:$1800)*(MID(J329,ROW($1:$1800),1)={"路","段","街","道"}),{1;1;1;1})),99))),北市出件送市總與外站總表!$A:$E,5,0),),IFERROR(IF(FIND("北市",LEFT(J329,3)),VLOOKUP(RIGHT(LEFT(J329,LEN(J329)-LEN(MID(J329,1+MAX(MMULT(ROW($1:$1800)*(MID(J329,ROW($1:$1800),1)={"路","段","街","道"}),{1;1;1;1})),99))),LEN(LEFT(J329,LEN(J329)-LEN(MID(J329,1+MAX(MMULT(ROW($1:$1800)*(MID(J329,ROW($1:$1800),1)={"路","段","街","道"}),{1;1;1;1})),99))))-3),北市出件送市總與外站總表!$B:$J,4,0),),VLOOKUP(LEFT(J329,2),北市出件送市總與外站總表!$A:$E,5,0)))&gt;110),120,IFERROR(IF(FIND("北市",LEFT(J329,3)),VLOOKUP(LEFT(J329,LEN(J329)-LEN(MID(J329,1+MAX(MMULT(ROW($1:$1800)*(MID(J329,ROW($1:$1800),1)={"路","段","街","道"}),{1;1;1;1})),99))),北市出件送市總與外站總表!$A:$E,5,0),),IFERROR(IF(FIND("北市",LEFT(J329,3)),VLOOKUP(RIGHT(LEFT(J329,LEN(J329)-LEN(MID(J329,1+MAX(MMULT(ROW($1:$1800)*(MID(J329,ROW($1:$1800),1)={"路","段","街","道"}),{1;1;1;1})),99))),LEN(LEFT(J329,LEN(J329)-LEN(MID(J329,1+MAX(MMULT(ROW($1:$1800)*(MID(J329,ROW($1:$1800),1)={"路","段","街","道"}),{1;1;1;1})),99))))-3),北市出件送市總與外站總表!$B:$J,4,0),),VLOOKUP(LEFT(J329,2),北市出件送市總與外站總表!$A:$J,5,0)))))</f>
        <v>#N/A</v>
      </c>
      <c r="J329" s="124" t="str">
        <f t="array" ref="J329">ASC(IF(LEFT(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,1)="台",REPLACE(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,1,1,"臺"),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))</f>
        <v/>
      </c>
    </row>
    <row r="330" spans="2:10" ht="21" customHeight="1" x14ac:dyDescent="0.25">
      <c r="B330" s="9">
        <v>311</v>
      </c>
      <c r="C330" s="8"/>
      <c r="D330" s="8"/>
      <c r="E330" s="8"/>
      <c r="F330" s="8"/>
      <c r="G330" s="8"/>
      <c r="H330" s="138"/>
      <c r="I330" s="144" t="e">
        <f>IF(COUNT(FIND({"澎湖","金門縣","連江","馬祖","琉球"},J330,1)),280,IF(AND($F$1="V",IFERROR(IF(FIND("北市",LEFT(J330,3)),VLOOKUP(LEFT(J330,LEN(J330)-LEN(MID(J330,1+MAX(MMULT(ROW($1:$1800)*(MID(J330,ROW($1:$1800),1)={"路","段","街","道"}),{1;1;1;1})),99))),北市出件送市總與外站總表!$A:$E,5,0),),IFERROR(IF(FIND("北市",LEFT(J330,3)),VLOOKUP(RIGHT(LEFT(J330,LEN(J330)-LEN(MID(J330,1+MAX(MMULT(ROW($1:$1800)*(MID(J330,ROW($1:$1800),1)={"路","段","街","道"}),{1;1;1;1})),99))),LEN(LEFT(J330,LEN(J330)-LEN(MID(J330,1+MAX(MMULT(ROW($1:$1800)*(MID(J330,ROW($1:$1800),1)={"路","段","街","道"}),{1;1;1;1})),99))))-3),北市出件送市總與外站總表!$B:$J,4,0),),VLOOKUP(LEFT(J330,2),北市出件送市總與外站總表!$A:$E,5,0)))&gt;110),120,IFERROR(IF(FIND("北市",LEFT(J330,3)),VLOOKUP(LEFT(J330,LEN(J330)-LEN(MID(J330,1+MAX(MMULT(ROW($1:$1800)*(MID(J330,ROW($1:$1800),1)={"路","段","街","道"}),{1;1;1;1})),99))),北市出件送市總與外站總表!$A:$E,5,0),),IFERROR(IF(FIND("北市",LEFT(J330,3)),VLOOKUP(RIGHT(LEFT(J330,LEN(J330)-LEN(MID(J330,1+MAX(MMULT(ROW($1:$1800)*(MID(J330,ROW($1:$1800),1)={"路","段","街","道"}),{1;1;1;1})),99))),LEN(LEFT(J330,LEN(J330)-LEN(MID(J330,1+MAX(MMULT(ROW($1:$1800)*(MID(J330,ROW($1:$1800),1)={"路","段","街","道"}),{1;1;1;1})),99))))-3),北市出件送市總與外站總表!$B:$J,4,0),),VLOOKUP(LEFT(J330,2),北市出件送市總與外站總表!$A:$J,5,0)))))</f>
        <v>#N/A</v>
      </c>
      <c r="J330" s="124" t="str">
        <f t="array" ref="J330">ASC(IF(LEFT(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,1)="台",REPLACE(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,1,1,"臺"),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))</f>
        <v/>
      </c>
    </row>
    <row r="331" spans="2:10" ht="21" customHeight="1" x14ac:dyDescent="0.25">
      <c r="B331" s="9">
        <v>312</v>
      </c>
      <c r="C331" s="8"/>
      <c r="D331" s="8"/>
      <c r="E331" s="8"/>
      <c r="F331" s="8"/>
      <c r="G331" s="8"/>
      <c r="H331" s="138"/>
      <c r="I331" s="144" t="e">
        <f>IF(COUNT(FIND({"澎湖","金門縣","連江","馬祖","琉球"},J331,1)),280,IF(AND($F$1="V",IFERROR(IF(FIND("北市",LEFT(J331,3)),VLOOKUP(LEFT(J331,LEN(J331)-LEN(MID(J331,1+MAX(MMULT(ROW($1:$1800)*(MID(J331,ROW($1:$1800),1)={"路","段","街","道"}),{1;1;1;1})),99))),北市出件送市總與外站總表!$A:$E,5,0),),IFERROR(IF(FIND("北市",LEFT(J331,3)),VLOOKUP(RIGHT(LEFT(J331,LEN(J331)-LEN(MID(J331,1+MAX(MMULT(ROW($1:$1800)*(MID(J331,ROW($1:$1800),1)={"路","段","街","道"}),{1;1;1;1})),99))),LEN(LEFT(J331,LEN(J331)-LEN(MID(J331,1+MAX(MMULT(ROW($1:$1800)*(MID(J331,ROW($1:$1800),1)={"路","段","街","道"}),{1;1;1;1})),99))))-3),北市出件送市總與外站總表!$B:$J,4,0),),VLOOKUP(LEFT(J331,2),北市出件送市總與外站總表!$A:$E,5,0)))&gt;110),120,IFERROR(IF(FIND("北市",LEFT(J331,3)),VLOOKUP(LEFT(J331,LEN(J331)-LEN(MID(J331,1+MAX(MMULT(ROW($1:$1800)*(MID(J331,ROW($1:$1800),1)={"路","段","街","道"}),{1;1;1;1})),99))),北市出件送市總與外站總表!$A:$E,5,0),),IFERROR(IF(FIND("北市",LEFT(J331,3)),VLOOKUP(RIGHT(LEFT(J331,LEN(J331)-LEN(MID(J331,1+MAX(MMULT(ROW($1:$1800)*(MID(J331,ROW($1:$1800),1)={"路","段","街","道"}),{1;1;1;1})),99))),LEN(LEFT(J331,LEN(J331)-LEN(MID(J331,1+MAX(MMULT(ROW($1:$1800)*(MID(J331,ROW($1:$1800),1)={"路","段","街","道"}),{1;1;1;1})),99))))-3),北市出件送市總與外站總表!$B:$J,4,0),),VLOOKUP(LEFT(J331,2),北市出件送市總與外站總表!$A:$J,5,0)))))</f>
        <v>#N/A</v>
      </c>
      <c r="J331" s="124" t="str">
        <f t="array" ref="J331">ASC(IF(LEFT(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,1)="台",REPLACE(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,1,1,"臺"),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))</f>
        <v/>
      </c>
    </row>
    <row r="332" spans="2:10" ht="21" customHeight="1" x14ac:dyDescent="0.25">
      <c r="B332" s="9">
        <v>313</v>
      </c>
      <c r="C332" s="8"/>
      <c r="D332" s="8"/>
      <c r="E332" s="8"/>
      <c r="F332" s="8"/>
      <c r="G332" s="8"/>
      <c r="H332" s="138"/>
      <c r="I332" s="144" t="e">
        <f>IF(COUNT(FIND({"澎湖","金門縣","連江","馬祖","琉球"},J332,1)),280,IF(AND($F$1="V",IFERROR(IF(FIND("北市",LEFT(J332,3)),VLOOKUP(LEFT(J332,LEN(J332)-LEN(MID(J332,1+MAX(MMULT(ROW($1:$1800)*(MID(J332,ROW($1:$1800),1)={"路","段","街","道"}),{1;1;1;1})),99))),北市出件送市總與外站總表!$A:$E,5,0),),IFERROR(IF(FIND("北市",LEFT(J332,3)),VLOOKUP(RIGHT(LEFT(J332,LEN(J332)-LEN(MID(J332,1+MAX(MMULT(ROW($1:$1800)*(MID(J332,ROW($1:$1800),1)={"路","段","街","道"}),{1;1;1;1})),99))),LEN(LEFT(J332,LEN(J332)-LEN(MID(J332,1+MAX(MMULT(ROW($1:$1800)*(MID(J332,ROW($1:$1800),1)={"路","段","街","道"}),{1;1;1;1})),99))))-3),北市出件送市總與外站總表!$B:$J,4,0),),VLOOKUP(LEFT(J332,2),北市出件送市總與外站總表!$A:$E,5,0)))&gt;110),120,IFERROR(IF(FIND("北市",LEFT(J332,3)),VLOOKUP(LEFT(J332,LEN(J332)-LEN(MID(J332,1+MAX(MMULT(ROW($1:$1800)*(MID(J332,ROW($1:$1800),1)={"路","段","街","道"}),{1;1;1;1})),99))),北市出件送市總與外站總表!$A:$E,5,0),),IFERROR(IF(FIND("北市",LEFT(J332,3)),VLOOKUP(RIGHT(LEFT(J332,LEN(J332)-LEN(MID(J332,1+MAX(MMULT(ROW($1:$1800)*(MID(J332,ROW($1:$1800),1)={"路","段","街","道"}),{1;1;1;1})),99))),LEN(LEFT(J332,LEN(J332)-LEN(MID(J332,1+MAX(MMULT(ROW($1:$1800)*(MID(J332,ROW($1:$1800),1)={"路","段","街","道"}),{1;1;1;1})),99))))-3),北市出件送市總與外站總表!$B:$J,4,0),),VLOOKUP(LEFT(J332,2),北市出件送市總與外站總表!$A:$J,5,0)))))</f>
        <v>#N/A</v>
      </c>
      <c r="J332" s="124" t="str">
        <f t="array" ref="J332">ASC(IF(LEFT(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,1)="台",REPLACE(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,1,1,"臺"),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))</f>
        <v/>
      </c>
    </row>
    <row r="333" spans="2:10" ht="21" customHeight="1" x14ac:dyDescent="0.25">
      <c r="B333" s="9">
        <v>314</v>
      </c>
      <c r="C333" s="8"/>
      <c r="D333" s="8"/>
      <c r="E333" s="8"/>
      <c r="F333" s="8"/>
      <c r="G333" s="8"/>
      <c r="H333" s="138"/>
      <c r="I333" s="144" t="e">
        <f>IF(COUNT(FIND({"澎湖","金門縣","連江","馬祖","琉球"},J333,1)),280,IF(AND($F$1="V",IFERROR(IF(FIND("北市",LEFT(J333,3)),VLOOKUP(LEFT(J333,LEN(J333)-LEN(MID(J333,1+MAX(MMULT(ROW($1:$1800)*(MID(J333,ROW($1:$1800),1)={"路","段","街","道"}),{1;1;1;1})),99))),北市出件送市總與外站總表!$A:$E,5,0),),IFERROR(IF(FIND("北市",LEFT(J333,3)),VLOOKUP(RIGHT(LEFT(J333,LEN(J333)-LEN(MID(J333,1+MAX(MMULT(ROW($1:$1800)*(MID(J333,ROW($1:$1800),1)={"路","段","街","道"}),{1;1;1;1})),99))),LEN(LEFT(J333,LEN(J333)-LEN(MID(J333,1+MAX(MMULT(ROW($1:$1800)*(MID(J333,ROW($1:$1800),1)={"路","段","街","道"}),{1;1;1;1})),99))))-3),北市出件送市總與外站總表!$B:$J,4,0),),VLOOKUP(LEFT(J333,2),北市出件送市總與外站總表!$A:$E,5,0)))&gt;110),120,IFERROR(IF(FIND("北市",LEFT(J333,3)),VLOOKUP(LEFT(J333,LEN(J333)-LEN(MID(J333,1+MAX(MMULT(ROW($1:$1800)*(MID(J333,ROW($1:$1800),1)={"路","段","街","道"}),{1;1;1;1})),99))),北市出件送市總與外站總表!$A:$E,5,0),),IFERROR(IF(FIND("北市",LEFT(J333,3)),VLOOKUP(RIGHT(LEFT(J333,LEN(J333)-LEN(MID(J333,1+MAX(MMULT(ROW($1:$1800)*(MID(J333,ROW($1:$1800),1)={"路","段","街","道"}),{1;1;1;1})),99))),LEN(LEFT(J333,LEN(J333)-LEN(MID(J333,1+MAX(MMULT(ROW($1:$1800)*(MID(J333,ROW($1:$1800),1)={"路","段","街","道"}),{1;1;1;1})),99))))-3),北市出件送市總與外站總表!$B:$J,4,0),),VLOOKUP(LEFT(J333,2),北市出件送市總與外站總表!$A:$J,5,0)))))</f>
        <v>#N/A</v>
      </c>
      <c r="J333" s="124" t="str">
        <f t="array" ref="J333">ASC(IF(LEFT(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,1)="台",REPLACE(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,1,1,"臺"),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))</f>
        <v/>
      </c>
    </row>
    <row r="334" spans="2:10" ht="21" customHeight="1" x14ac:dyDescent="0.25">
      <c r="B334" s="9">
        <v>315</v>
      </c>
      <c r="C334" s="8"/>
      <c r="D334" s="8"/>
      <c r="E334" s="8"/>
      <c r="F334" s="8"/>
      <c r="G334" s="8"/>
      <c r="H334" s="138"/>
      <c r="I334" s="144" t="e">
        <f>IF(COUNT(FIND({"澎湖","金門縣","連江","馬祖","琉球"},J334,1)),280,IF(AND($F$1="V",IFERROR(IF(FIND("北市",LEFT(J334,3)),VLOOKUP(LEFT(J334,LEN(J334)-LEN(MID(J334,1+MAX(MMULT(ROW($1:$1800)*(MID(J334,ROW($1:$1800),1)={"路","段","街","道"}),{1;1;1;1})),99))),北市出件送市總與外站總表!$A:$E,5,0),),IFERROR(IF(FIND("北市",LEFT(J334,3)),VLOOKUP(RIGHT(LEFT(J334,LEN(J334)-LEN(MID(J334,1+MAX(MMULT(ROW($1:$1800)*(MID(J334,ROW($1:$1800),1)={"路","段","街","道"}),{1;1;1;1})),99))),LEN(LEFT(J334,LEN(J334)-LEN(MID(J334,1+MAX(MMULT(ROW($1:$1800)*(MID(J334,ROW($1:$1800),1)={"路","段","街","道"}),{1;1;1;1})),99))))-3),北市出件送市總與外站總表!$B:$J,4,0),),VLOOKUP(LEFT(J334,2),北市出件送市總與外站總表!$A:$E,5,0)))&gt;110),120,IFERROR(IF(FIND("北市",LEFT(J334,3)),VLOOKUP(LEFT(J334,LEN(J334)-LEN(MID(J334,1+MAX(MMULT(ROW($1:$1800)*(MID(J334,ROW($1:$1800),1)={"路","段","街","道"}),{1;1;1;1})),99))),北市出件送市總與外站總表!$A:$E,5,0),),IFERROR(IF(FIND("北市",LEFT(J334,3)),VLOOKUP(RIGHT(LEFT(J334,LEN(J334)-LEN(MID(J334,1+MAX(MMULT(ROW($1:$1800)*(MID(J334,ROW($1:$1800),1)={"路","段","街","道"}),{1;1;1;1})),99))),LEN(LEFT(J334,LEN(J334)-LEN(MID(J334,1+MAX(MMULT(ROW($1:$1800)*(MID(J334,ROW($1:$1800),1)={"路","段","街","道"}),{1;1;1;1})),99))))-3),北市出件送市總與外站總表!$B:$J,4,0),),VLOOKUP(LEFT(J334,2),北市出件送市總與外站總表!$A:$J,5,0)))))</f>
        <v>#N/A</v>
      </c>
      <c r="J334" s="124" t="str">
        <f t="array" ref="J334">ASC(IF(LEFT(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,1)="台",REPLACE(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,1,1,"臺"),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))</f>
        <v/>
      </c>
    </row>
    <row r="335" spans="2:10" ht="21" customHeight="1" x14ac:dyDescent="0.25">
      <c r="B335" s="9">
        <v>316</v>
      </c>
      <c r="C335" s="8"/>
      <c r="D335" s="8"/>
      <c r="E335" s="8"/>
      <c r="F335" s="8"/>
      <c r="G335" s="8"/>
      <c r="H335" s="138"/>
      <c r="I335" s="144" t="e">
        <f>IF(COUNT(FIND({"澎湖","金門縣","連江","馬祖","琉球"},J335,1)),280,IF(AND($F$1="V",IFERROR(IF(FIND("北市",LEFT(J335,3)),VLOOKUP(LEFT(J335,LEN(J335)-LEN(MID(J335,1+MAX(MMULT(ROW($1:$1800)*(MID(J335,ROW($1:$1800),1)={"路","段","街","道"}),{1;1;1;1})),99))),北市出件送市總與外站總表!$A:$E,5,0),),IFERROR(IF(FIND("北市",LEFT(J335,3)),VLOOKUP(RIGHT(LEFT(J335,LEN(J335)-LEN(MID(J335,1+MAX(MMULT(ROW($1:$1800)*(MID(J335,ROW($1:$1800),1)={"路","段","街","道"}),{1;1;1;1})),99))),LEN(LEFT(J335,LEN(J335)-LEN(MID(J335,1+MAX(MMULT(ROW($1:$1800)*(MID(J335,ROW($1:$1800),1)={"路","段","街","道"}),{1;1;1;1})),99))))-3),北市出件送市總與外站總表!$B:$J,4,0),),VLOOKUP(LEFT(J335,2),北市出件送市總與外站總表!$A:$E,5,0)))&gt;110),120,IFERROR(IF(FIND("北市",LEFT(J335,3)),VLOOKUP(LEFT(J335,LEN(J335)-LEN(MID(J335,1+MAX(MMULT(ROW($1:$1800)*(MID(J335,ROW($1:$1800),1)={"路","段","街","道"}),{1;1;1;1})),99))),北市出件送市總與外站總表!$A:$E,5,0),),IFERROR(IF(FIND("北市",LEFT(J335,3)),VLOOKUP(RIGHT(LEFT(J335,LEN(J335)-LEN(MID(J335,1+MAX(MMULT(ROW($1:$1800)*(MID(J335,ROW($1:$1800),1)={"路","段","街","道"}),{1;1;1;1})),99))),LEN(LEFT(J335,LEN(J335)-LEN(MID(J335,1+MAX(MMULT(ROW($1:$1800)*(MID(J335,ROW($1:$1800),1)={"路","段","街","道"}),{1;1;1;1})),99))))-3),北市出件送市總與外站總表!$B:$J,4,0),),VLOOKUP(LEFT(J335,2),北市出件送市總與外站總表!$A:$J,5,0)))))</f>
        <v>#N/A</v>
      </c>
      <c r="J335" s="124" t="str">
        <f t="array" ref="J335">ASC(IF(LEFT(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,1)="台",REPLACE(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,1,1,"臺"),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))</f>
        <v/>
      </c>
    </row>
    <row r="336" spans="2:10" ht="21" customHeight="1" x14ac:dyDescent="0.25">
      <c r="B336" s="9">
        <v>317</v>
      </c>
      <c r="C336" s="8"/>
      <c r="D336" s="8"/>
      <c r="E336" s="8"/>
      <c r="F336" s="8"/>
      <c r="G336" s="8"/>
      <c r="H336" s="138"/>
      <c r="I336" s="144" t="e">
        <f>IF(COUNT(FIND({"澎湖","金門縣","連江","馬祖","琉球"},J336,1)),280,IF(AND($F$1="V",IFERROR(IF(FIND("北市",LEFT(J336,3)),VLOOKUP(LEFT(J336,LEN(J336)-LEN(MID(J336,1+MAX(MMULT(ROW($1:$1800)*(MID(J336,ROW($1:$1800),1)={"路","段","街","道"}),{1;1;1;1})),99))),北市出件送市總與外站總表!$A:$E,5,0),),IFERROR(IF(FIND("北市",LEFT(J336,3)),VLOOKUP(RIGHT(LEFT(J336,LEN(J336)-LEN(MID(J336,1+MAX(MMULT(ROW($1:$1800)*(MID(J336,ROW($1:$1800),1)={"路","段","街","道"}),{1;1;1;1})),99))),LEN(LEFT(J336,LEN(J336)-LEN(MID(J336,1+MAX(MMULT(ROW($1:$1800)*(MID(J336,ROW($1:$1800),1)={"路","段","街","道"}),{1;1;1;1})),99))))-3),北市出件送市總與外站總表!$B:$J,4,0),),VLOOKUP(LEFT(J336,2),北市出件送市總與外站總表!$A:$E,5,0)))&gt;110),120,IFERROR(IF(FIND("北市",LEFT(J336,3)),VLOOKUP(LEFT(J336,LEN(J336)-LEN(MID(J336,1+MAX(MMULT(ROW($1:$1800)*(MID(J336,ROW($1:$1800),1)={"路","段","街","道"}),{1;1;1;1})),99))),北市出件送市總與外站總表!$A:$E,5,0),),IFERROR(IF(FIND("北市",LEFT(J336,3)),VLOOKUP(RIGHT(LEFT(J336,LEN(J336)-LEN(MID(J336,1+MAX(MMULT(ROW($1:$1800)*(MID(J336,ROW($1:$1800),1)={"路","段","街","道"}),{1;1;1;1})),99))),LEN(LEFT(J336,LEN(J336)-LEN(MID(J336,1+MAX(MMULT(ROW($1:$1800)*(MID(J336,ROW($1:$1800),1)={"路","段","街","道"}),{1;1;1;1})),99))))-3),北市出件送市總與外站總表!$B:$J,4,0),),VLOOKUP(LEFT(J336,2),北市出件送市總與外站總表!$A:$J,5,0)))))</f>
        <v>#N/A</v>
      </c>
      <c r="J336" s="124" t="str">
        <f t="array" ref="J336">ASC(IF(LEFT(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,1)="台",REPLACE(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,1,1,"臺"),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))</f>
        <v/>
      </c>
    </row>
    <row r="337" spans="2:10" ht="21" customHeight="1" x14ac:dyDescent="0.25">
      <c r="B337" s="9">
        <v>318</v>
      </c>
      <c r="C337" s="8"/>
      <c r="D337" s="8"/>
      <c r="E337" s="8"/>
      <c r="F337" s="8"/>
      <c r="G337" s="8"/>
      <c r="H337" s="138"/>
      <c r="I337" s="144" t="e">
        <f>IF(COUNT(FIND({"澎湖","金門縣","連江","馬祖","琉球"},J337,1)),280,IF(AND($F$1="V",IFERROR(IF(FIND("北市",LEFT(J337,3)),VLOOKUP(LEFT(J337,LEN(J337)-LEN(MID(J337,1+MAX(MMULT(ROW($1:$1800)*(MID(J337,ROW($1:$1800),1)={"路","段","街","道"}),{1;1;1;1})),99))),北市出件送市總與外站總表!$A:$E,5,0),),IFERROR(IF(FIND("北市",LEFT(J337,3)),VLOOKUP(RIGHT(LEFT(J337,LEN(J337)-LEN(MID(J337,1+MAX(MMULT(ROW($1:$1800)*(MID(J337,ROW($1:$1800),1)={"路","段","街","道"}),{1;1;1;1})),99))),LEN(LEFT(J337,LEN(J337)-LEN(MID(J337,1+MAX(MMULT(ROW($1:$1800)*(MID(J337,ROW($1:$1800),1)={"路","段","街","道"}),{1;1;1;1})),99))))-3),北市出件送市總與外站總表!$B:$J,4,0),),VLOOKUP(LEFT(J337,2),北市出件送市總與外站總表!$A:$E,5,0)))&gt;110),120,IFERROR(IF(FIND("北市",LEFT(J337,3)),VLOOKUP(LEFT(J337,LEN(J337)-LEN(MID(J337,1+MAX(MMULT(ROW($1:$1800)*(MID(J337,ROW($1:$1800),1)={"路","段","街","道"}),{1;1;1;1})),99))),北市出件送市總與外站總表!$A:$E,5,0),),IFERROR(IF(FIND("北市",LEFT(J337,3)),VLOOKUP(RIGHT(LEFT(J337,LEN(J337)-LEN(MID(J337,1+MAX(MMULT(ROW($1:$1800)*(MID(J337,ROW($1:$1800),1)={"路","段","街","道"}),{1;1;1;1})),99))),LEN(LEFT(J337,LEN(J337)-LEN(MID(J337,1+MAX(MMULT(ROW($1:$1800)*(MID(J337,ROW($1:$1800),1)={"路","段","街","道"}),{1;1;1;1})),99))))-3),北市出件送市總與外站總表!$B:$J,4,0),),VLOOKUP(LEFT(J337,2),北市出件送市總與外站總表!$A:$J,5,0)))))</f>
        <v>#N/A</v>
      </c>
      <c r="J337" s="124" t="str">
        <f t="array" ref="J337">ASC(IF(LEFT(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,1)="台",REPLACE(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,1,1,"臺"),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))</f>
        <v/>
      </c>
    </row>
    <row r="338" spans="2:10" ht="21" customHeight="1" x14ac:dyDescent="0.25">
      <c r="B338" s="9">
        <v>319</v>
      </c>
      <c r="C338" s="8"/>
      <c r="D338" s="8"/>
      <c r="E338" s="8"/>
      <c r="F338" s="8"/>
      <c r="G338" s="8"/>
      <c r="H338" s="138"/>
      <c r="I338" s="144" t="e">
        <f>IF(COUNT(FIND({"澎湖","金門縣","連江","馬祖","琉球"},J338,1)),280,IF(AND($F$1="V",IFERROR(IF(FIND("北市",LEFT(J338,3)),VLOOKUP(LEFT(J338,LEN(J338)-LEN(MID(J338,1+MAX(MMULT(ROW($1:$1800)*(MID(J338,ROW($1:$1800),1)={"路","段","街","道"}),{1;1;1;1})),99))),北市出件送市總與外站總表!$A:$E,5,0),),IFERROR(IF(FIND("北市",LEFT(J338,3)),VLOOKUP(RIGHT(LEFT(J338,LEN(J338)-LEN(MID(J338,1+MAX(MMULT(ROW($1:$1800)*(MID(J338,ROW($1:$1800),1)={"路","段","街","道"}),{1;1;1;1})),99))),LEN(LEFT(J338,LEN(J338)-LEN(MID(J338,1+MAX(MMULT(ROW($1:$1800)*(MID(J338,ROW($1:$1800),1)={"路","段","街","道"}),{1;1;1;1})),99))))-3),北市出件送市總與外站總表!$B:$J,4,0),),VLOOKUP(LEFT(J338,2),北市出件送市總與外站總表!$A:$E,5,0)))&gt;110),120,IFERROR(IF(FIND("北市",LEFT(J338,3)),VLOOKUP(LEFT(J338,LEN(J338)-LEN(MID(J338,1+MAX(MMULT(ROW($1:$1800)*(MID(J338,ROW($1:$1800),1)={"路","段","街","道"}),{1;1;1;1})),99))),北市出件送市總與外站總表!$A:$E,5,0),),IFERROR(IF(FIND("北市",LEFT(J338,3)),VLOOKUP(RIGHT(LEFT(J338,LEN(J338)-LEN(MID(J338,1+MAX(MMULT(ROW($1:$1800)*(MID(J338,ROW($1:$1800),1)={"路","段","街","道"}),{1;1;1;1})),99))),LEN(LEFT(J338,LEN(J338)-LEN(MID(J338,1+MAX(MMULT(ROW($1:$1800)*(MID(J338,ROW($1:$1800),1)={"路","段","街","道"}),{1;1;1;1})),99))))-3),北市出件送市總與外站總表!$B:$J,4,0),),VLOOKUP(LEFT(J338,2),北市出件送市總與外站總表!$A:$J,5,0)))))</f>
        <v>#N/A</v>
      </c>
      <c r="J338" s="124" t="str">
        <f t="array" ref="J338">ASC(IF(LEFT(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,1)="台",REPLACE(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,1,1,"臺"),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))</f>
        <v/>
      </c>
    </row>
    <row r="339" spans="2:10" ht="21" customHeight="1" x14ac:dyDescent="0.25">
      <c r="B339" s="9">
        <v>320</v>
      </c>
      <c r="C339" s="8"/>
      <c r="D339" s="8"/>
      <c r="E339" s="8"/>
      <c r="F339" s="8"/>
      <c r="G339" s="8"/>
      <c r="H339" s="138"/>
      <c r="I339" s="144" t="e">
        <f>IF(COUNT(FIND({"澎湖","金門縣","連江","馬祖","琉球"},J339,1)),280,IF(AND($F$1="V",IFERROR(IF(FIND("北市",LEFT(J339,3)),VLOOKUP(LEFT(J339,LEN(J339)-LEN(MID(J339,1+MAX(MMULT(ROW($1:$1800)*(MID(J339,ROW($1:$1800),1)={"路","段","街","道"}),{1;1;1;1})),99))),北市出件送市總與外站總表!$A:$E,5,0),),IFERROR(IF(FIND("北市",LEFT(J339,3)),VLOOKUP(RIGHT(LEFT(J339,LEN(J339)-LEN(MID(J339,1+MAX(MMULT(ROW($1:$1800)*(MID(J339,ROW($1:$1800),1)={"路","段","街","道"}),{1;1;1;1})),99))),LEN(LEFT(J339,LEN(J339)-LEN(MID(J339,1+MAX(MMULT(ROW($1:$1800)*(MID(J339,ROW($1:$1800),1)={"路","段","街","道"}),{1;1;1;1})),99))))-3),北市出件送市總與外站總表!$B:$J,4,0),),VLOOKUP(LEFT(J339,2),北市出件送市總與外站總表!$A:$E,5,0)))&gt;110),120,IFERROR(IF(FIND("北市",LEFT(J339,3)),VLOOKUP(LEFT(J339,LEN(J339)-LEN(MID(J339,1+MAX(MMULT(ROW($1:$1800)*(MID(J339,ROW($1:$1800),1)={"路","段","街","道"}),{1;1;1;1})),99))),北市出件送市總與外站總表!$A:$E,5,0),),IFERROR(IF(FIND("北市",LEFT(J339,3)),VLOOKUP(RIGHT(LEFT(J339,LEN(J339)-LEN(MID(J339,1+MAX(MMULT(ROW($1:$1800)*(MID(J339,ROW($1:$1800),1)={"路","段","街","道"}),{1;1;1;1})),99))),LEN(LEFT(J339,LEN(J339)-LEN(MID(J339,1+MAX(MMULT(ROW($1:$1800)*(MID(J339,ROW($1:$1800),1)={"路","段","街","道"}),{1;1;1;1})),99))))-3),北市出件送市總與外站總表!$B:$J,4,0),),VLOOKUP(LEFT(J339,2),北市出件送市總與外站總表!$A:$J,5,0)))))</f>
        <v>#N/A</v>
      </c>
      <c r="J339" s="124" t="str">
        <f t="array" ref="J339">ASC(IF(LEFT(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,1)="台",REPLACE(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,1,1,"臺"),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))</f>
        <v/>
      </c>
    </row>
    <row r="340" spans="2:10" ht="21" customHeight="1" x14ac:dyDescent="0.25">
      <c r="B340" s="9">
        <v>321</v>
      </c>
      <c r="C340" s="8"/>
      <c r="D340" s="8"/>
      <c r="E340" s="8"/>
      <c r="F340" s="8"/>
      <c r="G340" s="8"/>
      <c r="H340" s="138"/>
      <c r="I340" s="144" t="e">
        <f>IF(COUNT(FIND({"澎湖","金門縣","連江","馬祖","琉球"},J340,1)),280,IF(AND($F$1="V",IFERROR(IF(FIND("北市",LEFT(J340,3)),VLOOKUP(LEFT(J340,LEN(J340)-LEN(MID(J340,1+MAX(MMULT(ROW($1:$1800)*(MID(J340,ROW($1:$1800),1)={"路","段","街","道"}),{1;1;1;1})),99))),北市出件送市總與外站總表!$A:$E,5,0),),IFERROR(IF(FIND("北市",LEFT(J340,3)),VLOOKUP(RIGHT(LEFT(J340,LEN(J340)-LEN(MID(J340,1+MAX(MMULT(ROW($1:$1800)*(MID(J340,ROW($1:$1800),1)={"路","段","街","道"}),{1;1;1;1})),99))),LEN(LEFT(J340,LEN(J340)-LEN(MID(J340,1+MAX(MMULT(ROW($1:$1800)*(MID(J340,ROW($1:$1800),1)={"路","段","街","道"}),{1;1;1;1})),99))))-3),北市出件送市總與外站總表!$B:$J,4,0),),VLOOKUP(LEFT(J340,2),北市出件送市總與外站總表!$A:$E,5,0)))&gt;110),120,IFERROR(IF(FIND("北市",LEFT(J340,3)),VLOOKUP(LEFT(J340,LEN(J340)-LEN(MID(J340,1+MAX(MMULT(ROW($1:$1800)*(MID(J340,ROW($1:$1800),1)={"路","段","街","道"}),{1;1;1;1})),99))),北市出件送市總與外站總表!$A:$E,5,0),),IFERROR(IF(FIND("北市",LEFT(J340,3)),VLOOKUP(RIGHT(LEFT(J340,LEN(J340)-LEN(MID(J340,1+MAX(MMULT(ROW($1:$1800)*(MID(J340,ROW($1:$1800),1)={"路","段","街","道"}),{1;1;1;1})),99))),LEN(LEFT(J340,LEN(J340)-LEN(MID(J340,1+MAX(MMULT(ROW($1:$1800)*(MID(J340,ROW($1:$1800),1)={"路","段","街","道"}),{1;1;1;1})),99))))-3),北市出件送市總與外站總表!$B:$J,4,0),),VLOOKUP(LEFT(J340,2),北市出件送市總與外站總表!$A:$J,5,0)))))</f>
        <v>#N/A</v>
      </c>
      <c r="J340" s="124" t="str">
        <f t="array" ref="J340">ASC(IF(LEFT(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,1)="台",REPLACE(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,1,1,"臺"),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))</f>
        <v/>
      </c>
    </row>
    <row r="341" spans="2:10" ht="21" customHeight="1" x14ac:dyDescent="0.25">
      <c r="B341" s="9">
        <v>322</v>
      </c>
      <c r="C341" s="8"/>
      <c r="D341" s="8"/>
      <c r="E341" s="8"/>
      <c r="F341" s="8"/>
      <c r="G341" s="8"/>
      <c r="H341" s="138"/>
      <c r="I341" s="144" t="e">
        <f>IF(COUNT(FIND({"澎湖","金門縣","連江","馬祖","琉球"},J341,1)),280,IF(AND($F$1="V",IFERROR(IF(FIND("北市",LEFT(J341,3)),VLOOKUP(LEFT(J341,LEN(J341)-LEN(MID(J341,1+MAX(MMULT(ROW($1:$1800)*(MID(J341,ROW($1:$1800),1)={"路","段","街","道"}),{1;1;1;1})),99))),北市出件送市總與外站總表!$A:$E,5,0),),IFERROR(IF(FIND("北市",LEFT(J341,3)),VLOOKUP(RIGHT(LEFT(J341,LEN(J341)-LEN(MID(J341,1+MAX(MMULT(ROW($1:$1800)*(MID(J341,ROW($1:$1800),1)={"路","段","街","道"}),{1;1;1;1})),99))),LEN(LEFT(J341,LEN(J341)-LEN(MID(J341,1+MAX(MMULT(ROW($1:$1800)*(MID(J341,ROW($1:$1800),1)={"路","段","街","道"}),{1;1;1;1})),99))))-3),北市出件送市總與外站總表!$B:$J,4,0),),VLOOKUP(LEFT(J341,2),北市出件送市總與外站總表!$A:$E,5,0)))&gt;110),120,IFERROR(IF(FIND("北市",LEFT(J341,3)),VLOOKUP(LEFT(J341,LEN(J341)-LEN(MID(J341,1+MAX(MMULT(ROW($1:$1800)*(MID(J341,ROW($1:$1800),1)={"路","段","街","道"}),{1;1;1;1})),99))),北市出件送市總與外站總表!$A:$E,5,0),),IFERROR(IF(FIND("北市",LEFT(J341,3)),VLOOKUP(RIGHT(LEFT(J341,LEN(J341)-LEN(MID(J341,1+MAX(MMULT(ROW($1:$1800)*(MID(J341,ROW($1:$1800),1)={"路","段","街","道"}),{1;1;1;1})),99))),LEN(LEFT(J341,LEN(J341)-LEN(MID(J341,1+MAX(MMULT(ROW($1:$1800)*(MID(J341,ROW($1:$1800),1)={"路","段","街","道"}),{1;1;1;1})),99))))-3),北市出件送市總與外站總表!$B:$J,4,0),),VLOOKUP(LEFT(J341,2),北市出件送市總與外站總表!$A:$J,5,0)))))</f>
        <v>#N/A</v>
      </c>
      <c r="J341" s="124" t="str">
        <f t="array" ref="J341">ASC(IF(LEFT(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,1)="台",REPLACE(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,1,1,"臺"),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))</f>
        <v/>
      </c>
    </row>
    <row r="342" spans="2:10" ht="21" customHeight="1" x14ac:dyDescent="0.25">
      <c r="B342" s="9">
        <v>323</v>
      </c>
      <c r="C342" s="8"/>
      <c r="D342" s="8"/>
      <c r="E342" s="8"/>
      <c r="F342" s="8"/>
      <c r="G342" s="8"/>
      <c r="H342" s="138"/>
      <c r="I342" s="144" t="e">
        <f>IF(COUNT(FIND({"澎湖","金門縣","連江","馬祖","琉球"},J342,1)),280,IF(AND($F$1="V",IFERROR(IF(FIND("北市",LEFT(J342,3)),VLOOKUP(LEFT(J342,LEN(J342)-LEN(MID(J342,1+MAX(MMULT(ROW($1:$1800)*(MID(J342,ROW($1:$1800),1)={"路","段","街","道"}),{1;1;1;1})),99))),北市出件送市總與外站總表!$A:$E,5,0),),IFERROR(IF(FIND("北市",LEFT(J342,3)),VLOOKUP(RIGHT(LEFT(J342,LEN(J342)-LEN(MID(J342,1+MAX(MMULT(ROW($1:$1800)*(MID(J342,ROW($1:$1800),1)={"路","段","街","道"}),{1;1;1;1})),99))),LEN(LEFT(J342,LEN(J342)-LEN(MID(J342,1+MAX(MMULT(ROW($1:$1800)*(MID(J342,ROW($1:$1800),1)={"路","段","街","道"}),{1;1;1;1})),99))))-3),北市出件送市總與外站總表!$B:$J,4,0),),VLOOKUP(LEFT(J342,2),北市出件送市總與外站總表!$A:$E,5,0)))&gt;110),120,IFERROR(IF(FIND("北市",LEFT(J342,3)),VLOOKUP(LEFT(J342,LEN(J342)-LEN(MID(J342,1+MAX(MMULT(ROW($1:$1800)*(MID(J342,ROW($1:$1800),1)={"路","段","街","道"}),{1;1;1;1})),99))),北市出件送市總與外站總表!$A:$E,5,0),),IFERROR(IF(FIND("北市",LEFT(J342,3)),VLOOKUP(RIGHT(LEFT(J342,LEN(J342)-LEN(MID(J342,1+MAX(MMULT(ROW($1:$1800)*(MID(J342,ROW($1:$1800),1)={"路","段","街","道"}),{1;1;1;1})),99))),LEN(LEFT(J342,LEN(J342)-LEN(MID(J342,1+MAX(MMULT(ROW($1:$1800)*(MID(J342,ROW($1:$1800),1)={"路","段","街","道"}),{1;1;1;1})),99))))-3),北市出件送市總與外站總表!$B:$J,4,0),),VLOOKUP(LEFT(J342,2),北市出件送市總與外站總表!$A:$J,5,0)))))</f>
        <v>#N/A</v>
      </c>
      <c r="J342" s="124" t="str">
        <f t="array" ref="J342">ASC(IF(LEFT(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,1)="台",REPLACE(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,1,1,"臺"),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))</f>
        <v/>
      </c>
    </row>
    <row r="343" spans="2:10" ht="21" customHeight="1" x14ac:dyDescent="0.25">
      <c r="B343" s="9">
        <v>324</v>
      </c>
      <c r="C343" s="8"/>
      <c r="D343" s="8"/>
      <c r="E343" s="8"/>
      <c r="F343" s="8"/>
      <c r="G343" s="8"/>
      <c r="H343" s="138"/>
      <c r="I343" s="144" t="e">
        <f>IF(COUNT(FIND({"澎湖","金門縣","連江","馬祖","琉球"},J343,1)),280,IF(AND($F$1="V",IFERROR(IF(FIND("北市",LEFT(J343,3)),VLOOKUP(LEFT(J343,LEN(J343)-LEN(MID(J343,1+MAX(MMULT(ROW($1:$1800)*(MID(J343,ROW($1:$1800),1)={"路","段","街","道"}),{1;1;1;1})),99))),北市出件送市總與外站總表!$A:$E,5,0),),IFERROR(IF(FIND("北市",LEFT(J343,3)),VLOOKUP(RIGHT(LEFT(J343,LEN(J343)-LEN(MID(J343,1+MAX(MMULT(ROW($1:$1800)*(MID(J343,ROW($1:$1800),1)={"路","段","街","道"}),{1;1;1;1})),99))),LEN(LEFT(J343,LEN(J343)-LEN(MID(J343,1+MAX(MMULT(ROW($1:$1800)*(MID(J343,ROW($1:$1800),1)={"路","段","街","道"}),{1;1;1;1})),99))))-3),北市出件送市總與外站總表!$B:$J,4,0),),VLOOKUP(LEFT(J343,2),北市出件送市總與外站總表!$A:$E,5,0)))&gt;110),120,IFERROR(IF(FIND("北市",LEFT(J343,3)),VLOOKUP(LEFT(J343,LEN(J343)-LEN(MID(J343,1+MAX(MMULT(ROW($1:$1800)*(MID(J343,ROW($1:$1800),1)={"路","段","街","道"}),{1;1;1;1})),99))),北市出件送市總與外站總表!$A:$E,5,0),),IFERROR(IF(FIND("北市",LEFT(J343,3)),VLOOKUP(RIGHT(LEFT(J343,LEN(J343)-LEN(MID(J343,1+MAX(MMULT(ROW($1:$1800)*(MID(J343,ROW($1:$1800),1)={"路","段","街","道"}),{1;1;1;1})),99))),LEN(LEFT(J343,LEN(J343)-LEN(MID(J343,1+MAX(MMULT(ROW($1:$1800)*(MID(J343,ROW($1:$1800),1)={"路","段","街","道"}),{1;1;1;1})),99))))-3),北市出件送市總與外站總表!$B:$J,4,0),),VLOOKUP(LEFT(J343,2),北市出件送市總與外站總表!$A:$J,5,0)))))</f>
        <v>#N/A</v>
      </c>
      <c r="J343" s="124" t="str">
        <f t="array" ref="J343">ASC(IF(LEFT(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,1)="台",REPLACE(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,1,1,"臺"),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))</f>
        <v/>
      </c>
    </row>
    <row r="344" spans="2:10" ht="21" customHeight="1" x14ac:dyDescent="0.25">
      <c r="B344" s="9">
        <v>325</v>
      </c>
      <c r="C344" s="8"/>
      <c r="D344" s="8"/>
      <c r="E344" s="8"/>
      <c r="F344" s="8"/>
      <c r="G344" s="8"/>
      <c r="H344" s="138"/>
      <c r="I344" s="144" t="e">
        <f>IF(COUNT(FIND({"澎湖","金門縣","連江","馬祖","琉球"},J344,1)),280,IF(AND($F$1="V",IFERROR(IF(FIND("北市",LEFT(J344,3)),VLOOKUP(LEFT(J344,LEN(J344)-LEN(MID(J344,1+MAX(MMULT(ROW($1:$1800)*(MID(J344,ROW($1:$1800),1)={"路","段","街","道"}),{1;1;1;1})),99))),北市出件送市總與外站總表!$A:$E,5,0),),IFERROR(IF(FIND("北市",LEFT(J344,3)),VLOOKUP(RIGHT(LEFT(J344,LEN(J344)-LEN(MID(J344,1+MAX(MMULT(ROW($1:$1800)*(MID(J344,ROW($1:$1800),1)={"路","段","街","道"}),{1;1;1;1})),99))),LEN(LEFT(J344,LEN(J344)-LEN(MID(J344,1+MAX(MMULT(ROW($1:$1800)*(MID(J344,ROW($1:$1800),1)={"路","段","街","道"}),{1;1;1;1})),99))))-3),北市出件送市總與外站總表!$B:$J,4,0),),VLOOKUP(LEFT(J344,2),北市出件送市總與外站總表!$A:$E,5,0)))&gt;110),120,IFERROR(IF(FIND("北市",LEFT(J344,3)),VLOOKUP(LEFT(J344,LEN(J344)-LEN(MID(J344,1+MAX(MMULT(ROW($1:$1800)*(MID(J344,ROW($1:$1800),1)={"路","段","街","道"}),{1;1;1;1})),99))),北市出件送市總與外站總表!$A:$E,5,0),),IFERROR(IF(FIND("北市",LEFT(J344,3)),VLOOKUP(RIGHT(LEFT(J344,LEN(J344)-LEN(MID(J344,1+MAX(MMULT(ROW($1:$1800)*(MID(J344,ROW($1:$1800),1)={"路","段","街","道"}),{1;1;1;1})),99))),LEN(LEFT(J344,LEN(J344)-LEN(MID(J344,1+MAX(MMULT(ROW($1:$1800)*(MID(J344,ROW($1:$1800),1)={"路","段","街","道"}),{1;1;1;1})),99))))-3),北市出件送市總與外站總表!$B:$J,4,0),),VLOOKUP(LEFT(J344,2),北市出件送市總與外站總表!$A:$J,5,0)))))</f>
        <v>#N/A</v>
      </c>
      <c r="J344" s="124" t="str">
        <f t="array" ref="J344">ASC(IF(LEFT(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,1)="台",REPLACE(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,1,1,"臺"),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))</f>
        <v/>
      </c>
    </row>
    <row r="345" spans="2:10" ht="21" customHeight="1" x14ac:dyDescent="0.25">
      <c r="B345" s="9">
        <v>326</v>
      </c>
      <c r="C345" s="8"/>
      <c r="D345" s="8"/>
      <c r="E345" s="8"/>
      <c r="F345" s="8"/>
      <c r="G345" s="8"/>
      <c r="H345" s="138"/>
      <c r="I345" s="144" t="e">
        <f>IF(COUNT(FIND({"澎湖","金門縣","連江","馬祖","琉球"},J345,1)),280,IF(AND($F$1="V",IFERROR(IF(FIND("北市",LEFT(J345,3)),VLOOKUP(LEFT(J345,LEN(J345)-LEN(MID(J345,1+MAX(MMULT(ROW($1:$1800)*(MID(J345,ROW($1:$1800),1)={"路","段","街","道"}),{1;1;1;1})),99))),北市出件送市總與外站總表!$A:$E,5,0),),IFERROR(IF(FIND("北市",LEFT(J345,3)),VLOOKUP(RIGHT(LEFT(J345,LEN(J345)-LEN(MID(J345,1+MAX(MMULT(ROW($1:$1800)*(MID(J345,ROW($1:$1800),1)={"路","段","街","道"}),{1;1;1;1})),99))),LEN(LEFT(J345,LEN(J345)-LEN(MID(J345,1+MAX(MMULT(ROW($1:$1800)*(MID(J345,ROW($1:$1800),1)={"路","段","街","道"}),{1;1;1;1})),99))))-3),北市出件送市總與外站總表!$B:$J,4,0),),VLOOKUP(LEFT(J345,2),北市出件送市總與外站總表!$A:$E,5,0)))&gt;110),120,IFERROR(IF(FIND("北市",LEFT(J345,3)),VLOOKUP(LEFT(J345,LEN(J345)-LEN(MID(J345,1+MAX(MMULT(ROW($1:$1800)*(MID(J345,ROW($1:$1800),1)={"路","段","街","道"}),{1;1;1;1})),99))),北市出件送市總與外站總表!$A:$E,5,0),),IFERROR(IF(FIND("北市",LEFT(J345,3)),VLOOKUP(RIGHT(LEFT(J345,LEN(J345)-LEN(MID(J345,1+MAX(MMULT(ROW($1:$1800)*(MID(J345,ROW($1:$1800),1)={"路","段","街","道"}),{1;1;1;1})),99))),LEN(LEFT(J345,LEN(J345)-LEN(MID(J345,1+MAX(MMULT(ROW($1:$1800)*(MID(J345,ROW($1:$1800),1)={"路","段","街","道"}),{1;1;1;1})),99))))-3),北市出件送市總與外站總表!$B:$J,4,0),),VLOOKUP(LEFT(J345,2),北市出件送市總與外站總表!$A:$J,5,0)))))</f>
        <v>#N/A</v>
      </c>
      <c r="J345" s="124" t="str">
        <f t="array" ref="J345">ASC(IF(LEFT(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,1)="台",REPLACE(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,1,1,"臺"),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))</f>
        <v/>
      </c>
    </row>
    <row r="346" spans="2:10" ht="21" customHeight="1" x14ac:dyDescent="0.25">
      <c r="B346" s="9">
        <v>327</v>
      </c>
      <c r="C346" s="8"/>
      <c r="D346" s="8"/>
      <c r="E346" s="8"/>
      <c r="F346" s="8"/>
      <c r="G346" s="8"/>
      <c r="H346" s="138"/>
      <c r="I346" s="144" t="e">
        <f>IF(COUNT(FIND({"澎湖","金門縣","連江","馬祖","琉球"},J346,1)),280,IF(AND($F$1="V",IFERROR(IF(FIND("北市",LEFT(J346,3)),VLOOKUP(LEFT(J346,LEN(J346)-LEN(MID(J346,1+MAX(MMULT(ROW($1:$1800)*(MID(J346,ROW($1:$1800),1)={"路","段","街","道"}),{1;1;1;1})),99))),北市出件送市總與外站總表!$A:$E,5,0),),IFERROR(IF(FIND("北市",LEFT(J346,3)),VLOOKUP(RIGHT(LEFT(J346,LEN(J346)-LEN(MID(J346,1+MAX(MMULT(ROW($1:$1800)*(MID(J346,ROW($1:$1800),1)={"路","段","街","道"}),{1;1;1;1})),99))),LEN(LEFT(J346,LEN(J346)-LEN(MID(J346,1+MAX(MMULT(ROW($1:$1800)*(MID(J346,ROW($1:$1800),1)={"路","段","街","道"}),{1;1;1;1})),99))))-3),北市出件送市總與外站總表!$B:$J,4,0),),VLOOKUP(LEFT(J346,2),北市出件送市總與外站總表!$A:$E,5,0)))&gt;110),120,IFERROR(IF(FIND("北市",LEFT(J346,3)),VLOOKUP(LEFT(J346,LEN(J346)-LEN(MID(J346,1+MAX(MMULT(ROW($1:$1800)*(MID(J346,ROW($1:$1800),1)={"路","段","街","道"}),{1;1;1;1})),99))),北市出件送市總與外站總表!$A:$E,5,0),),IFERROR(IF(FIND("北市",LEFT(J346,3)),VLOOKUP(RIGHT(LEFT(J346,LEN(J346)-LEN(MID(J346,1+MAX(MMULT(ROW($1:$1800)*(MID(J346,ROW($1:$1800),1)={"路","段","街","道"}),{1;1;1;1})),99))),LEN(LEFT(J346,LEN(J346)-LEN(MID(J346,1+MAX(MMULT(ROW($1:$1800)*(MID(J346,ROW($1:$1800),1)={"路","段","街","道"}),{1;1;1;1})),99))))-3),北市出件送市總與外站總表!$B:$J,4,0),),VLOOKUP(LEFT(J346,2),北市出件送市總與外站總表!$A:$J,5,0)))))</f>
        <v>#N/A</v>
      </c>
      <c r="J346" s="124" t="str">
        <f t="array" ref="J346">ASC(IF(LEFT(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,1)="台",REPLACE(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,1,1,"臺"),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))</f>
        <v/>
      </c>
    </row>
    <row r="347" spans="2:10" ht="21" customHeight="1" x14ac:dyDescent="0.25">
      <c r="B347" s="9">
        <v>328</v>
      </c>
      <c r="C347" s="8"/>
      <c r="D347" s="8"/>
      <c r="E347" s="8"/>
      <c r="F347" s="8"/>
      <c r="G347" s="8"/>
      <c r="H347" s="138"/>
      <c r="I347" s="144" t="e">
        <f>IF(COUNT(FIND({"澎湖","金門縣","連江","馬祖","琉球"},J347,1)),280,IF(AND($F$1="V",IFERROR(IF(FIND("北市",LEFT(J347,3)),VLOOKUP(LEFT(J347,LEN(J347)-LEN(MID(J347,1+MAX(MMULT(ROW($1:$1800)*(MID(J347,ROW($1:$1800),1)={"路","段","街","道"}),{1;1;1;1})),99))),北市出件送市總與外站總表!$A:$E,5,0),),IFERROR(IF(FIND("北市",LEFT(J347,3)),VLOOKUP(RIGHT(LEFT(J347,LEN(J347)-LEN(MID(J347,1+MAX(MMULT(ROW($1:$1800)*(MID(J347,ROW($1:$1800),1)={"路","段","街","道"}),{1;1;1;1})),99))),LEN(LEFT(J347,LEN(J347)-LEN(MID(J347,1+MAX(MMULT(ROW($1:$1800)*(MID(J347,ROW($1:$1800),1)={"路","段","街","道"}),{1;1;1;1})),99))))-3),北市出件送市總與外站總表!$B:$J,4,0),),VLOOKUP(LEFT(J347,2),北市出件送市總與外站總表!$A:$E,5,0)))&gt;110),120,IFERROR(IF(FIND("北市",LEFT(J347,3)),VLOOKUP(LEFT(J347,LEN(J347)-LEN(MID(J347,1+MAX(MMULT(ROW($1:$1800)*(MID(J347,ROW($1:$1800),1)={"路","段","街","道"}),{1;1;1;1})),99))),北市出件送市總與外站總表!$A:$E,5,0),),IFERROR(IF(FIND("北市",LEFT(J347,3)),VLOOKUP(RIGHT(LEFT(J347,LEN(J347)-LEN(MID(J347,1+MAX(MMULT(ROW($1:$1800)*(MID(J347,ROW($1:$1800),1)={"路","段","街","道"}),{1;1;1;1})),99))),LEN(LEFT(J347,LEN(J347)-LEN(MID(J347,1+MAX(MMULT(ROW($1:$1800)*(MID(J347,ROW($1:$1800),1)={"路","段","街","道"}),{1;1;1;1})),99))))-3),北市出件送市總與外站總表!$B:$J,4,0),),VLOOKUP(LEFT(J347,2),北市出件送市總與外站總表!$A:$J,5,0)))))</f>
        <v>#N/A</v>
      </c>
      <c r="J347" s="124" t="str">
        <f t="array" ref="J347">ASC(IF(LEFT(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,1)="台",REPLACE(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,1,1,"臺"),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))</f>
        <v/>
      </c>
    </row>
    <row r="348" spans="2:10" ht="21" customHeight="1" x14ac:dyDescent="0.25">
      <c r="B348" s="9">
        <v>329</v>
      </c>
      <c r="C348" s="8"/>
      <c r="D348" s="8"/>
      <c r="E348" s="8"/>
      <c r="F348" s="8"/>
      <c r="G348" s="8"/>
      <c r="H348" s="138"/>
      <c r="I348" s="144" t="e">
        <f>IF(COUNT(FIND({"澎湖","金門縣","連江","馬祖","琉球"},J348,1)),280,IF(AND($F$1="V",IFERROR(IF(FIND("北市",LEFT(J348,3)),VLOOKUP(LEFT(J348,LEN(J348)-LEN(MID(J348,1+MAX(MMULT(ROW($1:$1800)*(MID(J348,ROW($1:$1800),1)={"路","段","街","道"}),{1;1;1;1})),99))),北市出件送市總與外站總表!$A:$E,5,0),),IFERROR(IF(FIND("北市",LEFT(J348,3)),VLOOKUP(RIGHT(LEFT(J348,LEN(J348)-LEN(MID(J348,1+MAX(MMULT(ROW($1:$1800)*(MID(J348,ROW($1:$1800),1)={"路","段","街","道"}),{1;1;1;1})),99))),LEN(LEFT(J348,LEN(J348)-LEN(MID(J348,1+MAX(MMULT(ROW($1:$1800)*(MID(J348,ROW($1:$1800),1)={"路","段","街","道"}),{1;1;1;1})),99))))-3),北市出件送市總與外站總表!$B:$J,4,0),),VLOOKUP(LEFT(J348,2),北市出件送市總與外站總表!$A:$E,5,0)))&gt;110),120,IFERROR(IF(FIND("北市",LEFT(J348,3)),VLOOKUP(LEFT(J348,LEN(J348)-LEN(MID(J348,1+MAX(MMULT(ROW($1:$1800)*(MID(J348,ROW($1:$1800),1)={"路","段","街","道"}),{1;1;1;1})),99))),北市出件送市總與外站總表!$A:$E,5,0),),IFERROR(IF(FIND("北市",LEFT(J348,3)),VLOOKUP(RIGHT(LEFT(J348,LEN(J348)-LEN(MID(J348,1+MAX(MMULT(ROW($1:$1800)*(MID(J348,ROW($1:$1800),1)={"路","段","街","道"}),{1;1;1;1})),99))),LEN(LEFT(J348,LEN(J348)-LEN(MID(J348,1+MAX(MMULT(ROW($1:$1800)*(MID(J348,ROW($1:$1800),1)={"路","段","街","道"}),{1;1;1;1})),99))))-3),北市出件送市總與外站總表!$B:$J,4,0),),VLOOKUP(LEFT(J348,2),北市出件送市總與外站總表!$A:$J,5,0)))))</f>
        <v>#N/A</v>
      </c>
      <c r="J348" s="124" t="str">
        <f t="array" ref="J348">ASC(IF(LEFT(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,1)="台",REPLACE(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,1,1,"臺"),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))</f>
        <v/>
      </c>
    </row>
    <row r="349" spans="2:10" ht="21" customHeight="1" x14ac:dyDescent="0.25">
      <c r="B349" s="9">
        <v>330</v>
      </c>
      <c r="C349" s="8"/>
      <c r="D349" s="8"/>
      <c r="E349" s="8"/>
      <c r="F349" s="8"/>
      <c r="G349" s="8"/>
      <c r="H349" s="138"/>
      <c r="I349" s="144" t="e">
        <f>IF(COUNT(FIND({"澎湖","金門縣","連江","馬祖","琉球"},J349,1)),280,IF(AND($F$1="V",IFERROR(IF(FIND("北市",LEFT(J349,3)),VLOOKUP(LEFT(J349,LEN(J349)-LEN(MID(J349,1+MAX(MMULT(ROW($1:$1800)*(MID(J349,ROW($1:$1800),1)={"路","段","街","道"}),{1;1;1;1})),99))),北市出件送市總與外站總表!$A:$E,5,0),),IFERROR(IF(FIND("北市",LEFT(J349,3)),VLOOKUP(RIGHT(LEFT(J349,LEN(J349)-LEN(MID(J349,1+MAX(MMULT(ROW($1:$1800)*(MID(J349,ROW($1:$1800),1)={"路","段","街","道"}),{1;1;1;1})),99))),LEN(LEFT(J349,LEN(J349)-LEN(MID(J349,1+MAX(MMULT(ROW($1:$1800)*(MID(J349,ROW($1:$1800),1)={"路","段","街","道"}),{1;1;1;1})),99))))-3),北市出件送市總與外站總表!$B:$J,4,0),),VLOOKUP(LEFT(J349,2),北市出件送市總與外站總表!$A:$E,5,0)))&gt;110),120,IFERROR(IF(FIND("北市",LEFT(J349,3)),VLOOKUP(LEFT(J349,LEN(J349)-LEN(MID(J349,1+MAX(MMULT(ROW($1:$1800)*(MID(J349,ROW($1:$1800),1)={"路","段","街","道"}),{1;1;1;1})),99))),北市出件送市總與外站總表!$A:$E,5,0),),IFERROR(IF(FIND("北市",LEFT(J349,3)),VLOOKUP(RIGHT(LEFT(J349,LEN(J349)-LEN(MID(J349,1+MAX(MMULT(ROW($1:$1800)*(MID(J349,ROW($1:$1800),1)={"路","段","街","道"}),{1;1;1;1})),99))),LEN(LEFT(J349,LEN(J349)-LEN(MID(J349,1+MAX(MMULT(ROW($1:$1800)*(MID(J349,ROW($1:$1800),1)={"路","段","街","道"}),{1;1;1;1})),99))))-3),北市出件送市總與外站總表!$B:$J,4,0),),VLOOKUP(LEFT(J349,2),北市出件送市總與外站總表!$A:$J,5,0)))))</f>
        <v>#N/A</v>
      </c>
      <c r="J349" s="124" t="str">
        <f t="array" ref="J349">ASC(IF(LEFT(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,1)="台",REPLACE(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,1,1,"臺"),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))</f>
        <v/>
      </c>
    </row>
    <row r="350" spans="2:10" ht="21" customHeight="1" x14ac:dyDescent="0.25">
      <c r="B350" s="9">
        <v>331</v>
      </c>
      <c r="C350" s="8"/>
      <c r="D350" s="8"/>
      <c r="E350" s="8"/>
      <c r="F350" s="8"/>
      <c r="G350" s="8"/>
      <c r="H350" s="138"/>
      <c r="I350" s="144" t="e">
        <f>IF(COUNT(FIND({"澎湖","金門縣","連江","馬祖","琉球"},J350,1)),280,IF(AND($F$1="V",IFERROR(IF(FIND("北市",LEFT(J350,3)),VLOOKUP(LEFT(J350,LEN(J350)-LEN(MID(J350,1+MAX(MMULT(ROW($1:$1800)*(MID(J350,ROW($1:$1800),1)={"路","段","街","道"}),{1;1;1;1})),99))),北市出件送市總與外站總表!$A:$E,5,0),),IFERROR(IF(FIND("北市",LEFT(J350,3)),VLOOKUP(RIGHT(LEFT(J350,LEN(J350)-LEN(MID(J350,1+MAX(MMULT(ROW($1:$1800)*(MID(J350,ROW($1:$1800),1)={"路","段","街","道"}),{1;1;1;1})),99))),LEN(LEFT(J350,LEN(J350)-LEN(MID(J350,1+MAX(MMULT(ROW($1:$1800)*(MID(J350,ROW($1:$1800),1)={"路","段","街","道"}),{1;1;1;1})),99))))-3),北市出件送市總與外站總表!$B:$J,4,0),),VLOOKUP(LEFT(J350,2),北市出件送市總與外站總表!$A:$E,5,0)))&gt;110),120,IFERROR(IF(FIND("北市",LEFT(J350,3)),VLOOKUP(LEFT(J350,LEN(J350)-LEN(MID(J350,1+MAX(MMULT(ROW($1:$1800)*(MID(J350,ROW($1:$1800),1)={"路","段","街","道"}),{1;1;1;1})),99))),北市出件送市總與外站總表!$A:$E,5,0),),IFERROR(IF(FIND("北市",LEFT(J350,3)),VLOOKUP(RIGHT(LEFT(J350,LEN(J350)-LEN(MID(J350,1+MAX(MMULT(ROW($1:$1800)*(MID(J350,ROW($1:$1800),1)={"路","段","街","道"}),{1;1;1;1})),99))),LEN(LEFT(J350,LEN(J350)-LEN(MID(J350,1+MAX(MMULT(ROW($1:$1800)*(MID(J350,ROW($1:$1800),1)={"路","段","街","道"}),{1;1;1;1})),99))))-3),北市出件送市總與外站總表!$B:$J,4,0),),VLOOKUP(LEFT(J350,2),北市出件送市總與外站總表!$A:$J,5,0)))))</f>
        <v>#N/A</v>
      </c>
      <c r="J350" s="124" t="str">
        <f t="array" ref="J350">ASC(IF(LEFT(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,1)="台",REPLACE(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,1,1,"臺"),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))</f>
        <v/>
      </c>
    </row>
    <row r="351" spans="2:10" ht="21" customHeight="1" x14ac:dyDescent="0.25">
      <c r="B351" s="9">
        <v>332</v>
      </c>
      <c r="C351" s="8"/>
      <c r="D351" s="8"/>
      <c r="E351" s="8"/>
      <c r="F351" s="8"/>
      <c r="G351" s="8"/>
      <c r="H351" s="138"/>
      <c r="I351" s="144" t="e">
        <f>IF(COUNT(FIND({"澎湖","金門縣","連江","馬祖","琉球"},J351,1)),280,IF(AND($F$1="V",IFERROR(IF(FIND("北市",LEFT(J351,3)),VLOOKUP(LEFT(J351,LEN(J351)-LEN(MID(J351,1+MAX(MMULT(ROW($1:$1800)*(MID(J351,ROW($1:$1800),1)={"路","段","街","道"}),{1;1;1;1})),99))),北市出件送市總與外站總表!$A:$E,5,0),),IFERROR(IF(FIND("北市",LEFT(J351,3)),VLOOKUP(RIGHT(LEFT(J351,LEN(J351)-LEN(MID(J351,1+MAX(MMULT(ROW($1:$1800)*(MID(J351,ROW($1:$1800),1)={"路","段","街","道"}),{1;1;1;1})),99))),LEN(LEFT(J351,LEN(J351)-LEN(MID(J351,1+MAX(MMULT(ROW($1:$1800)*(MID(J351,ROW($1:$1800),1)={"路","段","街","道"}),{1;1;1;1})),99))))-3),北市出件送市總與外站總表!$B:$J,4,0),),VLOOKUP(LEFT(J351,2),北市出件送市總與外站總表!$A:$E,5,0)))&gt;110),120,IFERROR(IF(FIND("北市",LEFT(J351,3)),VLOOKUP(LEFT(J351,LEN(J351)-LEN(MID(J351,1+MAX(MMULT(ROW($1:$1800)*(MID(J351,ROW($1:$1800),1)={"路","段","街","道"}),{1;1;1;1})),99))),北市出件送市總與外站總表!$A:$E,5,0),),IFERROR(IF(FIND("北市",LEFT(J351,3)),VLOOKUP(RIGHT(LEFT(J351,LEN(J351)-LEN(MID(J351,1+MAX(MMULT(ROW($1:$1800)*(MID(J351,ROW($1:$1800),1)={"路","段","街","道"}),{1;1;1;1})),99))),LEN(LEFT(J351,LEN(J351)-LEN(MID(J351,1+MAX(MMULT(ROW($1:$1800)*(MID(J351,ROW($1:$1800),1)={"路","段","街","道"}),{1;1;1;1})),99))))-3),北市出件送市總與外站總表!$B:$J,4,0),),VLOOKUP(LEFT(J351,2),北市出件送市總與外站總表!$A:$J,5,0)))))</f>
        <v>#N/A</v>
      </c>
      <c r="J351" s="124" t="str">
        <f t="array" ref="J351">ASC(IF(LEFT(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,1)="台",REPLACE(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,1,1,"臺"),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))</f>
        <v/>
      </c>
    </row>
    <row r="352" spans="2:10" ht="21" customHeight="1" x14ac:dyDescent="0.25">
      <c r="B352" s="9">
        <v>333</v>
      </c>
      <c r="C352" s="8"/>
      <c r="D352" s="8"/>
      <c r="E352" s="8"/>
      <c r="F352" s="8"/>
      <c r="G352" s="8"/>
      <c r="H352" s="138"/>
      <c r="I352" s="144" t="e">
        <f>IF(COUNT(FIND({"澎湖","金門縣","連江","馬祖","琉球"},J352,1)),280,IF(AND($F$1="V",IFERROR(IF(FIND("北市",LEFT(J352,3)),VLOOKUP(LEFT(J352,LEN(J352)-LEN(MID(J352,1+MAX(MMULT(ROW($1:$1800)*(MID(J352,ROW($1:$1800),1)={"路","段","街","道"}),{1;1;1;1})),99))),北市出件送市總與外站總表!$A:$E,5,0),),IFERROR(IF(FIND("北市",LEFT(J352,3)),VLOOKUP(RIGHT(LEFT(J352,LEN(J352)-LEN(MID(J352,1+MAX(MMULT(ROW($1:$1800)*(MID(J352,ROW($1:$1800),1)={"路","段","街","道"}),{1;1;1;1})),99))),LEN(LEFT(J352,LEN(J352)-LEN(MID(J352,1+MAX(MMULT(ROW($1:$1800)*(MID(J352,ROW($1:$1800),1)={"路","段","街","道"}),{1;1;1;1})),99))))-3),北市出件送市總與外站總表!$B:$J,4,0),),VLOOKUP(LEFT(J352,2),北市出件送市總與外站總表!$A:$E,5,0)))&gt;110),120,IFERROR(IF(FIND("北市",LEFT(J352,3)),VLOOKUP(LEFT(J352,LEN(J352)-LEN(MID(J352,1+MAX(MMULT(ROW($1:$1800)*(MID(J352,ROW($1:$1800),1)={"路","段","街","道"}),{1;1;1;1})),99))),北市出件送市總與外站總表!$A:$E,5,0),),IFERROR(IF(FIND("北市",LEFT(J352,3)),VLOOKUP(RIGHT(LEFT(J352,LEN(J352)-LEN(MID(J352,1+MAX(MMULT(ROW($1:$1800)*(MID(J352,ROW($1:$1800),1)={"路","段","街","道"}),{1;1;1;1})),99))),LEN(LEFT(J352,LEN(J352)-LEN(MID(J352,1+MAX(MMULT(ROW($1:$1800)*(MID(J352,ROW($1:$1800),1)={"路","段","街","道"}),{1;1;1;1})),99))))-3),北市出件送市總與外站總表!$B:$J,4,0),),VLOOKUP(LEFT(J352,2),北市出件送市總與外站總表!$A:$J,5,0)))))</f>
        <v>#N/A</v>
      </c>
      <c r="J352" s="124" t="str">
        <f t="array" ref="J352">ASC(IF(LEFT(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,1)="台",REPLACE(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,1,1,"臺"),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))</f>
        <v/>
      </c>
    </row>
    <row r="353" spans="2:10" ht="21" customHeight="1" x14ac:dyDescent="0.25">
      <c r="B353" s="9">
        <v>334</v>
      </c>
      <c r="C353" s="8"/>
      <c r="D353" s="8"/>
      <c r="E353" s="8"/>
      <c r="F353" s="8"/>
      <c r="G353" s="8"/>
      <c r="H353" s="138"/>
      <c r="I353" s="144" t="e">
        <f>IF(COUNT(FIND({"澎湖","金門縣","連江","馬祖","琉球"},J353,1)),280,IF(AND($F$1="V",IFERROR(IF(FIND("北市",LEFT(J353,3)),VLOOKUP(LEFT(J353,LEN(J353)-LEN(MID(J353,1+MAX(MMULT(ROW($1:$1800)*(MID(J353,ROW($1:$1800),1)={"路","段","街","道"}),{1;1;1;1})),99))),北市出件送市總與外站總表!$A:$E,5,0),),IFERROR(IF(FIND("北市",LEFT(J353,3)),VLOOKUP(RIGHT(LEFT(J353,LEN(J353)-LEN(MID(J353,1+MAX(MMULT(ROW($1:$1800)*(MID(J353,ROW($1:$1800),1)={"路","段","街","道"}),{1;1;1;1})),99))),LEN(LEFT(J353,LEN(J353)-LEN(MID(J353,1+MAX(MMULT(ROW($1:$1800)*(MID(J353,ROW($1:$1800),1)={"路","段","街","道"}),{1;1;1;1})),99))))-3),北市出件送市總與外站總表!$B:$J,4,0),),VLOOKUP(LEFT(J353,2),北市出件送市總與外站總表!$A:$E,5,0)))&gt;110),120,IFERROR(IF(FIND("北市",LEFT(J353,3)),VLOOKUP(LEFT(J353,LEN(J353)-LEN(MID(J353,1+MAX(MMULT(ROW($1:$1800)*(MID(J353,ROW($1:$1800),1)={"路","段","街","道"}),{1;1;1;1})),99))),北市出件送市總與外站總表!$A:$E,5,0),),IFERROR(IF(FIND("北市",LEFT(J353,3)),VLOOKUP(RIGHT(LEFT(J353,LEN(J353)-LEN(MID(J353,1+MAX(MMULT(ROW($1:$1800)*(MID(J353,ROW($1:$1800),1)={"路","段","街","道"}),{1;1;1;1})),99))),LEN(LEFT(J353,LEN(J353)-LEN(MID(J353,1+MAX(MMULT(ROW($1:$1800)*(MID(J353,ROW($1:$1800),1)={"路","段","街","道"}),{1;1;1;1})),99))))-3),北市出件送市總與外站總表!$B:$J,4,0),),VLOOKUP(LEFT(J353,2),北市出件送市總與外站總表!$A:$J,5,0)))))</f>
        <v>#N/A</v>
      </c>
      <c r="J353" s="124" t="str">
        <f t="array" ref="J353">ASC(IF(LEFT(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,1)="台",REPLACE(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,1,1,"臺"),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))</f>
        <v/>
      </c>
    </row>
    <row r="354" spans="2:10" ht="21" customHeight="1" x14ac:dyDescent="0.25">
      <c r="B354" s="9">
        <v>335</v>
      </c>
      <c r="C354" s="8"/>
      <c r="D354" s="8"/>
      <c r="E354" s="8"/>
      <c r="F354" s="8"/>
      <c r="G354" s="8"/>
      <c r="H354" s="138"/>
      <c r="I354" s="144" t="e">
        <f>IF(COUNT(FIND({"澎湖","金門縣","連江","馬祖","琉球"},J354,1)),280,IF(AND($F$1="V",IFERROR(IF(FIND("北市",LEFT(J354,3)),VLOOKUP(LEFT(J354,LEN(J354)-LEN(MID(J354,1+MAX(MMULT(ROW($1:$1800)*(MID(J354,ROW($1:$1800),1)={"路","段","街","道"}),{1;1;1;1})),99))),北市出件送市總與外站總表!$A:$E,5,0),),IFERROR(IF(FIND("北市",LEFT(J354,3)),VLOOKUP(RIGHT(LEFT(J354,LEN(J354)-LEN(MID(J354,1+MAX(MMULT(ROW($1:$1800)*(MID(J354,ROW($1:$1800),1)={"路","段","街","道"}),{1;1;1;1})),99))),LEN(LEFT(J354,LEN(J354)-LEN(MID(J354,1+MAX(MMULT(ROW($1:$1800)*(MID(J354,ROW($1:$1800),1)={"路","段","街","道"}),{1;1;1;1})),99))))-3),北市出件送市總與外站總表!$B:$J,4,0),),VLOOKUP(LEFT(J354,2),北市出件送市總與外站總表!$A:$E,5,0)))&gt;110),120,IFERROR(IF(FIND("北市",LEFT(J354,3)),VLOOKUP(LEFT(J354,LEN(J354)-LEN(MID(J354,1+MAX(MMULT(ROW($1:$1800)*(MID(J354,ROW($1:$1800),1)={"路","段","街","道"}),{1;1;1;1})),99))),北市出件送市總與外站總表!$A:$E,5,0),),IFERROR(IF(FIND("北市",LEFT(J354,3)),VLOOKUP(RIGHT(LEFT(J354,LEN(J354)-LEN(MID(J354,1+MAX(MMULT(ROW($1:$1800)*(MID(J354,ROW($1:$1800),1)={"路","段","街","道"}),{1;1;1;1})),99))),LEN(LEFT(J354,LEN(J354)-LEN(MID(J354,1+MAX(MMULT(ROW($1:$1800)*(MID(J354,ROW($1:$1800),1)={"路","段","街","道"}),{1;1;1;1})),99))))-3),北市出件送市總與外站總表!$B:$J,4,0),),VLOOKUP(LEFT(J354,2),北市出件送市總與外站總表!$A:$J,5,0)))))</f>
        <v>#N/A</v>
      </c>
      <c r="J354" s="124" t="str">
        <f t="array" ref="J354">ASC(IF(LEFT(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,1)="台",REPLACE(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,1,1,"臺"),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))</f>
        <v/>
      </c>
    </row>
    <row r="355" spans="2:10" ht="21" customHeight="1" x14ac:dyDescent="0.25">
      <c r="B355" s="9">
        <v>336</v>
      </c>
      <c r="C355" s="8"/>
      <c r="D355" s="8"/>
      <c r="E355" s="8"/>
      <c r="F355" s="8"/>
      <c r="G355" s="8"/>
      <c r="H355" s="138"/>
      <c r="I355" s="144" t="e">
        <f>IF(COUNT(FIND({"澎湖","金門縣","連江","馬祖","琉球"},J355,1)),280,IF(AND($F$1="V",IFERROR(IF(FIND("北市",LEFT(J355,3)),VLOOKUP(LEFT(J355,LEN(J355)-LEN(MID(J355,1+MAX(MMULT(ROW($1:$1800)*(MID(J355,ROW($1:$1800),1)={"路","段","街","道"}),{1;1;1;1})),99))),北市出件送市總與外站總表!$A:$E,5,0),),IFERROR(IF(FIND("北市",LEFT(J355,3)),VLOOKUP(RIGHT(LEFT(J355,LEN(J355)-LEN(MID(J355,1+MAX(MMULT(ROW($1:$1800)*(MID(J355,ROW($1:$1800),1)={"路","段","街","道"}),{1;1;1;1})),99))),LEN(LEFT(J355,LEN(J355)-LEN(MID(J355,1+MAX(MMULT(ROW($1:$1800)*(MID(J355,ROW($1:$1800),1)={"路","段","街","道"}),{1;1;1;1})),99))))-3),北市出件送市總與外站總表!$B:$J,4,0),),VLOOKUP(LEFT(J355,2),北市出件送市總與外站總表!$A:$E,5,0)))&gt;110),120,IFERROR(IF(FIND("北市",LEFT(J355,3)),VLOOKUP(LEFT(J355,LEN(J355)-LEN(MID(J355,1+MAX(MMULT(ROW($1:$1800)*(MID(J355,ROW($1:$1800),1)={"路","段","街","道"}),{1;1;1;1})),99))),北市出件送市總與外站總表!$A:$E,5,0),),IFERROR(IF(FIND("北市",LEFT(J355,3)),VLOOKUP(RIGHT(LEFT(J355,LEN(J355)-LEN(MID(J355,1+MAX(MMULT(ROW($1:$1800)*(MID(J355,ROW($1:$1800),1)={"路","段","街","道"}),{1;1;1;1})),99))),LEN(LEFT(J355,LEN(J355)-LEN(MID(J355,1+MAX(MMULT(ROW($1:$1800)*(MID(J355,ROW($1:$1800),1)={"路","段","街","道"}),{1;1;1;1})),99))))-3),北市出件送市總與外站總表!$B:$J,4,0),),VLOOKUP(LEFT(J355,2),北市出件送市總與外站總表!$A:$J,5,0)))))</f>
        <v>#N/A</v>
      </c>
      <c r="J355" s="124" t="str">
        <f t="array" ref="J355">ASC(IF(LEFT(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,1)="台",REPLACE(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,1,1,"臺"),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))</f>
        <v/>
      </c>
    </row>
    <row r="356" spans="2:10" ht="21" customHeight="1" x14ac:dyDescent="0.25">
      <c r="B356" s="9">
        <v>337</v>
      </c>
      <c r="C356" s="8"/>
      <c r="D356" s="8"/>
      <c r="E356" s="8"/>
      <c r="F356" s="8"/>
      <c r="G356" s="8"/>
      <c r="H356" s="138"/>
      <c r="I356" s="144" t="e">
        <f>IF(COUNT(FIND({"澎湖","金門縣","連江","馬祖","琉球"},J356,1)),280,IF(AND($F$1="V",IFERROR(IF(FIND("北市",LEFT(J356,3)),VLOOKUP(LEFT(J356,LEN(J356)-LEN(MID(J356,1+MAX(MMULT(ROW($1:$1800)*(MID(J356,ROW($1:$1800),1)={"路","段","街","道"}),{1;1;1;1})),99))),北市出件送市總與外站總表!$A:$E,5,0),),IFERROR(IF(FIND("北市",LEFT(J356,3)),VLOOKUP(RIGHT(LEFT(J356,LEN(J356)-LEN(MID(J356,1+MAX(MMULT(ROW($1:$1800)*(MID(J356,ROW($1:$1800),1)={"路","段","街","道"}),{1;1;1;1})),99))),LEN(LEFT(J356,LEN(J356)-LEN(MID(J356,1+MAX(MMULT(ROW($1:$1800)*(MID(J356,ROW($1:$1800),1)={"路","段","街","道"}),{1;1;1;1})),99))))-3),北市出件送市總與外站總表!$B:$J,4,0),),VLOOKUP(LEFT(J356,2),北市出件送市總與外站總表!$A:$E,5,0)))&gt;110),120,IFERROR(IF(FIND("北市",LEFT(J356,3)),VLOOKUP(LEFT(J356,LEN(J356)-LEN(MID(J356,1+MAX(MMULT(ROW($1:$1800)*(MID(J356,ROW($1:$1800),1)={"路","段","街","道"}),{1;1;1;1})),99))),北市出件送市總與外站總表!$A:$E,5,0),),IFERROR(IF(FIND("北市",LEFT(J356,3)),VLOOKUP(RIGHT(LEFT(J356,LEN(J356)-LEN(MID(J356,1+MAX(MMULT(ROW($1:$1800)*(MID(J356,ROW($1:$1800),1)={"路","段","街","道"}),{1;1;1;1})),99))),LEN(LEFT(J356,LEN(J356)-LEN(MID(J356,1+MAX(MMULT(ROW($1:$1800)*(MID(J356,ROW($1:$1800),1)={"路","段","街","道"}),{1;1;1;1})),99))))-3),北市出件送市總與外站總表!$B:$J,4,0),),VLOOKUP(LEFT(J356,2),北市出件送市總與外站總表!$A:$J,5,0)))))</f>
        <v>#N/A</v>
      </c>
      <c r="J356" s="124" t="str">
        <f t="array" ref="J356">ASC(IF(LEFT(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,1)="台",REPLACE(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,1,1,"臺"),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))</f>
        <v/>
      </c>
    </row>
    <row r="357" spans="2:10" ht="21" customHeight="1" x14ac:dyDescent="0.25">
      <c r="B357" s="9">
        <v>338</v>
      </c>
      <c r="C357" s="8"/>
      <c r="D357" s="8"/>
      <c r="E357" s="8"/>
      <c r="F357" s="8"/>
      <c r="G357" s="8"/>
      <c r="H357" s="138"/>
      <c r="I357" s="144" t="e">
        <f>IF(COUNT(FIND({"澎湖","金門縣","連江","馬祖","琉球"},J357,1)),280,IF(AND($F$1="V",IFERROR(IF(FIND("北市",LEFT(J357,3)),VLOOKUP(LEFT(J357,LEN(J357)-LEN(MID(J357,1+MAX(MMULT(ROW($1:$1800)*(MID(J357,ROW($1:$1800),1)={"路","段","街","道"}),{1;1;1;1})),99))),北市出件送市總與外站總表!$A:$E,5,0),),IFERROR(IF(FIND("北市",LEFT(J357,3)),VLOOKUP(RIGHT(LEFT(J357,LEN(J357)-LEN(MID(J357,1+MAX(MMULT(ROW($1:$1800)*(MID(J357,ROW($1:$1800),1)={"路","段","街","道"}),{1;1;1;1})),99))),LEN(LEFT(J357,LEN(J357)-LEN(MID(J357,1+MAX(MMULT(ROW($1:$1800)*(MID(J357,ROW($1:$1800),1)={"路","段","街","道"}),{1;1;1;1})),99))))-3),北市出件送市總與外站總表!$B:$J,4,0),),VLOOKUP(LEFT(J357,2),北市出件送市總與外站總表!$A:$E,5,0)))&gt;110),120,IFERROR(IF(FIND("北市",LEFT(J357,3)),VLOOKUP(LEFT(J357,LEN(J357)-LEN(MID(J357,1+MAX(MMULT(ROW($1:$1800)*(MID(J357,ROW($1:$1800),1)={"路","段","街","道"}),{1;1;1;1})),99))),北市出件送市總與外站總表!$A:$E,5,0),),IFERROR(IF(FIND("北市",LEFT(J357,3)),VLOOKUP(RIGHT(LEFT(J357,LEN(J357)-LEN(MID(J357,1+MAX(MMULT(ROW($1:$1800)*(MID(J357,ROW($1:$1800),1)={"路","段","街","道"}),{1;1;1;1})),99))),LEN(LEFT(J357,LEN(J357)-LEN(MID(J357,1+MAX(MMULT(ROW($1:$1800)*(MID(J357,ROW($1:$1800),1)={"路","段","街","道"}),{1;1;1;1})),99))))-3),北市出件送市總與外站總表!$B:$J,4,0),),VLOOKUP(LEFT(J357,2),北市出件送市總與外站總表!$A:$J,5,0)))))</f>
        <v>#N/A</v>
      </c>
      <c r="J357" s="124" t="str">
        <f t="array" ref="J357">ASC(IF(LEFT(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,1)="台",REPLACE(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,1,1,"臺"),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))</f>
        <v/>
      </c>
    </row>
    <row r="358" spans="2:10" ht="21" customHeight="1" x14ac:dyDescent="0.25">
      <c r="B358" s="9">
        <v>339</v>
      </c>
      <c r="C358" s="8"/>
      <c r="D358" s="8"/>
      <c r="E358" s="8"/>
      <c r="F358" s="8"/>
      <c r="G358" s="8"/>
      <c r="H358" s="138"/>
      <c r="I358" s="144" t="e">
        <f>IF(COUNT(FIND({"澎湖","金門縣","連江","馬祖","琉球"},J358,1)),280,IF(AND($F$1="V",IFERROR(IF(FIND("北市",LEFT(J358,3)),VLOOKUP(LEFT(J358,LEN(J358)-LEN(MID(J358,1+MAX(MMULT(ROW($1:$1800)*(MID(J358,ROW($1:$1800),1)={"路","段","街","道"}),{1;1;1;1})),99))),北市出件送市總與外站總表!$A:$E,5,0),),IFERROR(IF(FIND("北市",LEFT(J358,3)),VLOOKUP(RIGHT(LEFT(J358,LEN(J358)-LEN(MID(J358,1+MAX(MMULT(ROW($1:$1800)*(MID(J358,ROW($1:$1800),1)={"路","段","街","道"}),{1;1;1;1})),99))),LEN(LEFT(J358,LEN(J358)-LEN(MID(J358,1+MAX(MMULT(ROW($1:$1800)*(MID(J358,ROW($1:$1800),1)={"路","段","街","道"}),{1;1;1;1})),99))))-3),北市出件送市總與外站總表!$B:$J,4,0),),VLOOKUP(LEFT(J358,2),北市出件送市總與外站總表!$A:$E,5,0)))&gt;110),120,IFERROR(IF(FIND("北市",LEFT(J358,3)),VLOOKUP(LEFT(J358,LEN(J358)-LEN(MID(J358,1+MAX(MMULT(ROW($1:$1800)*(MID(J358,ROW($1:$1800),1)={"路","段","街","道"}),{1;1;1;1})),99))),北市出件送市總與外站總表!$A:$E,5,0),),IFERROR(IF(FIND("北市",LEFT(J358,3)),VLOOKUP(RIGHT(LEFT(J358,LEN(J358)-LEN(MID(J358,1+MAX(MMULT(ROW($1:$1800)*(MID(J358,ROW($1:$1800),1)={"路","段","街","道"}),{1;1;1;1})),99))),LEN(LEFT(J358,LEN(J358)-LEN(MID(J358,1+MAX(MMULT(ROW($1:$1800)*(MID(J358,ROW($1:$1800),1)={"路","段","街","道"}),{1;1;1;1})),99))))-3),北市出件送市總與外站總表!$B:$J,4,0),),VLOOKUP(LEFT(J358,2),北市出件送市總與外站總表!$A:$J,5,0)))))</f>
        <v>#N/A</v>
      </c>
      <c r="J358" s="124" t="str">
        <f t="array" ref="J358">ASC(IF(LEFT(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,1)="台",REPLACE(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,1,1,"臺"),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))</f>
        <v/>
      </c>
    </row>
    <row r="359" spans="2:10" ht="21" customHeight="1" x14ac:dyDescent="0.25">
      <c r="B359" s="9">
        <v>340</v>
      </c>
      <c r="C359" s="8"/>
      <c r="D359" s="8"/>
      <c r="E359" s="8"/>
      <c r="F359" s="8"/>
      <c r="G359" s="8"/>
      <c r="H359" s="138"/>
      <c r="I359" s="144" t="e">
        <f>IF(COUNT(FIND({"澎湖","金門縣","連江","馬祖","琉球"},J359,1)),280,IF(AND($F$1="V",IFERROR(IF(FIND("北市",LEFT(J359,3)),VLOOKUP(LEFT(J359,LEN(J359)-LEN(MID(J359,1+MAX(MMULT(ROW($1:$1800)*(MID(J359,ROW($1:$1800),1)={"路","段","街","道"}),{1;1;1;1})),99))),北市出件送市總與外站總表!$A:$E,5,0),),IFERROR(IF(FIND("北市",LEFT(J359,3)),VLOOKUP(RIGHT(LEFT(J359,LEN(J359)-LEN(MID(J359,1+MAX(MMULT(ROW($1:$1800)*(MID(J359,ROW($1:$1800),1)={"路","段","街","道"}),{1;1;1;1})),99))),LEN(LEFT(J359,LEN(J359)-LEN(MID(J359,1+MAX(MMULT(ROW($1:$1800)*(MID(J359,ROW($1:$1800),1)={"路","段","街","道"}),{1;1;1;1})),99))))-3),北市出件送市總與外站總表!$B:$J,4,0),),VLOOKUP(LEFT(J359,2),北市出件送市總與外站總表!$A:$E,5,0)))&gt;110),120,IFERROR(IF(FIND("北市",LEFT(J359,3)),VLOOKUP(LEFT(J359,LEN(J359)-LEN(MID(J359,1+MAX(MMULT(ROW($1:$1800)*(MID(J359,ROW($1:$1800),1)={"路","段","街","道"}),{1;1;1;1})),99))),北市出件送市總與外站總表!$A:$E,5,0),),IFERROR(IF(FIND("北市",LEFT(J359,3)),VLOOKUP(RIGHT(LEFT(J359,LEN(J359)-LEN(MID(J359,1+MAX(MMULT(ROW($1:$1800)*(MID(J359,ROW($1:$1800),1)={"路","段","街","道"}),{1;1;1;1})),99))),LEN(LEFT(J359,LEN(J359)-LEN(MID(J359,1+MAX(MMULT(ROW($1:$1800)*(MID(J359,ROW($1:$1800),1)={"路","段","街","道"}),{1;1;1;1})),99))))-3),北市出件送市總與外站總表!$B:$J,4,0),),VLOOKUP(LEFT(J359,2),北市出件送市總與外站總表!$A:$J,5,0)))))</f>
        <v>#N/A</v>
      </c>
      <c r="J359" s="124" t="str">
        <f t="array" ref="J359">ASC(IF(LEFT(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,1)="台",REPLACE(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,1,1,"臺"),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))</f>
        <v/>
      </c>
    </row>
    <row r="360" spans="2:10" ht="21" customHeight="1" x14ac:dyDescent="0.25">
      <c r="B360" s="9">
        <v>341</v>
      </c>
      <c r="C360" s="8"/>
      <c r="D360" s="8"/>
      <c r="E360" s="8"/>
      <c r="F360" s="8"/>
      <c r="G360" s="8"/>
      <c r="H360" s="138"/>
      <c r="I360" s="144" t="e">
        <f>IF(COUNT(FIND({"澎湖","金門縣","連江","馬祖","琉球"},J360,1)),280,IF(AND($F$1="V",IFERROR(IF(FIND("北市",LEFT(J360,3)),VLOOKUP(LEFT(J360,LEN(J360)-LEN(MID(J360,1+MAX(MMULT(ROW($1:$1800)*(MID(J360,ROW($1:$1800),1)={"路","段","街","道"}),{1;1;1;1})),99))),北市出件送市總與外站總表!$A:$E,5,0),),IFERROR(IF(FIND("北市",LEFT(J360,3)),VLOOKUP(RIGHT(LEFT(J360,LEN(J360)-LEN(MID(J360,1+MAX(MMULT(ROW($1:$1800)*(MID(J360,ROW($1:$1800),1)={"路","段","街","道"}),{1;1;1;1})),99))),LEN(LEFT(J360,LEN(J360)-LEN(MID(J360,1+MAX(MMULT(ROW($1:$1800)*(MID(J360,ROW($1:$1800),1)={"路","段","街","道"}),{1;1;1;1})),99))))-3),北市出件送市總與外站總表!$B:$J,4,0),),VLOOKUP(LEFT(J360,2),北市出件送市總與外站總表!$A:$E,5,0)))&gt;110),120,IFERROR(IF(FIND("北市",LEFT(J360,3)),VLOOKUP(LEFT(J360,LEN(J360)-LEN(MID(J360,1+MAX(MMULT(ROW($1:$1800)*(MID(J360,ROW($1:$1800),1)={"路","段","街","道"}),{1;1;1;1})),99))),北市出件送市總與外站總表!$A:$E,5,0),),IFERROR(IF(FIND("北市",LEFT(J360,3)),VLOOKUP(RIGHT(LEFT(J360,LEN(J360)-LEN(MID(J360,1+MAX(MMULT(ROW($1:$1800)*(MID(J360,ROW($1:$1800),1)={"路","段","街","道"}),{1;1;1;1})),99))),LEN(LEFT(J360,LEN(J360)-LEN(MID(J360,1+MAX(MMULT(ROW($1:$1800)*(MID(J360,ROW($1:$1800),1)={"路","段","街","道"}),{1;1;1;1})),99))))-3),北市出件送市總與外站總表!$B:$J,4,0),),VLOOKUP(LEFT(J360,2),北市出件送市總與外站總表!$A:$J,5,0)))))</f>
        <v>#N/A</v>
      </c>
      <c r="J360" s="124" t="str">
        <f t="array" ref="J360">ASC(IF(LEFT(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,1)="台",REPLACE(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,1,1,"臺"),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))</f>
        <v/>
      </c>
    </row>
    <row r="361" spans="2:10" ht="21" customHeight="1" x14ac:dyDescent="0.25">
      <c r="B361" s="9">
        <v>342</v>
      </c>
      <c r="C361" s="8"/>
      <c r="D361" s="8"/>
      <c r="E361" s="8"/>
      <c r="F361" s="8"/>
      <c r="G361" s="8"/>
      <c r="H361" s="138"/>
      <c r="I361" s="144" t="e">
        <f>IF(COUNT(FIND({"澎湖","金門縣","連江","馬祖","琉球"},J361,1)),280,IF(AND($F$1="V",IFERROR(IF(FIND("北市",LEFT(J361,3)),VLOOKUP(LEFT(J361,LEN(J361)-LEN(MID(J361,1+MAX(MMULT(ROW($1:$1800)*(MID(J361,ROW($1:$1800),1)={"路","段","街","道"}),{1;1;1;1})),99))),北市出件送市總與外站總表!$A:$E,5,0),),IFERROR(IF(FIND("北市",LEFT(J361,3)),VLOOKUP(RIGHT(LEFT(J361,LEN(J361)-LEN(MID(J361,1+MAX(MMULT(ROW($1:$1800)*(MID(J361,ROW($1:$1800),1)={"路","段","街","道"}),{1;1;1;1})),99))),LEN(LEFT(J361,LEN(J361)-LEN(MID(J361,1+MAX(MMULT(ROW($1:$1800)*(MID(J361,ROW($1:$1800),1)={"路","段","街","道"}),{1;1;1;1})),99))))-3),北市出件送市總與外站總表!$B:$J,4,0),),VLOOKUP(LEFT(J361,2),北市出件送市總與外站總表!$A:$E,5,0)))&gt;110),120,IFERROR(IF(FIND("北市",LEFT(J361,3)),VLOOKUP(LEFT(J361,LEN(J361)-LEN(MID(J361,1+MAX(MMULT(ROW($1:$1800)*(MID(J361,ROW($1:$1800),1)={"路","段","街","道"}),{1;1;1;1})),99))),北市出件送市總與外站總表!$A:$E,5,0),),IFERROR(IF(FIND("北市",LEFT(J361,3)),VLOOKUP(RIGHT(LEFT(J361,LEN(J361)-LEN(MID(J361,1+MAX(MMULT(ROW($1:$1800)*(MID(J361,ROW($1:$1800),1)={"路","段","街","道"}),{1;1;1;1})),99))),LEN(LEFT(J361,LEN(J361)-LEN(MID(J361,1+MAX(MMULT(ROW($1:$1800)*(MID(J361,ROW($1:$1800),1)={"路","段","街","道"}),{1;1;1;1})),99))))-3),北市出件送市總與外站總表!$B:$J,4,0),),VLOOKUP(LEFT(J361,2),北市出件送市總與外站總表!$A:$J,5,0)))))</f>
        <v>#N/A</v>
      </c>
      <c r="J361" s="124" t="str">
        <f t="array" ref="J361">ASC(IF(LEFT(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,1)="台",REPLACE(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,1,1,"臺"),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))</f>
        <v/>
      </c>
    </row>
    <row r="362" spans="2:10" ht="21" customHeight="1" x14ac:dyDescent="0.25">
      <c r="B362" s="9">
        <v>343</v>
      </c>
      <c r="C362" s="8"/>
      <c r="D362" s="8"/>
      <c r="E362" s="8"/>
      <c r="F362" s="8"/>
      <c r="G362" s="8"/>
      <c r="H362" s="138"/>
      <c r="I362" s="144" t="e">
        <f>IF(COUNT(FIND({"澎湖","金門縣","連江","馬祖","琉球"},J362,1)),280,IF(AND($F$1="V",IFERROR(IF(FIND("北市",LEFT(J362,3)),VLOOKUP(LEFT(J362,LEN(J362)-LEN(MID(J362,1+MAX(MMULT(ROW($1:$1800)*(MID(J362,ROW($1:$1800),1)={"路","段","街","道"}),{1;1;1;1})),99))),北市出件送市總與外站總表!$A:$E,5,0),),IFERROR(IF(FIND("北市",LEFT(J362,3)),VLOOKUP(RIGHT(LEFT(J362,LEN(J362)-LEN(MID(J362,1+MAX(MMULT(ROW($1:$1800)*(MID(J362,ROW($1:$1800),1)={"路","段","街","道"}),{1;1;1;1})),99))),LEN(LEFT(J362,LEN(J362)-LEN(MID(J362,1+MAX(MMULT(ROW($1:$1800)*(MID(J362,ROW($1:$1800),1)={"路","段","街","道"}),{1;1;1;1})),99))))-3),北市出件送市總與外站總表!$B:$J,4,0),),VLOOKUP(LEFT(J362,2),北市出件送市總與外站總表!$A:$E,5,0)))&gt;110),120,IFERROR(IF(FIND("北市",LEFT(J362,3)),VLOOKUP(LEFT(J362,LEN(J362)-LEN(MID(J362,1+MAX(MMULT(ROW($1:$1800)*(MID(J362,ROW($1:$1800),1)={"路","段","街","道"}),{1;1;1;1})),99))),北市出件送市總與外站總表!$A:$E,5,0),),IFERROR(IF(FIND("北市",LEFT(J362,3)),VLOOKUP(RIGHT(LEFT(J362,LEN(J362)-LEN(MID(J362,1+MAX(MMULT(ROW($1:$1800)*(MID(J362,ROW($1:$1800),1)={"路","段","街","道"}),{1;1;1;1})),99))),LEN(LEFT(J362,LEN(J362)-LEN(MID(J362,1+MAX(MMULT(ROW($1:$1800)*(MID(J362,ROW($1:$1800),1)={"路","段","街","道"}),{1;1;1;1})),99))))-3),北市出件送市總與外站總表!$B:$J,4,0),),VLOOKUP(LEFT(J362,2),北市出件送市總與外站總表!$A:$J,5,0)))))</f>
        <v>#N/A</v>
      </c>
      <c r="J362" s="124" t="str">
        <f t="array" ref="J362">ASC(IF(LEFT(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,1)="台",REPLACE(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,1,1,"臺"),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))</f>
        <v/>
      </c>
    </row>
    <row r="363" spans="2:10" ht="21" customHeight="1" x14ac:dyDescent="0.25">
      <c r="B363" s="9">
        <v>344</v>
      </c>
      <c r="C363" s="8"/>
      <c r="D363" s="8"/>
      <c r="E363" s="8"/>
      <c r="F363" s="8"/>
      <c r="G363" s="8"/>
      <c r="H363" s="138"/>
      <c r="I363" s="144" t="e">
        <f>IF(COUNT(FIND({"澎湖","金門縣","連江","馬祖","琉球"},J363,1)),280,IF(AND($F$1="V",IFERROR(IF(FIND("北市",LEFT(J363,3)),VLOOKUP(LEFT(J363,LEN(J363)-LEN(MID(J363,1+MAX(MMULT(ROW($1:$1800)*(MID(J363,ROW($1:$1800),1)={"路","段","街","道"}),{1;1;1;1})),99))),北市出件送市總與外站總表!$A:$E,5,0),),IFERROR(IF(FIND("北市",LEFT(J363,3)),VLOOKUP(RIGHT(LEFT(J363,LEN(J363)-LEN(MID(J363,1+MAX(MMULT(ROW($1:$1800)*(MID(J363,ROW($1:$1800),1)={"路","段","街","道"}),{1;1;1;1})),99))),LEN(LEFT(J363,LEN(J363)-LEN(MID(J363,1+MAX(MMULT(ROW($1:$1800)*(MID(J363,ROW($1:$1800),1)={"路","段","街","道"}),{1;1;1;1})),99))))-3),北市出件送市總與外站總表!$B:$J,4,0),),VLOOKUP(LEFT(J363,2),北市出件送市總與外站總表!$A:$E,5,0)))&gt;110),120,IFERROR(IF(FIND("北市",LEFT(J363,3)),VLOOKUP(LEFT(J363,LEN(J363)-LEN(MID(J363,1+MAX(MMULT(ROW($1:$1800)*(MID(J363,ROW($1:$1800),1)={"路","段","街","道"}),{1;1;1;1})),99))),北市出件送市總與外站總表!$A:$E,5,0),),IFERROR(IF(FIND("北市",LEFT(J363,3)),VLOOKUP(RIGHT(LEFT(J363,LEN(J363)-LEN(MID(J363,1+MAX(MMULT(ROW($1:$1800)*(MID(J363,ROW($1:$1800),1)={"路","段","街","道"}),{1;1;1;1})),99))),LEN(LEFT(J363,LEN(J363)-LEN(MID(J363,1+MAX(MMULT(ROW($1:$1800)*(MID(J363,ROW($1:$1800),1)={"路","段","街","道"}),{1;1;1;1})),99))))-3),北市出件送市總與外站總表!$B:$J,4,0),),VLOOKUP(LEFT(J363,2),北市出件送市總與外站總表!$A:$J,5,0)))))</f>
        <v>#N/A</v>
      </c>
      <c r="J363" s="124" t="str">
        <f t="array" ref="J363">ASC(IF(LEFT(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,1)="台",REPLACE(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,1,1,"臺"),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))</f>
        <v/>
      </c>
    </row>
    <row r="364" spans="2:10" ht="21" customHeight="1" x14ac:dyDescent="0.25">
      <c r="B364" s="9">
        <v>345</v>
      </c>
      <c r="C364" s="8"/>
      <c r="D364" s="8"/>
      <c r="E364" s="8"/>
      <c r="F364" s="8"/>
      <c r="G364" s="8"/>
      <c r="H364" s="138"/>
      <c r="I364" s="144" t="e">
        <f>IF(COUNT(FIND({"澎湖","金門縣","連江","馬祖","琉球"},J364,1)),280,IF(AND($F$1="V",IFERROR(IF(FIND("北市",LEFT(J364,3)),VLOOKUP(LEFT(J364,LEN(J364)-LEN(MID(J364,1+MAX(MMULT(ROW($1:$1800)*(MID(J364,ROW($1:$1800),1)={"路","段","街","道"}),{1;1;1;1})),99))),北市出件送市總與外站總表!$A:$E,5,0),),IFERROR(IF(FIND("北市",LEFT(J364,3)),VLOOKUP(RIGHT(LEFT(J364,LEN(J364)-LEN(MID(J364,1+MAX(MMULT(ROW($1:$1800)*(MID(J364,ROW($1:$1800),1)={"路","段","街","道"}),{1;1;1;1})),99))),LEN(LEFT(J364,LEN(J364)-LEN(MID(J364,1+MAX(MMULT(ROW($1:$1800)*(MID(J364,ROW($1:$1800),1)={"路","段","街","道"}),{1;1;1;1})),99))))-3),北市出件送市總與外站總表!$B:$J,4,0),),VLOOKUP(LEFT(J364,2),北市出件送市總與外站總表!$A:$E,5,0)))&gt;110),120,IFERROR(IF(FIND("北市",LEFT(J364,3)),VLOOKUP(LEFT(J364,LEN(J364)-LEN(MID(J364,1+MAX(MMULT(ROW($1:$1800)*(MID(J364,ROW($1:$1800),1)={"路","段","街","道"}),{1;1;1;1})),99))),北市出件送市總與外站總表!$A:$E,5,0),),IFERROR(IF(FIND("北市",LEFT(J364,3)),VLOOKUP(RIGHT(LEFT(J364,LEN(J364)-LEN(MID(J364,1+MAX(MMULT(ROW($1:$1800)*(MID(J364,ROW($1:$1800),1)={"路","段","街","道"}),{1;1;1;1})),99))),LEN(LEFT(J364,LEN(J364)-LEN(MID(J364,1+MAX(MMULT(ROW($1:$1800)*(MID(J364,ROW($1:$1800),1)={"路","段","街","道"}),{1;1;1;1})),99))))-3),北市出件送市總與外站總表!$B:$J,4,0),),VLOOKUP(LEFT(J364,2),北市出件送市總與外站總表!$A:$J,5,0)))))</f>
        <v>#N/A</v>
      </c>
      <c r="J364" s="124" t="str">
        <f t="array" ref="J364">ASC(IF(LEFT(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,1)="台",REPLACE(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,1,1,"臺"),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))</f>
        <v/>
      </c>
    </row>
    <row r="365" spans="2:10" ht="21" customHeight="1" x14ac:dyDescent="0.25">
      <c r="B365" s="9">
        <v>346</v>
      </c>
      <c r="C365" s="8"/>
      <c r="D365" s="8"/>
      <c r="E365" s="8"/>
      <c r="F365" s="8"/>
      <c r="G365" s="8"/>
      <c r="H365" s="138"/>
      <c r="I365" s="144" t="e">
        <f>IF(COUNT(FIND({"澎湖","金門縣","連江","馬祖","琉球"},J365,1)),280,IF(AND($F$1="V",IFERROR(IF(FIND("北市",LEFT(J365,3)),VLOOKUP(LEFT(J365,LEN(J365)-LEN(MID(J365,1+MAX(MMULT(ROW($1:$1800)*(MID(J365,ROW($1:$1800),1)={"路","段","街","道"}),{1;1;1;1})),99))),北市出件送市總與外站總表!$A:$E,5,0),),IFERROR(IF(FIND("北市",LEFT(J365,3)),VLOOKUP(RIGHT(LEFT(J365,LEN(J365)-LEN(MID(J365,1+MAX(MMULT(ROW($1:$1800)*(MID(J365,ROW($1:$1800),1)={"路","段","街","道"}),{1;1;1;1})),99))),LEN(LEFT(J365,LEN(J365)-LEN(MID(J365,1+MAX(MMULT(ROW($1:$1800)*(MID(J365,ROW($1:$1800),1)={"路","段","街","道"}),{1;1;1;1})),99))))-3),北市出件送市總與外站總表!$B:$J,4,0),),VLOOKUP(LEFT(J365,2),北市出件送市總與外站總表!$A:$E,5,0)))&gt;110),120,IFERROR(IF(FIND("北市",LEFT(J365,3)),VLOOKUP(LEFT(J365,LEN(J365)-LEN(MID(J365,1+MAX(MMULT(ROW($1:$1800)*(MID(J365,ROW($1:$1800),1)={"路","段","街","道"}),{1;1;1;1})),99))),北市出件送市總與外站總表!$A:$E,5,0),),IFERROR(IF(FIND("北市",LEFT(J365,3)),VLOOKUP(RIGHT(LEFT(J365,LEN(J365)-LEN(MID(J365,1+MAX(MMULT(ROW($1:$1800)*(MID(J365,ROW($1:$1800),1)={"路","段","街","道"}),{1;1;1;1})),99))),LEN(LEFT(J365,LEN(J365)-LEN(MID(J365,1+MAX(MMULT(ROW($1:$1800)*(MID(J365,ROW($1:$1800),1)={"路","段","街","道"}),{1;1;1;1})),99))))-3),北市出件送市總與外站總表!$B:$J,4,0),),VLOOKUP(LEFT(J365,2),北市出件送市總與外站總表!$A:$J,5,0)))))</f>
        <v>#N/A</v>
      </c>
      <c r="J365" s="124" t="str">
        <f t="array" ref="J365">ASC(IF(LEFT(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,1)="台",REPLACE(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,1,1,"臺"),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))</f>
        <v/>
      </c>
    </row>
    <row r="366" spans="2:10" ht="21" customHeight="1" x14ac:dyDescent="0.25">
      <c r="B366" s="9">
        <v>347</v>
      </c>
      <c r="C366" s="8"/>
      <c r="D366" s="8"/>
      <c r="E366" s="8"/>
      <c r="F366" s="8"/>
      <c r="G366" s="8"/>
      <c r="H366" s="138"/>
      <c r="I366" s="144" t="e">
        <f>IF(COUNT(FIND({"澎湖","金門縣","連江","馬祖","琉球"},J366,1)),280,IF(AND($F$1="V",IFERROR(IF(FIND("北市",LEFT(J366,3)),VLOOKUP(LEFT(J366,LEN(J366)-LEN(MID(J366,1+MAX(MMULT(ROW($1:$1800)*(MID(J366,ROW($1:$1800),1)={"路","段","街","道"}),{1;1;1;1})),99))),北市出件送市總與外站總表!$A:$E,5,0),),IFERROR(IF(FIND("北市",LEFT(J366,3)),VLOOKUP(RIGHT(LEFT(J366,LEN(J366)-LEN(MID(J366,1+MAX(MMULT(ROW($1:$1800)*(MID(J366,ROW($1:$1800),1)={"路","段","街","道"}),{1;1;1;1})),99))),LEN(LEFT(J366,LEN(J366)-LEN(MID(J366,1+MAX(MMULT(ROW($1:$1800)*(MID(J366,ROW($1:$1800),1)={"路","段","街","道"}),{1;1;1;1})),99))))-3),北市出件送市總與外站總表!$B:$J,4,0),),VLOOKUP(LEFT(J366,2),北市出件送市總與外站總表!$A:$E,5,0)))&gt;110),120,IFERROR(IF(FIND("北市",LEFT(J366,3)),VLOOKUP(LEFT(J366,LEN(J366)-LEN(MID(J366,1+MAX(MMULT(ROW($1:$1800)*(MID(J366,ROW($1:$1800),1)={"路","段","街","道"}),{1;1;1;1})),99))),北市出件送市總與外站總表!$A:$E,5,0),),IFERROR(IF(FIND("北市",LEFT(J366,3)),VLOOKUP(RIGHT(LEFT(J366,LEN(J366)-LEN(MID(J366,1+MAX(MMULT(ROW($1:$1800)*(MID(J366,ROW($1:$1800),1)={"路","段","街","道"}),{1;1;1;1})),99))),LEN(LEFT(J366,LEN(J366)-LEN(MID(J366,1+MAX(MMULT(ROW($1:$1800)*(MID(J366,ROW($1:$1800),1)={"路","段","街","道"}),{1;1;1;1})),99))))-3),北市出件送市總與外站總表!$B:$J,4,0),),VLOOKUP(LEFT(J366,2),北市出件送市總與外站總表!$A:$J,5,0)))))</f>
        <v>#N/A</v>
      </c>
      <c r="J366" s="124" t="str">
        <f t="array" ref="J366">ASC(IF(LEFT(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,1)="台",REPLACE(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,1,1,"臺"),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))</f>
        <v/>
      </c>
    </row>
    <row r="367" spans="2:10" ht="21" customHeight="1" x14ac:dyDescent="0.25">
      <c r="B367" s="9">
        <v>348</v>
      </c>
      <c r="C367" s="8"/>
      <c r="D367" s="8"/>
      <c r="E367" s="8"/>
      <c r="F367" s="8"/>
      <c r="G367" s="8"/>
      <c r="H367" s="138"/>
      <c r="I367" s="144" t="e">
        <f>IF(COUNT(FIND({"澎湖","金門縣","連江","馬祖","琉球"},J367,1)),280,IF(AND($F$1="V",IFERROR(IF(FIND("北市",LEFT(J367,3)),VLOOKUP(LEFT(J367,LEN(J367)-LEN(MID(J367,1+MAX(MMULT(ROW($1:$1800)*(MID(J367,ROW($1:$1800),1)={"路","段","街","道"}),{1;1;1;1})),99))),北市出件送市總與外站總表!$A:$E,5,0),),IFERROR(IF(FIND("北市",LEFT(J367,3)),VLOOKUP(RIGHT(LEFT(J367,LEN(J367)-LEN(MID(J367,1+MAX(MMULT(ROW($1:$1800)*(MID(J367,ROW($1:$1800),1)={"路","段","街","道"}),{1;1;1;1})),99))),LEN(LEFT(J367,LEN(J367)-LEN(MID(J367,1+MAX(MMULT(ROW($1:$1800)*(MID(J367,ROW($1:$1800),1)={"路","段","街","道"}),{1;1;1;1})),99))))-3),北市出件送市總與外站總表!$B:$J,4,0),),VLOOKUP(LEFT(J367,2),北市出件送市總與外站總表!$A:$E,5,0)))&gt;110),120,IFERROR(IF(FIND("北市",LEFT(J367,3)),VLOOKUP(LEFT(J367,LEN(J367)-LEN(MID(J367,1+MAX(MMULT(ROW($1:$1800)*(MID(J367,ROW($1:$1800),1)={"路","段","街","道"}),{1;1;1;1})),99))),北市出件送市總與外站總表!$A:$E,5,0),),IFERROR(IF(FIND("北市",LEFT(J367,3)),VLOOKUP(RIGHT(LEFT(J367,LEN(J367)-LEN(MID(J367,1+MAX(MMULT(ROW($1:$1800)*(MID(J367,ROW($1:$1800),1)={"路","段","街","道"}),{1;1;1;1})),99))),LEN(LEFT(J367,LEN(J367)-LEN(MID(J367,1+MAX(MMULT(ROW($1:$1800)*(MID(J367,ROW($1:$1800),1)={"路","段","街","道"}),{1;1;1;1})),99))))-3),北市出件送市總與外站總表!$B:$J,4,0),),VLOOKUP(LEFT(J367,2),北市出件送市總與外站總表!$A:$J,5,0)))))</f>
        <v>#N/A</v>
      </c>
      <c r="J367" s="124" t="str">
        <f t="array" ref="J367">ASC(IF(LEFT(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,1)="台",REPLACE(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,1,1,"臺"),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))</f>
        <v/>
      </c>
    </row>
    <row r="368" spans="2:10" ht="21" customHeight="1" x14ac:dyDescent="0.25">
      <c r="B368" s="9">
        <v>349</v>
      </c>
      <c r="C368" s="8"/>
      <c r="D368" s="8"/>
      <c r="E368" s="8"/>
      <c r="F368" s="8"/>
      <c r="G368" s="8"/>
      <c r="H368" s="138"/>
      <c r="I368" s="144" t="e">
        <f>IF(COUNT(FIND({"澎湖","金門縣","連江","馬祖","琉球"},J368,1)),280,IF(AND($F$1="V",IFERROR(IF(FIND("北市",LEFT(J368,3)),VLOOKUP(LEFT(J368,LEN(J368)-LEN(MID(J368,1+MAX(MMULT(ROW($1:$1800)*(MID(J368,ROW($1:$1800),1)={"路","段","街","道"}),{1;1;1;1})),99))),北市出件送市總與外站總表!$A:$E,5,0),),IFERROR(IF(FIND("北市",LEFT(J368,3)),VLOOKUP(RIGHT(LEFT(J368,LEN(J368)-LEN(MID(J368,1+MAX(MMULT(ROW($1:$1800)*(MID(J368,ROW($1:$1800),1)={"路","段","街","道"}),{1;1;1;1})),99))),LEN(LEFT(J368,LEN(J368)-LEN(MID(J368,1+MAX(MMULT(ROW($1:$1800)*(MID(J368,ROW($1:$1800),1)={"路","段","街","道"}),{1;1;1;1})),99))))-3),北市出件送市總與外站總表!$B:$J,4,0),),VLOOKUP(LEFT(J368,2),北市出件送市總與外站總表!$A:$E,5,0)))&gt;110),120,IFERROR(IF(FIND("北市",LEFT(J368,3)),VLOOKUP(LEFT(J368,LEN(J368)-LEN(MID(J368,1+MAX(MMULT(ROW($1:$1800)*(MID(J368,ROW($1:$1800),1)={"路","段","街","道"}),{1;1;1;1})),99))),北市出件送市總與外站總表!$A:$E,5,0),),IFERROR(IF(FIND("北市",LEFT(J368,3)),VLOOKUP(RIGHT(LEFT(J368,LEN(J368)-LEN(MID(J368,1+MAX(MMULT(ROW($1:$1800)*(MID(J368,ROW($1:$1800),1)={"路","段","街","道"}),{1;1;1;1})),99))),LEN(LEFT(J368,LEN(J368)-LEN(MID(J368,1+MAX(MMULT(ROW($1:$1800)*(MID(J368,ROW($1:$1800),1)={"路","段","街","道"}),{1;1;1;1})),99))))-3),北市出件送市總與外站總表!$B:$J,4,0),),VLOOKUP(LEFT(J368,2),北市出件送市總與外站總表!$A:$J,5,0)))))</f>
        <v>#N/A</v>
      </c>
      <c r="J368" s="124" t="str">
        <f t="array" ref="J368">ASC(IF(LEFT(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,1)="台",REPLACE(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,1,1,"臺"),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))</f>
        <v/>
      </c>
    </row>
    <row r="369" spans="2:10" ht="21" customHeight="1" x14ac:dyDescent="0.25">
      <c r="B369" s="9">
        <v>350</v>
      </c>
      <c r="C369" s="8"/>
      <c r="D369" s="8"/>
      <c r="E369" s="8"/>
      <c r="F369" s="8"/>
      <c r="G369" s="8"/>
      <c r="H369" s="138"/>
      <c r="I369" s="144" t="e">
        <f>IF(COUNT(FIND({"澎湖","金門縣","連江","馬祖","琉球"},J369,1)),280,IF(AND($F$1="V",IFERROR(IF(FIND("北市",LEFT(J369,3)),VLOOKUP(LEFT(J369,LEN(J369)-LEN(MID(J369,1+MAX(MMULT(ROW($1:$1800)*(MID(J369,ROW($1:$1800),1)={"路","段","街","道"}),{1;1;1;1})),99))),北市出件送市總與外站總表!$A:$E,5,0),),IFERROR(IF(FIND("北市",LEFT(J369,3)),VLOOKUP(RIGHT(LEFT(J369,LEN(J369)-LEN(MID(J369,1+MAX(MMULT(ROW($1:$1800)*(MID(J369,ROW($1:$1800),1)={"路","段","街","道"}),{1;1;1;1})),99))),LEN(LEFT(J369,LEN(J369)-LEN(MID(J369,1+MAX(MMULT(ROW($1:$1800)*(MID(J369,ROW($1:$1800),1)={"路","段","街","道"}),{1;1;1;1})),99))))-3),北市出件送市總與外站總表!$B:$J,4,0),),VLOOKUP(LEFT(J369,2),北市出件送市總與外站總表!$A:$E,5,0)))&gt;110),120,IFERROR(IF(FIND("北市",LEFT(J369,3)),VLOOKUP(LEFT(J369,LEN(J369)-LEN(MID(J369,1+MAX(MMULT(ROW($1:$1800)*(MID(J369,ROW($1:$1800),1)={"路","段","街","道"}),{1;1;1;1})),99))),北市出件送市總與外站總表!$A:$E,5,0),),IFERROR(IF(FIND("北市",LEFT(J369,3)),VLOOKUP(RIGHT(LEFT(J369,LEN(J369)-LEN(MID(J369,1+MAX(MMULT(ROW($1:$1800)*(MID(J369,ROW($1:$1800),1)={"路","段","街","道"}),{1;1;1;1})),99))),LEN(LEFT(J369,LEN(J369)-LEN(MID(J369,1+MAX(MMULT(ROW($1:$1800)*(MID(J369,ROW($1:$1800),1)={"路","段","街","道"}),{1;1;1;1})),99))))-3),北市出件送市總與外站總表!$B:$J,4,0),),VLOOKUP(LEFT(J369,2),北市出件送市總與外站總表!$A:$J,5,0)))))</f>
        <v>#N/A</v>
      </c>
      <c r="J369" s="124" t="str">
        <f t="array" ref="J369">ASC(IF(LEFT(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,1)="台",REPLACE(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,1,1,"臺"),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))</f>
        <v/>
      </c>
    </row>
    <row r="370" spans="2:10" ht="21" customHeight="1" x14ac:dyDescent="0.25">
      <c r="B370" s="9">
        <v>351</v>
      </c>
      <c r="C370" s="8"/>
      <c r="D370" s="8"/>
      <c r="E370" s="8"/>
      <c r="F370" s="8"/>
      <c r="G370" s="8"/>
      <c r="H370" s="138"/>
      <c r="I370" s="144" t="e">
        <f>IF(COUNT(FIND({"澎湖","金門縣","連江","馬祖","琉球"},J370,1)),280,IF(AND($F$1="V",IFERROR(IF(FIND("北市",LEFT(J370,3)),VLOOKUP(LEFT(J370,LEN(J370)-LEN(MID(J370,1+MAX(MMULT(ROW($1:$1800)*(MID(J370,ROW($1:$1800),1)={"路","段","街","道"}),{1;1;1;1})),99))),北市出件送市總與外站總表!$A:$E,5,0),),IFERROR(IF(FIND("北市",LEFT(J370,3)),VLOOKUP(RIGHT(LEFT(J370,LEN(J370)-LEN(MID(J370,1+MAX(MMULT(ROW($1:$1800)*(MID(J370,ROW($1:$1800),1)={"路","段","街","道"}),{1;1;1;1})),99))),LEN(LEFT(J370,LEN(J370)-LEN(MID(J370,1+MAX(MMULT(ROW($1:$1800)*(MID(J370,ROW($1:$1800),1)={"路","段","街","道"}),{1;1;1;1})),99))))-3),北市出件送市總與外站總表!$B:$J,4,0),),VLOOKUP(LEFT(J370,2),北市出件送市總與外站總表!$A:$E,5,0)))&gt;110),120,IFERROR(IF(FIND("北市",LEFT(J370,3)),VLOOKUP(LEFT(J370,LEN(J370)-LEN(MID(J370,1+MAX(MMULT(ROW($1:$1800)*(MID(J370,ROW($1:$1800),1)={"路","段","街","道"}),{1;1;1;1})),99))),北市出件送市總與外站總表!$A:$E,5,0),),IFERROR(IF(FIND("北市",LEFT(J370,3)),VLOOKUP(RIGHT(LEFT(J370,LEN(J370)-LEN(MID(J370,1+MAX(MMULT(ROW($1:$1800)*(MID(J370,ROW($1:$1800),1)={"路","段","街","道"}),{1;1;1;1})),99))),LEN(LEFT(J370,LEN(J370)-LEN(MID(J370,1+MAX(MMULT(ROW($1:$1800)*(MID(J370,ROW($1:$1800),1)={"路","段","街","道"}),{1;1;1;1})),99))))-3),北市出件送市總與外站總表!$B:$J,4,0),),VLOOKUP(LEFT(J370,2),北市出件送市總與外站總表!$A:$J,5,0)))))</f>
        <v>#N/A</v>
      </c>
      <c r="J370" s="124" t="str">
        <f t="array" ref="J370">ASC(IF(LEFT(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,1)="台",REPLACE(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,1,1,"臺"),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))</f>
        <v/>
      </c>
    </row>
    <row r="371" spans="2:10" ht="21" customHeight="1" x14ac:dyDescent="0.25">
      <c r="B371" s="9">
        <v>352</v>
      </c>
      <c r="C371" s="8"/>
      <c r="D371" s="8"/>
      <c r="E371" s="8"/>
      <c r="F371" s="8"/>
      <c r="G371" s="8"/>
      <c r="H371" s="138"/>
      <c r="I371" s="144" t="e">
        <f>IF(COUNT(FIND({"澎湖","金門縣","連江","馬祖","琉球"},J371,1)),280,IF(AND($F$1="V",IFERROR(IF(FIND("北市",LEFT(J371,3)),VLOOKUP(LEFT(J371,LEN(J371)-LEN(MID(J371,1+MAX(MMULT(ROW($1:$1800)*(MID(J371,ROW($1:$1800),1)={"路","段","街","道"}),{1;1;1;1})),99))),北市出件送市總與外站總表!$A:$E,5,0),),IFERROR(IF(FIND("北市",LEFT(J371,3)),VLOOKUP(RIGHT(LEFT(J371,LEN(J371)-LEN(MID(J371,1+MAX(MMULT(ROW($1:$1800)*(MID(J371,ROW($1:$1800),1)={"路","段","街","道"}),{1;1;1;1})),99))),LEN(LEFT(J371,LEN(J371)-LEN(MID(J371,1+MAX(MMULT(ROW($1:$1800)*(MID(J371,ROW($1:$1800),1)={"路","段","街","道"}),{1;1;1;1})),99))))-3),北市出件送市總與外站總表!$B:$J,4,0),),VLOOKUP(LEFT(J371,2),北市出件送市總與外站總表!$A:$E,5,0)))&gt;110),120,IFERROR(IF(FIND("北市",LEFT(J371,3)),VLOOKUP(LEFT(J371,LEN(J371)-LEN(MID(J371,1+MAX(MMULT(ROW($1:$1800)*(MID(J371,ROW($1:$1800),1)={"路","段","街","道"}),{1;1;1;1})),99))),北市出件送市總與外站總表!$A:$E,5,0),),IFERROR(IF(FIND("北市",LEFT(J371,3)),VLOOKUP(RIGHT(LEFT(J371,LEN(J371)-LEN(MID(J371,1+MAX(MMULT(ROW($1:$1800)*(MID(J371,ROW($1:$1800),1)={"路","段","街","道"}),{1;1;1;1})),99))),LEN(LEFT(J371,LEN(J371)-LEN(MID(J371,1+MAX(MMULT(ROW($1:$1800)*(MID(J371,ROW($1:$1800),1)={"路","段","街","道"}),{1;1;1;1})),99))))-3),北市出件送市總與外站總表!$B:$J,4,0),),VLOOKUP(LEFT(J371,2),北市出件送市總與外站總表!$A:$J,5,0)))))</f>
        <v>#N/A</v>
      </c>
      <c r="J371" s="124" t="str">
        <f t="array" ref="J371">ASC(IF(LEFT(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,1)="台",REPLACE(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,1,1,"臺"),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))</f>
        <v/>
      </c>
    </row>
    <row r="372" spans="2:10" ht="21" customHeight="1" x14ac:dyDescent="0.25">
      <c r="B372" s="9">
        <v>353</v>
      </c>
      <c r="C372" s="8"/>
      <c r="D372" s="8"/>
      <c r="E372" s="8"/>
      <c r="F372" s="8"/>
      <c r="G372" s="8"/>
      <c r="H372" s="138"/>
      <c r="I372" s="144" t="e">
        <f>IF(COUNT(FIND({"澎湖","金門縣","連江","馬祖","琉球"},J372,1)),280,IF(AND($F$1="V",IFERROR(IF(FIND("北市",LEFT(J372,3)),VLOOKUP(LEFT(J372,LEN(J372)-LEN(MID(J372,1+MAX(MMULT(ROW($1:$1800)*(MID(J372,ROW($1:$1800),1)={"路","段","街","道"}),{1;1;1;1})),99))),北市出件送市總與外站總表!$A:$E,5,0),),IFERROR(IF(FIND("北市",LEFT(J372,3)),VLOOKUP(RIGHT(LEFT(J372,LEN(J372)-LEN(MID(J372,1+MAX(MMULT(ROW($1:$1800)*(MID(J372,ROW($1:$1800),1)={"路","段","街","道"}),{1;1;1;1})),99))),LEN(LEFT(J372,LEN(J372)-LEN(MID(J372,1+MAX(MMULT(ROW($1:$1800)*(MID(J372,ROW($1:$1800),1)={"路","段","街","道"}),{1;1;1;1})),99))))-3),北市出件送市總與外站總表!$B:$J,4,0),),VLOOKUP(LEFT(J372,2),北市出件送市總與外站總表!$A:$E,5,0)))&gt;110),120,IFERROR(IF(FIND("北市",LEFT(J372,3)),VLOOKUP(LEFT(J372,LEN(J372)-LEN(MID(J372,1+MAX(MMULT(ROW($1:$1800)*(MID(J372,ROW($1:$1800),1)={"路","段","街","道"}),{1;1;1;1})),99))),北市出件送市總與外站總表!$A:$E,5,0),),IFERROR(IF(FIND("北市",LEFT(J372,3)),VLOOKUP(RIGHT(LEFT(J372,LEN(J372)-LEN(MID(J372,1+MAX(MMULT(ROW($1:$1800)*(MID(J372,ROW($1:$1800),1)={"路","段","街","道"}),{1;1;1;1})),99))),LEN(LEFT(J372,LEN(J372)-LEN(MID(J372,1+MAX(MMULT(ROW($1:$1800)*(MID(J372,ROW($1:$1800),1)={"路","段","街","道"}),{1;1;1;1})),99))))-3),北市出件送市總與外站總表!$B:$J,4,0),),VLOOKUP(LEFT(J372,2),北市出件送市總與外站總表!$A:$J,5,0)))))</f>
        <v>#N/A</v>
      </c>
      <c r="J372" s="124" t="str">
        <f t="array" ref="J372">ASC(IF(LEFT(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,1)="台",REPLACE(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,1,1,"臺"),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))</f>
        <v/>
      </c>
    </row>
    <row r="373" spans="2:10" ht="21" customHeight="1" x14ac:dyDescent="0.25">
      <c r="B373" s="9">
        <v>354</v>
      </c>
      <c r="C373" s="8"/>
      <c r="D373" s="8"/>
      <c r="E373" s="8"/>
      <c r="F373" s="8"/>
      <c r="G373" s="8"/>
      <c r="H373" s="138"/>
      <c r="I373" s="144" t="e">
        <f>IF(COUNT(FIND({"澎湖","金門縣","連江","馬祖","琉球"},J373,1)),280,IF(AND($F$1="V",IFERROR(IF(FIND("北市",LEFT(J373,3)),VLOOKUP(LEFT(J373,LEN(J373)-LEN(MID(J373,1+MAX(MMULT(ROW($1:$1800)*(MID(J373,ROW($1:$1800),1)={"路","段","街","道"}),{1;1;1;1})),99))),北市出件送市總與外站總表!$A:$E,5,0),),IFERROR(IF(FIND("北市",LEFT(J373,3)),VLOOKUP(RIGHT(LEFT(J373,LEN(J373)-LEN(MID(J373,1+MAX(MMULT(ROW($1:$1800)*(MID(J373,ROW($1:$1800),1)={"路","段","街","道"}),{1;1;1;1})),99))),LEN(LEFT(J373,LEN(J373)-LEN(MID(J373,1+MAX(MMULT(ROW($1:$1800)*(MID(J373,ROW($1:$1800),1)={"路","段","街","道"}),{1;1;1;1})),99))))-3),北市出件送市總與外站總表!$B:$J,4,0),),VLOOKUP(LEFT(J373,2),北市出件送市總與外站總表!$A:$E,5,0)))&gt;110),120,IFERROR(IF(FIND("北市",LEFT(J373,3)),VLOOKUP(LEFT(J373,LEN(J373)-LEN(MID(J373,1+MAX(MMULT(ROW($1:$1800)*(MID(J373,ROW($1:$1800),1)={"路","段","街","道"}),{1;1;1;1})),99))),北市出件送市總與外站總表!$A:$E,5,0),),IFERROR(IF(FIND("北市",LEFT(J373,3)),VLOOKUP(RIGHT(LEFT(J373,LEN(J373)-LEN(MID(J373,1+MAX(MMULT(ROW($1:$1800)*(MID(J373,ROW($1:$1800),1)={"路","段","街","道"}),{1;1;1;1})),99))),LEN(LEFT(J373,LEN(J373)-LEN(MID(J373,1+MAX(MMULT(ROW($1:$1800)*(MID(J373,ROW($1:$1800),1)={"路","段","街","道"}),{1;1;1;1})),99))))-3),北市出件送市總與外站總表!$B:$J,4,0),),VLOOKUP(LEFT(J373,2),北市出件送市總與外站總表!$A:$J,5,0)))))</f>
        <v>#N/A</v>
      </c>
      <c r="J373" s="124" t="str">
        <f t="array" ref="J373">ASC(IF(LEFT(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,1)="台",REPLACE(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,1,1,"臺"),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))</f>
        <v/>
      </c>
    </row>
    <row r="374" spans="2:10" ht="21" customHeight="1" x14ac:dyDescent="0.25">
      <c r="B374" s="9">
        <v>355</v>
      </c>
      <c r="C374" s="8"/>
      <c r="D374" s="8"/>
      <c r="E374" s="8"/>
      <c r="F374" s="8"/>
      <c r="G374" s="8"/>
      <c r="H374" s="138"/>
      <c r="I374" s="144" t="e">
        <f>IF(COUNT(FIND({"澎湖","金門縣","連江","馬祖","琉球"},J374,1)),280,IF(AND($F$1="V",IFERROR(IF(FIND("北市",LEFT(J374,3)),VLOOKUP(LEFT(J374,LEN(J374)-LEN(MID(J374,1+MAX(MMULT(ROW($1:$1800)*(MID(J374,ROW($1:$1800),1)={"路","段","街","道"}),{1;1;1;1})),99))),北市出件送市總與外站總表!$A:$E,5,0),),IFERROR(IF(FIND("北市",LEFT(J374,3)),VLOOKUP(RIGHT(LEFT(J374,LEN(J374)-LEN(MID(J374,1+MAX(MMULT(ROW($1:$1800)*(MID(J374,ROW($1:$1800),1)={"路","段","街","道"}),{1;1;1;1})),99))),LEN(LEFT(J374,LEN(J374)-LEN(MID(J374,1+MAX(MMULT(ROW($1:$1800)*(MID(J374,ROW($1:$1800),1)={"路","段","街","道"}),{1;1;1;1})),99))))-3),北市出件送市總與外站總表!$B:$J,4,0),),VLOOKUP(LEFT(J374,2),北市出件送市總與外站總表!$A:$E,5,0)))&gt;110),120,IFERROR(IF(FIND("北市",LEFT(J374,3)),VLOOKUP(LEFT(J374,LEN(J374)-LEN(MID(J374,1+MAX(MMULT(ROW($1:$1800)*(MID(J374,ROW($1:$1800),1)={"路","段","街","道"}),{1;1;1;1})),99))),北市出件送市總與外站總表!$A:$E,5,0),),IFERROR(IF(FIND("北市",LEFT(J374,3)),VLOOKUP(RIGHT(LEFT(J374,LEN(J374)-LEN(MID(J374,1+MAX(MMULT(ROW($1:$1800)*(MID(J374,ROW($1:$1800),1)={"路","段","街","道"}),{1;1;1;1})),99))),LEN(LEFT(J374,LEN(J374)-LEN(MID(J374,1+MAX(MMULT(ROW($1:$1800)*(MID(J374,ROW($1:$1800),1)={"路","段","街","道"}),{1;1;1;1})),99))))-3),北市出件送市總與外站總表!$B:$J,4,0),),VLOOKUP(LEFT(J374,2),北市出件送市總與外站總表!$A:$J,5,0)))))</f>
        <v>#N/A</v>
      </c>
      <c r="J374" s="124" t="str">
        <f t="array" ref="J374">ASC(IF(LEFT(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,1)="台",REPLACE(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,1,1,"臺"),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))</f>
        <v/>
      </c>
    </row>
    <row r="375" spans="2:10" ht="21" customHeight="1" x14ac:dyDescent="0.25">
      <c r="B375" s="9">
        <v>356</v>
      </c>
      <c r="C375" s="8"/>
      <c r="D375" s="8"/>
      <c r="E375" s="8"/>
      <c r="F375" s="8"/>
      <c r="G375" s="8"/>
      <c r="H375" s="138"/>
      <c r="I375" s="144" t="e">
        <f>IF(COUNT(FIND({"澎湖","金門縣","連江","馬祖","琉球"},J375,1)),280,IF(AND($F$1="V",IFERROR(IF(FIND("北市",LEFT(J375,3)),VLOOKUP(LEFT(J375,LEN(J375)-LEN(MID(J375,1+MAX(MMULT(ROW($1:$1800)*(MID(J375,ROW($1:$1800),1)={"路","段","街","道"}),{1;1;1;1})),99))),北市出件送市總與外站總表!$A:$E,5,0),),IFERROR(IF(FIND("北市",LEFT(J375,3)),VLOOKUP(RIGHT(LEFT(J375,LEN(J375)-LEN(MID(J375,1+MAX(MMULT(ROW($1:$1800)*(MID(J375,ROW($1:$1800),1)={"路","段","街","道"}),{1;1;1;1})),99))),LEN(LEFT(J375,LEN(J375)-LEN(MID(J375,1+MAX(MMULT(ROW($1:$1800)*(MID(J375,ROW($1:$1800),1)={"路","段","街","道"}),{1;1;1;1})),99))))-3),北市出件送市總與外站總表!$B:$J,4,0),),VLOOKUP(LEFT(J375,2),北市出件送市總與外站總表!$A:$E,5,0)))&gt;110),120,IFERROR(IF(FIND("北市",LEFT(J375,3)),VLOOKUP(LEFT(J375,LEN(J375)-LEN(MID(J375,1+MAX(MMULT(ROW($1:$1800)*(MID(J375,ROW($1:$1800),1)={"路","段","街","道"}),{1;1;1;1})),99))),北市出件送市總與外站總表!$A:$E,5,0),),IFERROR(IF(FIND("北市",LEFT(J375,3)),VLOOKUP(RIGHT(LEFT(J375,LEN(J375)-LEN(MID(J375,1+MAX(MMULT(ROW($1:$1800)*(MID(J375,ROW($1:$1800),1)={"路","段","街","道"}),{1;1;1;1})),99))),LEN(LEFT(J375,LEN(J375)-LEN(MID(J375,1+MAX(MMULT(ROW($1:$1800)*(MID(J375,ROW($1:$1800),1)={"路","段","街","道"}),{1;1;1;1})),99))))-3),北市出件送市總與外站總表!$B:$J,4,0),),VLOOKUP(LEFT(J375,2),北市出件送市總與外站總表!$A:$J,5,0)))))</f>
        <v>#N/A</v>
      </c>
      <c r="J375" s="124" t="str">
        <f t="array" ref="J375">ASC(IF(LEFT(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,1)="台",REPLACE(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,1,1,"臺"),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))</f>
        <v/>
      </c>
    </row>
    <row r="376" spans="2:10" ht="21" customHeight="1" x14ac:dyDescent="0.25">
      <c r="B376" s="9">
        <v>357</v>
      </c>
      <c r="C376" s="8"/>
      <c r="D376" s="8"/>
      <c r="E376" s="8"/>
      <c r="F376" s="8"/>
      <c r="G376" s="8"/>
      <c r="H376" s="138"/>
      <c r="I376" s="144" t="e">
        <f>IF(COUNT(FIND({"澎湖","金門縣","連江","馬祖","琉球"},J376,1)),280,IF(AND($F$1="V",IFERROR(IF(FIND("北市",LEFT(J376,3)),VLOOKUP(LEFT(J376,LEN(J376)-LEN(MID(J376,1+MAX(MMULT(ROW($1:$1800)*(MID(J376,ROW($1:$1800),1)={"路","段","街","道"}),{1;1;1;1})),99))),北市出件送市總與外站總表!$A:$E,5,0),),IFERROR(IF(FIND("北市",LEFT(J376,3)),VLOOKUP(RIGHT(LEFT(J376,LEN(J376)-LEN(MID(J376,1+MAX(MMULT(ROW($1:$1800)*(MID(J376,ROW($1:$1800),1)={"路","段","街","道"}),{1;1;1;1})),99))),LEN(LEFT(J376,LEN(J376)-LEN(MID(J376,1+MAX(MMULT(ROW($1:$1800)*(MID(J376,ROW($1:$1800),1)={"路","段","街","道"}),{1;1;1;1})),99))))-3),北市出件送市總與外站總表!$B:$J,4,0),),VLOOKUP(LEFT(J376,2),北市出件送市總與外站總表!$A:$E,5,0)))&gt;110),120,IFERROR(IF(FIND("北市",LEFT(J376,3)),VLOOKUP(LEFT(J376,LEN(J376)-LEN(MID(J376,1+MAX(MMULT(ROW($1:$1800)*(MID(J376,ROW($1:$1800),1)={"路","段","街","道"}),{1;1;1;1})),99))),北市出件送市總與外站總表!$A:$E,5,0),),IFERROR(IF(FIND("北市",LEFT(J376,3)),VLOOKUP(RIGHT(LEFT(J376,LEN(J376)-LEN(MID(J376,1+MAX(MMULT(ROW($1:$1800)*(MID(J376,ROW($1:$1800),1)={"路","段","街","道"}),{1;1;1;1})),99))),LEN(LEFT(J376,LEN(J376)-LEN(MID(J376,1+MAX(MMULT(ROW($1:$1800)*(MID(J376,ROW($1:$1800),1)={"路","段","街","道"}),{1;1;1;1})),99))))-3),北市出件送市總與外站總表!$B:$J,4,0),),VLOOKUP(LEFT(J376,2),北市出件送市總與外站總表!$A:$J,5,0)))))</f>
        <v>#N/A</v>
      </c>
      <c r="J376" s="124" t="str">
        <f t="array" ref="J376">ASC(IF(LEFT(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,1)="台",REPLACE(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,1,1,"臺"),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))</f>
        <v/>
      </c>
    </row>
    <row r="377" spans="2:10" ht="21" customHeight="1" x14ac:dyDescent="0.25">
      <c r="B377" s="9">
        <v>358</v>
      </c>
      <c r="C377" s="8"/>
      <c r="D377" s="8"/>
      <c r="E377" s="8"/>
      <c r="F377" s="8"/>
      <c r="G377" s="8"/>
      <c r="H377" s="138"/>
      <c r="I377" s="144" t="e">
        <f>IF(COUNT(FIND({"澎湖","金門縣","連江","馬祖","琉球"},J377,1)),280,IF(AND($F$1="V",IFERROR(IF(FIND("北市",LEFT(J377,3)),VLOOKUP(LEFT(J377,LEN(J377)-LEN(MID(J377,1+MAX(MMULT(ROW($1:$1800)*(MID(J377,ROW($1:$1800),1)={"路","段","街","道"}),{1;1;1;1})),99))),北市出件送市總與外站總表!$A:$E,5,0),),IFERROR(IF(FIND("北市",LEFT(J377,3)),VLOOKUP(RIGHT(LEFT(J377,LEN(J377)-LEN(MID(J377,1+MAX(MMULT(ROW($1:$1800)*(MID(J377,ROW($1:$1800),1)={"路","段","街","道"}),{1;1;1;1})),99))),LEN(LEFT(J377,LEN(J377)-LEN(MID(J377,1+MAX(MMULT(ROW($1:$1800)*(MID(J377,ROW($1:$1800),1)={"路","段","街","道"}),{1;1;1;1})),99))))-3),北市出件送市總與外站總表!$B:$J,4,0),),VLOOKUP(LEFT(J377,2),北市出件送市總與外站總表!$A:$E,5,0)))&gt;110),120,IFERROR(IF(FIND("北市",LEFT(J377,3)),VLOOKUP(LEFT(J377,LEN(J377)-LEN(MID(J377,1+MAX(MMULT(ROW($1:$1800)*(MID(J377,ROW($1:$1800),1)={"路","段","街","道"}),{1;1;1;1})),99))),北市出件送市總與外站總表!$A:$E,5,0),),IFERROR(IF(FIND("北市",LEFT(J377,3)),VLOOKUP(RIGHT(LEFT(J377,LEN(J377)-LEN(MID(J377,1+MAX(MMULT(ROW($1:$1800)*(MID(J377,ROW($1:$1800),1)={"路","段","街","道"}),{1;1;1;1})),99))),LEN(LEFT(J377,LEN(J377)-LEN(MID(J377,1+MAX(MMULT(ROW($1:$1800)*(MID(J377,ROW($1:$1800),1)={"路","段","街","道"}),{1;1;1;1})),99))))-3),北市出件送市總與外站總表!$B:$J,4,0),),VLOOKUP(LEFT(J377,2),北市出件送市總與外站總表!$A:$J,5,0)))))</f>
        <v>#N/A</v>
      </c>
      <c r="J377" s="124" t="str">
        <f t="array" ref="J377">ASC(IF(LEFT(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,1)="台",REPLACE(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,1,1,"臺"),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))</f>
        <v/>
      </c>
    </row>
    <row r="378" spans="2:10" ht="21" customHeight="1" x14ac:dyDescent="0.25">
      <c r="B378" s="9">
        <v>359</v>
      </c>
      <c r="C378" s="8"/>
      <c r="D378" s="8"/>
      <c r="E378" s="8"/>
      <c r="F378" s="8"/>
      <c r="G378" s="8"/>
      <c r="H378" s="138"/>
      <c r="I378" s="144" t="e">
        <f>IF(COUNT(FIND({"澎湖","金門縣","連江","馬祖","琉球"},J378,1)),280,IF(AND($F$1="V",IFERROR(IF(FIND("北市",LEFT(J378,3)),VLOOKUP(LEFT(J378,LEN(J378)-LEN(MID(J378,1+MAX(MMULT(ROW($1:$1800)*(MID(J378,ROW($1:$1800),1)={"路","段","街","道"}),{1;1;1;1})),99))),北市出件送市總與外站總表!$A:$E,5,0),),IFERROR(IF(FIND("北市",LEFT(J378,3)),VLOOKUP(RIGHT(LEFT(J378,LEN(J378)-LEN(MID(J378,1+MAX(MMULT(ROW($1:$1800)*(MID(J378,ROW($1:$1800),1)={"路","段","街","道"}),{1;1;1;1})),99))),LEN(LEFT(J378,LEN(J378)-LEN(MID(J378,1+MAX(MMULT(ROW($1:$1800)*(MID(J378,ROW($1:$1800),1)={"路","段","街","道"}),{1;1;1;1})),99))))-3),北市出件送市總與外站總表!$B:$J,4,0),),VLOOKUP(LEFT(J378,2),北市出件送市總與外站總表!$A:$E,5,0)))&gt;110),120,IFERROR(IF(FIND("北市",LEFT(J378,3)),VLOOKUP(LEFT(J378,LEN(J378)-LEN(MID(J378,1+MAX(MMULT(ROW($1:$1800)*(MID(J378,ROW($1:$1800),1)={"路","段","街","道"}),{1;1;1;1})),99))),北市出件送市總與外站總表!$A:$E,5,0),),IFERROR(IF(FIND("北市",LEFT(J378,3)),VLOOKUP(RIGHT(LEFT(J378,LEN(J378)-LEN(MID(J378,1+MAX(MMULT(ROW($1:$1800)*(MID(J378,ROW($1:$1800),1)={"路","段","街","道"}),{1;1;1;1})),99))),LEN(LEFT(J378,LEN(J378)-LEN(MID(J378,1+MAX(MMULT(ROW($1:$1800)*(MID(J378,ROW($1:$1800),1)={"路","段","街","道"}),{1;1;1;1})),99))))-3),北市出件送市總與外站總表!$B:$J,4,0),),VLOOKUP(LEFT(J378,2),北市出件送市總與外站總表!$A:$J,5,0)))))</f>
        <v>#N/A</v>
      </c>
      <c r="J378" s="124" t="str">
        <f t="array" ref="J378">ASC(IF(LEFT(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,1)="台",REPLACE(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,1,1,"臺"),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))</f>
        <v/>
      </c>
    </row>
    <row r="379" spans="2:10" ht="21" customHeight="1" x14ac:dyDescent="0.25">
      <c r="B379" s="9">
        <v>360</v>
      </c>
      <c r="C379" s="8"/>
      <c r="D379" s="8"/>
      <c r="E379" s="8"/>
      <c r="F379" s="8"/>
      <c r="G379" s="8"/>
      <c r="H379" s="138"/>
      <c r="I379" s="144" t="e">
        <f>IF(COUNT(FIND({"澎湖","金門縣","連江","馬祖","琉球"},J379,1)),280,IF(AND($F$1="V",IFERROR(IF(FIND("北市",LEFT(J379,3)),VLOOKUP(LEFT(J379,LEN(J379)-LEN(MID(J379,1+MAX(MMULT(ROW($1:$1800)*(MID(J379,ROW($1:$1800),1)={"路","段","街","道"}),{1;1;1;1})),99))),北市出件送市總與外站總表!$A:$E,5,0),),IFERROR(IF(FIND("北市",LEFT(J379,3)),VLOOKUP(RIGHT(LEFT(J379,LEN(J379)-LEN(MID(J379,1+MAX(MMULT(ROW($1:$1800)*(MID(J379,ROW($1:$1800),1)={"路","段","街","道"}),{1;1;1;1})),99))),LEN(LEFT(J379,LEN(J379)-LEN(MID(J379,1+MAX(MMULT(ROW($1:$1800)*(MID(J379,ROW($1:$1800),1)={"路","段","街","道"}),{1;1;1;1})),99))))-3),北市出件送市總與外站總表!$B:$J,4,0),),VLOOKUP(LEFT(J379,2),北市出件送市總與外站總表!$A:$E,5,0)))&gt;110),120,IFERROR(IF(FIND("北市",LEFT(J379,3)),VLOOKUP(LEFT(J379,LEN(J379)-LEN(MID(J379,1+MAX(MMULT(ROW($1:$1800)*(MID(J379,ROW($1:$1800),1)={"路","段","街","道"}),{1;1;1;1})),99))),北市出件送市總與外站總表!$A:$E,5,0),),IFERROR(IF(FIND("北市",LEFT(J379,3)),VLOOKUP(RIGHT(LEFT(J379,LEN(J379)-LEN(MID(J379,1+MAX(MMULT(ROW($1:$1800)*(MID(J379,ROW($1:$1800),1)={"路","段","街","道"}),{1;1;1;1})),99))),LEN(LEFT(J379,LEN(J379)-LEN(MID(J379,1+MAX(MMULT(ROW($1:$1800)*(MID(J379,ROW($1:$1800),1)={"路","段","街","道"}),{1;1;1;1})),99))))-3),北市出件送市總與外站總表!$B:$J,4,0),),VLOOKUP(LEFT(J379,2),北市出件送市總與外站總表!$A:$J,5,0)))))</f>
        <v>#N/A</v>
      </c>
      <c r="J379" s="124" t="str">
        <f t="array" ref="J379">ASC(IF(LEFT(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,1)="台",REPLACE(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,1,1,"臺"),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))</f>
        <v/>
      </c>
    </row>
    <row r="380" spans="2:10" ht="21" customHeight="1" x14ac:dyDescent="0.25">
      <c r="B380" s="9">
        <v>361</v>
      </c>
      <c r="C380" s="8"/>
      <c r="D380" s="8"/>
      <c r="E380" s="8"/>
      <c r="F380" s="8"/>
      <c r="G380" s="8"/>
      <c r="H380" s="138"/>
      <c r="I380" s="144" t="e">
        <f>IF(COUNT(FIND({"澎湖","金門縣","連江","馬祖","琉球"},J380,1)),280,IF(AND($F$1="V",IFERROR(IF(FIND("北市",LEFT(J380,3)),VLOOKUP(LEFT(J380,LEN(J380)-LEN(MID(J380,1+MAX(MMULT(ROW($1:$1800)*(MID(J380,ROW($1:$1800),1)={"路","段","街","道"}),{1;1;1;1})),99))),北市出件送市總與外站總表!$A:$E,5,0),),IFERROR(IF(FIND("北市",LEFT(J380,3)),VLOOKUP(RIGHT(LEFT(J380,LEN(J380)-LEN(MID(J380,1+MAX(MMULT(ROW($1:$1800)*(MID(J380,ROW($1:$1800),1)={"路","段","街","道"}),{1;1;1;1})),99))),LEN(LEFT(J380,LEN(J380)-LEN(MID(J380,1+MAX(MMULT(ROW($1:$1800)*(MID(J380,ROW($1:$1800),1)={"路","段","街","道"}),{1;1;1;1})),99))))-3),北市出件送市總與外站總表!$B:$J,4,0),),VLOOKUP(LEFT(J380,2),北市出件送市總與外站總表!$A:$E,5,0)))&gt;110),120,IFERROR(IF(FIND("北市",LEFT(J380,3)),VLOOKUP(LEFT(J380,LEN(J380)-LEN(MID(J380,1+MAX(MMULT(ROW($1:$1800)*(MID(J380,ROW($1:$1800),1)={"路","段","街","道"}),{1;1;1;1})),99))),北市出件送市總與外站總表!$A:$E,5,0),),IFERROR(IF(FIND("北市",LEFT(J380,3)),VLOOKUP(RIGHT(LEFT(J380,LEN(J380)-LEN(MID(J380,1+MAX(MMULT(ROW($1:$1800)*(MID(J380,ROW($1:$1800),1)={"路","段","街","道"}),{1;1;1;1})),99))),LEN(LEFT(J380,LEN(J380)-LEN(MID(J380,1+MAX(MMULT(ROW($1:$1800)*(MID(J380,ROW($1:$1800),1)={"路","段","街","道"}),{1;1;1;1})),99))))-3),北市出件送市總與外站總表!$B:$J,4,0),),VLOOKUP(LEFT(J380,2),北市出件送市總與外站總表!$A:$J,5,0)))))</f>
        <v>#N/A</v>
      </c>
      <c r="J380" s="124" t="str">
        <f t="array" ref="J380">ASC(IF(LEFT(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,1)="台",REPLACE(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,1,1,"臺"),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))</f>
        <v/>
      </c>
    </row>
    <row r="381" spans="2:10" ht="21" customHeight="1" x14ac:dyDescent="0.25">
      <c r="B381" s="9">
        <v>362</v>
      </c>
      <c r="C381" s="8"/>
      <c r="D381" s="8"/>
      <c r="E381" s="8"/>
      <c r="F381" s="8"/>
      <c r="G381" s="8"/>
      <c r="H381" s="138"/>
      <c r="I381" s="144" t="e">
        <f>IF(COUNT(FIND({"澎湖","金門縣","連江","馬祖","琉球"},J381,1)),280,IF(AND($F$1="V",IFERROR(IF(FIND("北市",LEFT(J381,3)),VLOOKUP(LEFT(J381,LEN(J381)-LEN(MID(J381,1+MAX(MMULT(ROW($1:$1800)*(MID(J381,ROW($1:$1800),1)={"路","段","街","道"}),{1;1;1;1})),99))),北市出件送市總與外站總表!$A:$E,5,0),),IFERROR(IF(FIND("北市",LEFT(J381,3)),VLOOKUP(RIGHT(LEFT(J381,LEN(J381)-LEN(MID(J381,1+MAX(MMULT(ROW($1:$1800)*(MID(J381,ROW($1:$1800),1)={"路","段","街","道"}),{1;1;1;1})),99))),LEN(LEFT(J381,LEN(J381)-LEN(MID(J381,1+MAX(MMULT(ROW($1:$1800)*(MID(J381,ROW($1:$1800),1)={"路","段","街","道"}),{1;1;1;1})),99))))-3),北市出件送市總與外站總表!$B:$J,4,0),),VLOOKUP(LEFT(J381,2),北市出件送市總與外站總表!$A:$E,5,0)))&gt;110),120,IFERROR(IF(FIND("北市",LEFT(J381,3)),VLOOKUP(LEFT(J381,LEN(J381)-LEN(MID(J381,1+MAX(MMULT(ROW($1:$1800)*(MID(J381,ROW($1:$1800),1)={"路","段","街","道"}),{1;1;1;1})),99))),北市出件送市總與外站總表!$A:$E,5,0),),IFERROR(IF(FIND("北市",LEFT(J381,3)),VLOOKUP(RIGHT(LEFT(J381,LEN(J381)-LEN(MID(J381,1+MAX(MMULT(ROW($1:$1800)*(MID(J381,ROW($1:$1800),1)={"路","段","街","道"}),{1;1;1;1})),99))),LEN(LEFT(J381,LEN(J381)-LEN(MID(J381,1+MAX(MMULT(ROW($1:$1800)*(MID(J381,ROW($1:$1800),1)={"路","段","街","道"}),{1;1;1;1})),99))))-3),北市出件送市總與外站總表!$B:$J,4,0),),VLOOKUP(LEFT(J381,2),北市出件送市總與外站總表!$A:$J,5,0)))))</f>
        <v>#N/A</v>
      </c>
      <c r="J381" s="124" t="str">
        <f t="array" ref="J381">ASC(IF(LEFT(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,1)="台",REPLACE(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,1,1,"臺"),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))</f>
        <v/>
      </c>
    </row>
    <row r="382" spans="2:10" ht="21" customHeight="1" x14ac:dyDescent="0.25">
      <c r="B382" s="9">
        <v>363</v>
      </c>
      <c r="C382" s="8"/>
      <c r="D382" s="8"/>
      <c r="E382" s="8"/>
      <c r="F382" s="8"/>
      <c r="G382" s="8"/>
      <c r="H382" s="138"/>
      <c r="I382" s="144" t="e">
        <f>IF(COUNT(FIND({"澎湖","金門縣","連江","馬祖","琉球"},J382,1)),280,IF(AND($F$1="V",IFERROR(IF(FIND("北市",LEFT(J382,3)),VLOOKUP(LEFT(J382,LEN(J382)-LEN(MID(J382,1+MAX(MMULT(ROW($1:$1800)*(MID(J382,ROW($1:$1800),1)={"路","段","街","道"}),{1;1;1;1})),99))),北市出件送市總與外站總表!$A:$E,5,0),),IFERROR(IF(FIND("北市",LEFT(J382,3)),VLOOKUP(RIGHT(LEFT(J382,LEN(J382)-LEN(MID(J382,1+MAX(MMULT(ROW($1:$1800)*(MID(J382,ROW($1:$1800),1)={"路","段","街","道"}),{1;1;1;1})),99))),LEN(LEFT(J382,LEN(J382)-LEN(MID(J382,1+MAX(MMULT(ROW($1:$1800)*(MID(J382,ROW($1:$1800),1)={"路","段","街","道"}),{1;1;1;1})),99))))-3),北市出件送市總與外站總表!$B:$J,4,0),),VLOOKUP(LEFT(J382,2),北市出件送市總與外站總表!$A:$E,5,0)))&gt;110),120,IFERROR(IF(FIND("北市",LEFT(J382,3)),VLOOKUP(LEFT(J382,LEN(J382)-LEN(MID(J382,1+MAX(MMULT(ROW($1:$1800)*(MID(J382,ROW($1:$1800),1)={"路","段","街","道"}),{1;1;1;1})),99))),北市出件送市總與外站總表!$A:$E,5,0),),IFERROR(IF(FIND("北市",LEFT(J382,3)),VLOOKUP(RIGHT(LEFT(J382,LEN(J382)-LEN(MID(J382,1+MAX(MMULT(ROW($1:$1800)*(MID(J382,ROW($1:$1800),1)={"路","段","街","道"}),{1;1;1;1})),99))),LEN(LEFT(J382,LEN(J382)-LEN(MID(J382,1+MAX(MMULT(ROW($1:$1800)*(MID(J382,ROW($1:$1800),1)={"路","段","街","道"}),{1;1;1;1})),99))))-3),北市出件送市總與外站總表!$B:$J,4,0),),VLOOKUP(LEFT(J382,2),北市出件送市總與外站總表!$A:$J,5,0)))))</f>
        <v>#N/A</v>
      </c>
      <c r="J382" s="124" t="str">
        <f t="array" ref="J382">ASC(IF(LEFT(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,1)="台",REPLACE(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,1,1,"臺"),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))</f>
        <v/>
      </c>
    </row>
    <row r="383" spans="2:10" ht="21" customHeight="1" x14ac:dyDescent="0.25">
      <c r="B383" s="9">
        <v>364</v>
      </c>
      <c r="C383" s="8"/>
      <c r="D383" s="8"/>
      <c r="E383" s="8"/>
      <c r="F383" s="8"/>
      <c r="G383" s="8"/>
      <c r="H383" s="138"/>
      <c r="I383" s="144" t="e">
        <f>IF(COUNT(FIND({"澎湖","金門縣","連江","馬祖","琉球"},J383,1)),280,IF(AND($F$1="V",IFERROR(IF(FIND("北市",LEFT(J383,3)),VLOOKUP(LEFT(J383,LEN(J383)-LEN(MID(J383,1+MAX(MMULT(ROW($1:$1800)*(MID(J383,ROW($1:$1800),1)={"路","段","街","道"}),{1;1;1;1})),99))),北市出件送市總與外站總表!$A:$E,5,0),),IFERROR(IF(FIND("北市",LEFT(J383,3)),VLOOKUP(RIGHT(LEFT(J383,LEN(J383)-LEN(MID(J383,1+MAX(MMULT(ROW($1:$1800)*(MID(J383,ROW($1:$1800),1)={"路","段","街","道"}),{1;1;1;1})),99))),LEN(LEFT(J383,LEN(J383)-LEN(MID(J383,1+MAX(MMULT(ROW($1:$1800)*(MID(J383,ROW($1:$1800),1)={"路","段","街","道"}),{1;1;1;1})),99))))-3),北市出件送市總與外站總表!$B:$J,4,0),),VLOOKUP(LEFT(J383,2),北市出件送市總與外站總表!$A:$E,5,0)))&gt;110),120,IFERROR(IF(FIND("北市",LEFT(J383,3)),VLOOKUP(LEFT(J383,LEN(J383)-LEN(MID(J383,1+MAX(MMULT(ROW($1:$1800)*(MID(J383,ROW($1:$1800),1)={"路","段","街","道"}),{1;1;1;1})),99))),北市出件送市總與外站總表!$A:$E,5,0),),IFERROR(IF(FIND("北市",LEFT(J383,3)),VLOOKUP(RIGHT(LEFT(J383,LEN(J383)-LEN(MID(J383,1+MAX(MMULT(ROW($1:$1800)*(MID(J383,ROW($1:$1800),1)={"路","段","街","道"}),{1;1;1;1})),99))),LEN(LEFT(J383,LEN(J383)-LEN(MID(J383,1+MAX(MMULT(ROW($1:$1800)*(MID(J383,ROW($1:$1800),1)={"路","段","街","道"}),{1;1;1;1})),99))))-3),北市出件送市總與外站總表!$B:$J,4,0),),VLOOKUP(LEFT(J383,2),北市出件送市總與外站總表!$A:$J,5,0)))))</f>
        <v>#N/A</v>
      </c>
      <c r="J383" s="124" t="str">
        <f t="array" ref="J383">ASC(IF(LEFT(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,1)="台",REPLACE(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,1,1,"臺"),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))</f>
        <v/>
      </c>
    </row>
    <row r="384" spans="2:10" ht="21" customHeight="1" x14ac:dyDescent="0.25">
      <c r="B384" s="9">
        <v>365</v>
      </c>
      <c r="C384" s="8"/>
      <c r="D384" s="8"/>
      <c r="E384" s="8"/>
      <c r="F384" s="8"/>
      <c r="G384" s="8"/>
      <c r="H384" s="138"/>
      <c r="I384" s="144" t="e">
        <f>IF(COUNT(FIND({"澎湖","金門縣","連江","馬祖","琉球"},J384,1)),280,IF(AND($F$1="V",IFERROR(IF(FIND("北市",LEFT(J384,3)),VLOOKUP(LEFT(J384,LEN(J384)-LEN(MID(J384,1+MAX(MMULT(ROW($1:$1800)*(MID(J384,ROW($1:$1800),1)={"路","段","街","道"}),{1;1;1;1})),99))),北市出件送市總與外站總表!$A:$E,5,0),),IFERROR(IF(FIND("北市",LEFT(J384,3)),VLOOKUP(RIGHT(LEFT(J384,LEN(J384)-LEN(MID(J384,1+MAX(MMULT(ROW($1:$1800)*(MID(J384,ROW($1:$1800),1)={"路","段","街","道"}),{1;1;1;1})),99))),LEN(LEFT(J384,LEN(J384)-LEN(MID(J384,1+MAX(MMULT(ROW($1:$1800)*(MID(J384,ROW($1:$1800),1)={"路","段","街","道"}),{1;1;1;1})),99))))-3),北市出件送市總與外站總表!$B:$J,4,0),),VLOOKUP(LEFT(J384,2),北市出件送市總與外站總表!$A:$E,5,0)))&gt;110),120,IFERROR(IF(FIND("北市",LEFT(J384,3)),VLOOKUP(LEFT(J384,LEN(J384)-LEN(MID(J384,1+MAX(MMULT(ROW($1:$1800)*(MID(J384,ROW($1:$1800),1)={"路","段","街","道"}),{1;1;1;1})),99))),北市出件送市總與外站總表!$A:$E,5,0),),IFERROR(IF(FIND("北市",LEFT(J384,3)),VLOOKUP(RIGHT(LEFT(J384,LEN(J384)-LEN(MID(J384,1+MAX(MMULT(ROW($1:$1800)*(MID(J384,ROW($1:$1800),1)={"路","段","街","道"}),{1;1;1;1})),99))),LEN(LEFT(J384,LEN(J384)-LEN(MID(J384,1+MAX(MMULT(ROW($1:$1800)*(MID(J384,ROW($1:$1800),1)={"路","段","街","道"}),{1;1;1;1})),99))))-3),北市出件送市總與外站總表!$B:$J,4,0),),VLOOKUP(LEFT(J384,2),北市出件送市總與外站總表!$A:$J,5,0)))))</f>
        <v>#N/A</v>
      </c>
      <c r="J384" s="124" t="str">
        <f t="array" ref="J384">ASC(IF(LEFT(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,1)="台",REPLACE(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,1,1,"臺"),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))</f>
        <v/>
      </c>
    </row>
    <row r="385" spans="2:10" ht="21" customHeight="1" x14ac:dyDescent="0.25">
      <c r="B385" s="9">
        <v>366</v>
      </c>
      <c r="C385" s="8"/>
      <c r="D385" s="8"/>
      <c r="E385" s="8"/>
      <c r="F385" s="8"/>
      <c r="G385" s="8"/>
      <c r="H385" s="138"/>
      <c r="I385" s="144" t="e">
        <f>IF(COUNT(FIND({"澎湖","金門縣","連江","馬祖","琉球"},J385,1)),280,IF(AND($F$1="V",IFERROR(IF(FIND("北市",LEFT(J385,3)),VLOOKUP(LEFT(J385,LEN(J385)-LEN(MID(J385,1+MAX(MMULT(ROW($1:$1800)*(MID(J385,ROW($1:$1800),1)={"路","段","街","道"}),{1;1;1;1})),99))),北市出件送市總與外站總表!$A:$E,5,0),),IFERROR(IF(FIND("北市",LEFT(J385,3)),VLOOKUP(RIGHT(LEFT(J385,LEN(J385)-LEN(MID(J385,1+MAX(MMULT(ROW($1:$1800)*(MID(J385,ROW($1:$1800),1)={"路","段","街","道"}),{1;1;1;1})),99))),LEN(LEFT(J385,LEN(J385)-LEN(MID(J385,1+MAX(MMULT(ROW($1:$1800)*(MID(J385,ROW($1:$1800),1)={"路","段","街","道"}),{1;1;1;1})),99))))-3),北市出件送市總與外站總表!$B:$J,4,0),),VLOOKUP(LEFT(J385,2),北市出件送市總與外站總表!$A:$E,5,0)))&gt;110),120,IFERROR(IF(FIND("北市",LEFT(J385,3)),VLOOKUP(LEFT(J385,LEN(J385)-LEN(MID(J385,1+MAX(MMULT(ROW($1:$1800)*(MID(J385,ROW($1:$1800),1)={"路","段","街","道"}),{1;1;1;1})),99))),北市出件送市總與外站總表!$A:$E,5,0),),IFERROR(IF(FIND("北市",LEFT(J385,3)),VLOOKUP(RIGHT(LEFT(J385,LEN(J385)-LEN(MID(J385,1+MAX(MMULT(ROW($1:$1800)*(MID(J385,ROW($1:$1800),1)={"路","段","街","道"}),{1;1;1;1})),99))),LEN(LEFT(J385,LEN(J385)-LEN(MID(J385,1+MAX(MMULT(ROW($1:$1800)*(MID(J385,ROW($1:$1800),1)={"路","段","街","道"}),{1;1;1;1})),99))))-3),北市出件送市總與外站總表!$B:$J,4,0),),VLOOKUP(LEFT(J385,2),北市出件送市總與外站總表!$A:$J,5,0)))))</f>
        <v>#N/A</v>
      </c>
      <c r="J385" s="124" t="str">
        <f t="array" ref="J385">ASC(IF(LEFT(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,1)="台",REPLACE(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,1,1,"臺"),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))</f>
        <v/>
      </c>
    </row>
    <row r="386" spans="2:10" ht="21" customHeight="1" x14ac:dyDescent="0.25">
      <c r="B386" s="9">
        <v>367</v>
      </c>
      <c r="C386" s="8"/>
      <c r="D386" s="8"/>
      <c r="E386" s="8"/>
      <c r="F386" s="8"/>
      <c r="G386" s="8"/>
      <c r="H386" s="138"/>
      <c r="I386" s="144" t="e">
        <f>IF(COUNT(FIND({"澎湖","金門縣","連江","馬祖","琉球"},J386,1)),280,IF(AND($F$1="V",IFERROR(IF(FIND("北市",LEFT(J386,3)),VLOOKUP(LEFT(J386,LEN(J386)-LEN(MID(J386,1+MAX(MMULT(ROW($1:$1800)*(MID(J386,ROW($1:$1800),1)={"路","段","街","道"}),{1;1;1;1})),99))),北市出件送市總與外站總表!$A:$E,5,0),),IFERROR(IF(FIND("北市",LEFT(J386,3)),VLOOKUP(RIGHT(LEFT(J386,LEN(J386)-LEN(MID(J386,1+MAX(MMULT(ROW($1:$1800)*(MID(J386,ROW($1:$1800),1)={"路","段","街","道"}),{1;1;1;1})),99))),LEN(LEFT(J386,LEN(J386)-LEN(MID(J386,1+MAX(MMULT(ROW($1:$1800)*(MID(J386,ROW($1:$1800),1)={"路","段","街","道"}),{1;1;1;1})),99))))-3),北市出件送市總與外站總表!$B:$J,4,0),),VLOOKUP(LEFT(J386,2),北市出件送市總與外站總表!$A:$E,5,0)))&gt;110),120,IFERROR(IF(FIND("北市",LEFT(J386,3)),VLOOKUP(LEFT(J386,LEN(J386)-LEN(MID(J386,1+MAX(MMULT(ROW($1:$1800)*(MID(J386,ROW($1:$1800),1)={"路","段","街","道"}),{1;1;1;1})),99))),北市出件送市總與外站總表!$A:$E,5,0),),IFERROR(IF(FIND("北市",LEFT(J386,3)),VLOOKUP(RIGHT(LEFT(J386,LEN(J386)-LEN(MID(J386,1+MAX(MMULT(ROW($1:$1800)*(MID(J386,ROW($1:$1800),1)={"路","段","街","道"}),{1;1;1;1})),99))),LEN(LEFT(J386,LEN(J386)-LEN(MID(J386,1+MAX(MMULT(ROW($1:$1800)*(MID(J386,ROW($1:$1800),1)={"路","段","街","道"}),{1;1;1;1})),99))))-3),北市出件送市總與外站總表!$B:$J,4,0),),VLOOKUP(LEFT(J386,2),北市出件送市總與外站總表!$A:$J,5,0)))))</f>
        <v>#N/A</v>
      </c>
      <c r="J386" s="124" t="str">
        <f t="array" ref="J386">ASC(IF(LEFT(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,1)="台",REPLACE(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,1,1,"臺"),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))</f>
        <v/>
      </c>
    </row>
    <row r="387" spans="2:10" ht="21" customHeight="1" x14ac:dyDescent="0.25">
      <c r="B387" s="9">
        <v>368</v>
      </c>
      <c r="C387" s="8"/>
      <c r="D387" s="8"/>
      <c r="E387" s="8"/>
      <c r="F387" s="8"/>
      <c r="G387" s="8"/>
      <c r="H387" s="138"/>
      <c r="I387" s="144" t="e">
        <f>IF(COUNT(FIND({"澎湖","金門縣","連江","馬祖","琉球"},J387,1)),280,IF(AND($F$1="V",IFERROR(IF(FIND("北市",LEFT(J387,3)),VLOOKUP(LEFT(J387,LEN(J387)-LEN(MID(J387,1+MAX(MMULT(ROW($1:$1800)*(MID(J387,ROW($1:$1800),1)={"路","段","街","道"}),{1;1;1;1})),99))),北市出件送市總與外站總表!$A:$E,5,0),),IFERROR(IF(FIND("北市",LEFT(J387,3)),VLOOKUP(RIGHT(LEFT(J387,LEN(J387)-LEN(MID(J387,1+MAX(MMULT(ROW($1:$1800)*(MID(J387,ROW($1:$1800),1)={"路","段","街","道"}),{1;1;1;1})),99))),LEN(LEFT(J387,LEN(J387)-LEN(MID(J387,1+MAX(MMULT(ROW($1:$1800)*(MID(J387,ROW($1:$1800),1)={"路","段","街","道"}),{1;1;1;1})),99))))-3),北市出件送市總與外站總表!$B:$J,4,0),),VLOOKUP(LEFT(J387,2),北市出件送市總與外站總表!$A:$E,5,0)))&gt;110),120,IFERROR(IF(FIND("北市",LEFT(J387,3)),VLOOKUP(LEFT(J387,LEN(J387)-LEN(MID(J387,1+MAX(MMULT(ROW($1:$1800)*(MID(J387,ROW($1:$1800),1)={"路","段","街","道"}),{1;1;1;1})),99))),北市出件送市總與外站總表!$A:$E,5,0),),IFERROR(IF(FIND("北市",LEFT(J387,3)),VLOOKUP(RIGHT(LEFT(J387,LEN(J387)-LEN(MID(J387,1+MAX(MMULT(ROW($1:$1800)*(MID(J387,ROW($1:$1800),1)={"路","段","街","道"}),{1;1;1;1})),99))),LEN(LEFT(J387,LEN(J387)-LEN(MID(J387,1+MAX(MMULT(ROW($1:$1800)*(MID(J387,ROW($1:$1800),1)={"路","段","街","道"}),{1;1;1;1})),99))))-3),北市出件送市總與外站總表!$B:$J,4,0),),VLOOKUP(LEFT(J387,2),北市出件送市總與外站總表!$A:$J,5,0)))))</f>
        <v>#N/A</v>
      </c>
      <c r="J387" s="124" t="str">
        <f t="array" ref="J387">ASC(IF(LEFT(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,1)="台",REPLACE(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,1,1,"臺"),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))</f>
        <v/>
      </c>
    </row>
    <row r="388" spans="2:10" ht="21" customHeight="1" x14ac:dyDescent="0.25">
      <c r="B388" s="9">
        <v>369</v>
      </c>
      <c r="C388" s="8"/>
      <c r="D388" s="8"/>
      <c r="E388" s="8"/>
      <c r="F388" s="8"/>
      <c r="G388" s="8"/>
      <c r="H388" s="138"/>
      <c r="I388" s="144" t="e">
        <f>IF(COUNT(FIND({"澎湖","金門縣","連江","馬祖","琉球"},J388,1)),280,IF(AND($F$1="V",IFERROR(IF(FIND("北市",LEFT(J388,3)),VLOOKUP(LEFT(J388,LEN(J388)-LEN(MID(J388,1+MAX(MMULT(ROW($1:$1800)*(MID(J388,ROW($1:$1800),1)={"路","段","街","道"}),{1;1;1;1})),99))),北市出件送市總與外站總表!$A:$E,5,0),),IFERROR(IF(FIND("北市",LEFT(J388,3)),VLOOKUP(RIGHT(LEFT(J388,LEN(J388)-LEN(MID(J388,1+MAX(MMULT(ROW($1:$1800)*(MID(J388,ROW($1:$1800),1)={"路","段","街","道"}),{1;1;1;1})),99))),LEN(LEFT(J388,LEN(J388)-LEN(MID(J388,1+MAX(MMULT(ROW($1:$1800)*(MID(J388,ROW($1:$1800),1)={"路","段","街","道"}),{1;1;1;1})),99))))-3),北市出件送市總與外站總表!$B:$J,4,0),),VLOOKUP(LEFT(J388,2),北市出件送市總與外站總表!$A:$E,5,0)))&gt;110),120,IFERROR(IF(FIND("北市",LEFT(J388,3)),VLOOKUP(LEFT(J388,LEN(J388)-LEN(MID(J388,1+MAX(MMULT(ROW($1:$1800)*(MID(J388,ROW($1:$1800),1)={"路","段","街","道"}),{1;1;1;1})),99))),北市出件送市總與外站總表!$A:$E,5,0),),IFERROR(IF(FIND("北市",LEFT(J388,3)),VLOOKUP(RIGHT(LEFT(J388,LEN(J388)-LEN(MID(J388,1+MAX(MMULT(ROW($1:$1800)*(MID(J388,ROW($1:$1800),1)={"路","段","街","道"}),{1;1;1;1})),99))),LEN(LEFT(J388,LEN(J388)-LEN(MID(J388,1+MAX(MMULT(ROW($1:$1800)*(MID(J388,ROW($1:$1800),1)={"路","段","街","道"}),{1;1;1;1})),99))))-3),北市出件送市總與外站總表!$B:$J,4,0),),VLOOKUP(LEFT(J388,2),北市出件送市總與外站總表!$A:$J,5,0)))))</f>
        <v>#N/A</v>
      </c>
      <c r="J388" s="124" t="str">
        <f t="array" ref="J388">ASC(IF(LEFT(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,1)="台",REPLACE(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,1,1,"臺"),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))</f>
        <v/>
      </c>
    </row>
    <row r="389" spans="2:10" ht="21" customHeight="1" x14ac:dyDescent="0.25">
      <c r="B389" s="9">
        <v>370</v>
      </c>
      <c r="C389" s="8"/>
      <c r="D389" s="8"/>
      <c r="E389" s="8"/>
      <c r="F389" s="8"/>
      <c r="G389" s="8"/>
      <c r="H389" s="138"/>
      <c r="I389" s="144" t="e">
        <f>IF(COUNT(FIND({"澎湖","金門縣","連江","馬祖","琉球"},J389,1)),280,IF(AND($F$1="V",IFERROR(IF(FIND("北市",LEFT(J389,3)),VLOOKUP(LEFT(J389,LEN(J389)-LEN(MID(J389,1+MAX(MMULT(ROW($1:$1800)*(MID(J389,ROW($1:$1800),1)={"路","段","街","道"}),{1;1;1;1})),99))),北市出件送市總與外站總表!$A:$E,5,0),),IFERROR(IF(FIND("北市",LEFT(J389,3)),VLOOKUP(RIGHT(LEFT(J389,LEN(J389)-LEN(MID(J389,1+MAX(MMULT(ROW($1:$1800)*(MID(J389,ROW($1:$1800),1)={"路","段","街","道"}),{1;1;1;1})),99))),LEN(LEFT(J389,LEN(J389)-LEN(MID(J389,1+MAX(MMULT(ROW($1:$1800)*(MID(J389,ROW($1:$1800),1)={"路","段","街","道"}),{1;1;1;1})),99))))-3),北市出件送市總與外站總表!$B:$J,4,0),),VLOOKUP(LEFT(J389,2),北市出件送市總與外站總表!$A:$E,5,0)))&gt;110),120,IFERROR(IF(FIND("北市",LEFT(J389,3)),VLOOKUP(LEFT(J389,LEN(J389)-LEN(MID(J389,1+MAX(MMULT(ROW($1:$1800)*(MID(J389,ROW($1:$1800),1)={"路","段","街","道"}),{1;1;1;1})),99))),北市出件送市總與外站總表!$A:$E,5,0),),IFERROR(IF(FIND("北市",LEFT(J389,3)),VLOOKUP(RIGHT(LEFT(J389,LEN(J389)-LEN(MID(J389,1+MAX(MMULT(ROW($1:$1800)*(MID(J389,ROW($1:$1800),1)={"路","段","街","道"}),{1;1;1;1})),99))),LEN(LEFT(J389,LEN(J389)-LEN(MID(J389,1+MAX(MMULT(ROW($1:$1800)*(MID(J389,ROW($1:$1800),1)={"路","段","街","道"}),{1;1;1;1})),99))))-3),北市出件送市總與外站總表!$B:$J,4,0),),VLOOKUP(LEFT(J389,2),北市出件送市總與外站總表!$A:$J,5,0)))))</f>
        <v>#N/A</v>
      </c>
      <c r="J389" s="124" t="str">
        <f t="array" ref="J389">ASC(IF(LEFT(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,1)="台",REPLACE(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,1,1,"臺"),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))</f>
        <v/>
      </c>
    </row>
    <row r="390" spans="2:10" ht="21" customHeight="1" x14ac:dyDescent="0.25">
      <c r="B390" s="9">
        <v>371</v>
      </c>
      <c r="C390" s="8"/>
      <c r="D390" s="8"/>
      <c r="E390" s="8"/>
      <c r="F390" s="8"/>
      <c r="G390" s="8"/>
      <c r="H390" s="138"/>
      <c r="I390" s="144" t="e">
        <f>IF(COUNT(FIND({"澎湖","金門縣","連江","馬祖","琉球"},J390,1)),280,IF(AND($F$1="V",IFERROR(IF(FIND("北市",LEFT(J390,3)),VLOOKUP(LEFT(J390,LEN(J390)-LEN(MID(J390,1+MAX(MMULT(ROW($1:$1800)*(MID(J390,ROW($1:$1800),1)={"路","段","街","道"}),{1;1;1;1})),99))),北市出件送市總與外站總表!$A:$E,5,0),),IFERROR(IF(FIND("北市",LEFT(J390,3)),VLOOKUP(RIGHT(LEFT(J390,LEN(J390)-LEN(MID(J390,1+MAX(MMULT(ROW($1:$1800)*(MID(J390,ROW($1:$1800),1)={"路","段","街","道"}),{1;1;1;1})),99))),LEN(LEFT(J390,LEN(J390)-LEN(MID(J390,1+MAX(MMULT(ROW($1:$1800)*(MID(J390,ROW($1:$1800),1)={"路","段","街","道"}),{1;1;1;1})),99))))-3),北市出件送市總與外站總表!$B:$J,4,0),),VLOOKUP(LEFT(J390,2),北市出件送市總與外站總表!$A:$E,5,0)))&gt;110),120,IFERROR(IF(FIND("北市",LEFT(J390,3)),VLOOKUP(LEFT(J390,LEN(J390)-LEN(MID(J390,1+MAX(MMULT(ROW($1:$1800)*(MID(J390,ROW($1:$1800),1)={"路","段","街","道"}),{1;1;1;1})),99))),北市出件送市總與外站總表!$A:$E,5,0),),IFERROR(IF(FIND("北市",LEFT(J390,3)),VLOOKUP(RIGHT(LEFT(J390,LEN(J390)-LEN(MID(J390,1+MAX(MMULT(ROW($1:$1800)*(MID(J390,ROW($1:$1800),1)={"路","段","街","道"}),{1;1;1;1})),99))),LEN(LEFT(J390,LEN(J390)-LEN(MID(J390,1+MAX(MMULT(ROW($1:$1800)*(MID(J390,ROW($1:$1800),1)={"路","段","街","道"}),{1;1;1;1})),99))))-3),北市出件送市總與外站總表!$B:$J,4,0),),VLOOKUP(LEFT(J390,2),北市出件送市總與外站總表!$A:$J,5,0)))))</f>
        <v>#N/A</v>
      </c>
      <c r="J390" s="124" t="str">
        <f t="array" ref="J390">ASC(IF(LEFT(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,1)="台",REPLACE(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,1,1,"臺"),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))</f>
        <v/>
      </c>
    </row>
    <row r="391" spans="2:10" ht="21" customHeight="1" x14ac:dyDescent="0.25">
      <c r="B391" s="9">
        <v>372</v>
      </c>
      <c r="C391" s="8"/>
      <c r="D391" s="8"/>
      <c r="E391" s="8"/>
      <c r="F391" s="8"/>
      <c r="G391" s="8"/>
      <c r="H391" s="138"/>
      <c r="I391" s="144" t="e">
        <f>IF(COUNT(FIND({"澎湖","金門縣","連江","馬祖","琉球"},J391,1)),280,IF(AND($F$1="V",IFERROR(IF(FIND("北市",LEFT(J391,3)),VLOOKUP(LEFT(J391,LEN(J391)-LEN(MID(J391,1+MAX(MMULT(ROW($1:$1800)*(MID(J391,ROW($1:$1800),1)={"路","段","街","道"}),{1;1;1;1})),99))),北市出件送市總與外站總表!$A:$E,5,0),),IFERROR(IF(FIND("北市",LEFT(J391,3)),VLOOKUP(RIGHT(LEFT(J391,LEN(J391)-LEN(MID(J391,1+MAX(MMULT(ROW($1:$1800)*(MID(J391,ROW($1:$1800),1)={"路","段","街","道"}),{1;1;1;1})),99))),LEN(LEFT(J391,LEN(J391)-LEN(MID(J391,1+MAX(MMULT(ROW($1:$1800)*(MID(J391,ROW($1:$1800),1)={"路","段","街","道"}),{1;1;1;1})),99))))-3),北市出件送市總與外站總表!$B:$J,4,0),),VLOOKUP(LEFT(J391,2),北市出件送市總與外站總表!$A:$E,5,0)))&gt;110),120,IFERROR(IF(FIND("北市",LEFT(J391,3)),VLOOKUP(LEFT(J391,LEN(J391)-LEN(MID(J391,1+MAX(MMULT(ROW($1:$1800)*(MID(J391,ROW($1:$1800),1)={"路","段","街","道"}),{1;1;1;1})),99))),北市出件送市總與外站總表!$A:$E,5,0),),IFERROR(IF(FIND("北市",LEFT(J391,3)),VLOOKUP(RIGHT(LEFT(J391,LEN(J391)-LEN(MID(J391,1+MAX(MMULT(ROW($1:$1800)*(MID(J391,ROW($1:$1800),1)={"路","段","街","道"}),{1;1;1;1})),99))),LEN(LEFT(J391,LEN(J391)-LEN(MID(J391,1+MAX(MMULT(ROW($1:$1800)*(MID(J391,ROW($1:$1800),1)={"路","段","街","道"}),{1;1;1;1})),99))))-3),北市出件送市總與外站總表!$B:$J,4,0),),VLOOKUP(LEFT(J391,2),北市出件送市總與外站總表!$A:$J,5,0)))))</f>
        <v>#N/A</v>
      </c>
      <c r="J391" s="124" t="str">
        <f t="array" ref="J391">ASC(IF(LEFT(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,1)="台",REPLACE(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,1,1,"臺"),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))</f>
        <v/>
      </c>
    </row>
    <row r="392" spans="2:10" ht="21" customHeight="1" x14ac:dyDescent="0.25">
      <c r="B392" s="9">
        <v>373</v>
      </c>
      <c r="C392" s="8"/>
      <c r="D392" s="8"/>
      <c r="E392" s="8"/>
      <c r="F392" s="8"/>
      <c r="G392" s="8"/>
      <c r="H392" s="138"/>
      <c r="I392" s="144" t="e">
        <f>IF(COUNT(FIND({"澎湖","金門縣","連江","馬祖","琉球"},J392,1)),280,IF(AND($F$1="V",IFERROR(IF(FIND("北市",LEFT(J392,3)),VLOOKUP(LEFT(J392,LEN(J392)-LEN(MID(J392,1+MAX(MMULT(ROW($1:$1800)*(MID(J392,ROW($1:$1800),1)={"路","段","街","道"}),{1;1;1;1})),99))),北市出件送市總與外站總表!$A:$E,5,0),),IFERROR(IF(FIND("北市",LEFT(J392,3)),VLOOKUP(RIGHT(LEFT(J392,LEN(J392)-LEN(MID(J392,1+MAX(MMULT(ROW($1:$1800)*(MID(J392,ROW($1:$1800),1)={"路","段","街","道"}),{1;1;1;1})),99))),LEN(LEFT(J392,LEN(J392)-LEN(MID(J392,1+MAX(MMULT(ROW($1:$1800)*(MID(J392,ROW($1:$1800),1)={"路","段","街","道"}),{1;1;1;1})),99))))-3),北市出件送市總與外站總表!$B:$J,4,0),),VLOOKUP(LEFT(J392,2),北市出件送市總與外站總表!$A:$E,5,0)))&gt;110),120,IFERROR(IF(FIND("北市",LEFT(J392,3)),VLOOKUP(LEFT(J392,LEN(J392)-LEN(MID(J392,1+MAX(MMULT(ROW($1:$1800)*(MID(J392,ROW($1:$1800),1)={"路","段","街","道"}),{1;1;1;1})),99))),北市出件送市總與外站總表!$A:$E,5,0),),IFERROR(IF(FIND("北市",LEFT(J392,3)),VLOOKUP(RIGHT(LEFT(J392,LEN(J392)-LEN(MID(J392,1+MAX(MMULT(ROW($1:$1800)*(MID(J392,ROW($1:$1800),1)={"路","段","街","道"}),{1;1;1;1})),99))),LEN(LEFT(J392,LEN(J392)-LEN(MID(J392,1+MAX(MMULT(ROW($1:$1800)*(MID(J392,ROW($1:$1800),1)={"路","段","街","道"}),{1;1;1;1})),99))))-3),北市出件送市總與外站總表!$B:$J,4,0),),VLOOKUP(LEFT(J392,2),北市出件送市總與外站總表!$A:$J,5,0)))))</f>
        <v>#N/A</v>
      </c>
      <c r="J392" s="124" t="str">
        <f t="array" ref="J392">ASC(IF(LEFT(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,1)="台",REPLACE(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,1,1,"臺"),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))</f>
        <v/>
      </c>
    </row>
    <row r="393" spans="2:10" ht="21" customHeight="1" x14ac:dyDescent="0.25">
      <c r="B393" s="9">
        <v>374</v>
      </c>
      <c r="C393" s="8"/>
      <c r="D393" s="8"/>
      <c r="E393" s="8"/>
      <c r="F393" s="8"/>
      <c r="G393" s="8"/>
      <c r="H393" s="138"/>
      <c r="I393" s="144" t="e">
        <f>IF(COUNT(FIND({"澎湖","金門縣","連江","馬祖","琉球"},J393,1)),280,IF(AND($F$1="V",IFERROR(IF(FIND("北市",LEFT(J393,3)),VLOOKUP(LEFT(J393,LEN(J393)-LEN(MID(J393,1+MAX(MMULT(ROW($1:$1800)*(MID(J393,ROW($1:$1800),1)={"路","段","街","道"}),{1;1;1;1})),99))),北市出件送市總與外站總表!$A:$E,5,0),),IFERROR(IF(FIND("北市",LEFT(J393,3)),VLOOKUP(RIGHT(LEFT(J393,LEN(J393)-LEN(MID(J393,1+MAX(MMULT(ROW($1:$1800)*(MID(J393,ROW($1:$1800),1)={"路","段","街","道"}),{1;1;1;1})),99))),LEN(LEFT(J393,LEN(J393)-LEN(MID(J393,1+MAX(MMULT(ROW($1:$1800)*(MID(J393,ROW($1:$1800),1)={"路","段","街","道"}),{1;1;1;1})),99))))-3),北市出件送市總與外站總表!$B:$J,4,0),),VLOOKUP(LEFT(J393,2),北市出件送市總與外站總表!$A:$E,5,0)))&gt;110),120,IFERROR(IF(FIND("北市",LEFT(J393,3)),VLOOKUP(LEFT(J393,LEN(J393)-LEN(MID(J393,1+MAX(MMULT(ROW($1:$1800)*(MID(J393,ROW($1:$1800),1)={"路","段","街","道"}),{1;1;1;1})),99))),北市出件送市總與外站總表!$A:$E,5,0),),IFERROR(IF(FIND("北市",LEFT(J393,3)),VLOOKUP(RIGHT(LEFT(J393,LEN(J393)-LEN(MID(J393,1+MAX(MMULT(ROW($1:$1800)*(MID(J393,ROW($1:$1800),1)={"路","段","街","道"}),{1;1;1;1})),99))),LEN(LEFT(J393,LEN(J393)-LEN(MID(J393,1+MAX(MMULT(ROW($1:$1800)*(MID(J393,ROW($1:$1800),1)={"路","段","街","道"}),{1;1;1;1})),99))))-3),北市出件送市總與外站總表!$B:$J,4,0),),VLOOKUP(LEFT(J393,2),北市出件送市總與外站總表!$A:$J,5,0)))))</f>
        <v>#N/A</v>
      </c>
      <c r="J393" s="124" t="str">
        <f t="array" ref="J393">ASC(IF(LEFT(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,1)="台",REPLACE(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,1,1,"臺"),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))</f>
        <v/>
      </c>
    </row>
    <row r="394" spans="2:10" ht="21" customHeight="1" x14ac:dyDescent="0.25">
      <c r="B394" s="9">
        <v>375</v>
      </c>
      <c r="C394" s="8"/>
      <c r="D394" s="8"/>
      <c r="E394" s="8"/>
      <c r="F394" s="8"/>
      <c r="G394" s="8"/>
      <c r="H394" s="138"/>
      <c r="I394" s="144" t="e">
        <f>IF(COUNT(FIND({"澎湖","金門縣","連江","馬祖","琉球"},J394,1)),280,IF(AND($F$1="V",IFERROR(IF(FIND("北市",LEFT(J394,3)),VLOOKUP(LEFT(J394,LEN(J394)-LEN(MID(J394,1+MAX(MMULT(ROW($1:$1800)*(MID(J394,ROW($1:$1800),1)={"路","段","街","道"}),{1;1;1;1})),99))),北市出件送市總與外站總表!$A:$E,5,0),),IFERROR(IF(FIND("北市",LEFT(J394,3)),VLOOKUP(RIGHT(LEFT(J394,LEN(J394)-LEN(MID(J394,1+MAX(MMULT(ROW($1:$1800)*(MID(J394,ROW($1:$1800),1)={"路","段","街","道"}),{1;1;1;1})),99))),LEN(LEFT(J394,LEN(J394)-LEN(MID(J394,1+MAX(MMULT(ROW($1:$1800)*(MID(J394,ROW($1:$1800),1)={"路","段","街","道"}),{1;1;1;1})),99))))-3),北市出件送市總與外站總表!$B:$J,4,0),),VLOOKUP(LEFT(J394,2),北市出件送市總與外站總表!$A:$E,5,0)))&gt;110),120,IFERROR(IF(FIND("北市",LEFT(J394,3)),VLOOKUP(LEFT(J394,LEN(J394)-LEN(MID(J394,1+MAX(MMULT(ROW($1:$1800)*(MID(J394,ROW($1:$1800),1)={"路","段","街","道"}),{1;1;1;1})),99))),北市出件送市總與外站總表!$A:$E,5,0),),IFERROR(IF(FIND("北市",LEFT(J394,3)),VLOOKUP(RIGHT(LEFT(J394,LEN(J394)-LEN(MID(J394,1+MAX(MMULT(ROW($1:$1800)*(MID(J394,ROW($1:$1800),1)={"路","段","街","道"}),{1;1;1;1})),99))),LEN(LEFT(J394,LEN(J394)-LEN(MID(J394,1+MAX(MMULT(ROW($1:$1800)*(MID(J394,ROW($1:$1800),1)={"路","段","街","道"}),{1;1;1;1})),99))))-3),北市出件送市總與外站總表!$B:$J,4,0),),VLOOKUP(LEFT(J394,2),北市出件送市總與外站總表!$A:$J,5,0)))))</f>
        <v>#N/A</v>
      </c>
      <c r="J394" s="124" t="str">
        <f t="array" ref="J394">ASC(IF(LEFT(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,1)="台",REPLACE(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,1,1,"臺"),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))</f>
        <v/>
      </c>
    </row>
    <row r="395" spans="2:10" ht="21" customHeight="1" x14ac:dyDescent="0.25">
      <c r="B395" s="9">
        <v>376</v>
      </c>
      <c r="C395" s="8"/>
      <c r="D395" s="8"/>
      <c r="E395" s="8"/>
      <c r="F395" s="8"/>
      <c r="G395" s="8"/>
      <c r="H395" s="138"/>
      <c r="I395" s="144" t="e">
        <f>IF(COUNT(FIND({"澎湖","金門縣","連江","馬祖","琉球"},J395,1)),280,IF(AND($F$1="V",IFERROR(IF(FIND("北市",LEFT(J395,3)),VLOOKUP(LEFT(J395,LEN(J395)-LEN(MID(J395,1+MAX(MMULT(ROW($1:$1800)*(MID(J395,ROW($1:$1800),1)={"路","段","街","道"}),{1;1;1;1})),99))),北市出件送市總與外站總表!$A:$E,5,0),),IFERROR(IF(FIND("北市",LEFT(J395,3)),VLOOKUP(RIGHT(LEFT(J395,LEN(J395)-LEN(MID(J395,1+MAX(MMULT(ROW($1:$1800)*(MID(J395,ROW($1:$1800),1)={"路","段","街","道"}),{1;1;1;1})),99))),LEN(LEFT(J395,LEN(J395)-LEN(MID(J395,1+MAX(MMULT(ROW($1:$1800)*(MID(J395,ROW($1:$1800),1)={"路","段","街","道"}),{1;1;1;1})),99))))-3),北市出件送市總與外站總表!$B:$J,4,0),),VLOOKUP(LEFT(J395,2),北市出件送市總與外站總表!$A:$E,5,0)))&gt;110),120,IFERROR(IF(FIND("北市",LEFT(J395,3)),VLOOKUP(LEFT(J395,LEN(J395)-LEN(MID(J395,1+MAX(MMULT(ROW($1:$1800)*(MID(J395,ROW($1:$1800),1)={"路","段","街","道"}),{1;1;1;1})),99))),北市出件送市總與外站總表!$A:$E,5,0),),IFERROR(IF(FIND("北市",LEFT(J395,3)),VLOOKUP(RIGHT(LEFT(J395,LEN(J395)-LEN(MID(J395,1+MAX(MMULT(ROW($1:$1800)*(MID(J395,ROW($1:$1800),1)={"路","段","街","道"}),{1;1;1;1})),99))),LEN(LEFT(J395,LEN(J395)-LEN(MID(J395,1+MAX(MMULT(ROW($1:$1800)*(MID(J395,ROW($1:$1800),1)={"路","段","街","道"}),{1;1;1;1})),99))))-3),北市出件送市總與外站總表!$B:$J,4,0),),VLOOKUP(LEFT(J395,2),北市出件送市總與外站總表!$A:$J,5,0)))))</f>
        <v>#N/A</v>
      </c>
      <c r="J395" s="124" t="str">
        <f t="array" ref="J395">ASC(IF(LEFT(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,1)="台",REPLACE(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,1,1,"臺"),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))</f>
        <v/>
      </c>
    </row>
    <row r="396" spans="2:10" ht="21" customHeight="1" x14ac:dyDescent="0.25">
      <c r="B396" s="9">
        <v>377</v>
      </c>
      <c r="C396" s="8"/>
      <c r="D396" s="8"/>
      <c r="E396" s="8"/>
      <c r="F396" s="8"/>
      <c r="G396" s="8"/>
      <c r="H396" s="138"/>
      <c r="I396" s="144" t="e">
        <f>IF(COUNT(FIND({"澎湖","金門縣","連江","馬祖","琉球"},J396,1)),280,IF(AND($F$1="V",IFERROR(IF(FIND("北市",LEFT(J396,3)),VLOOKUP(LEFT(J396,LEN(J396)-LEN(MID(J396,1+MAX(MMULT(ROW($1:$1800)*(MID(J396,ROW($1:$1800),1)={"路","段","街","道"}),{1;1;1;1})),99))),北市出件送市總與外站總表!$A:$E,5,0),),IFERROR(IF(FIND("北市",LEFT(J396,3)),VLOOKUP(RIGHT(LEFT(J396,LEN(J396)-LEN(MID(J396,1+MAX(MMULT(ROW($1:$1800)*(MID(J396,ROW($1:$1800),1)={"路","段","街","道"}),{1;1;1;1})),99))),LEN(LEFT(J396,LEN(J396)-LEN(MID(J396,1+MAX(MMULT(ROW($1:$1800)*(MID(J396,ROW($1:$1800),1)={"路","段","街","道"}),{1;1;1;1})),99))))-3),北市出件送市總與外站總表!$B:$J,4,0),),VLOOKUP(LEFT(J396,2),北市出件送市總與外站總表!$A:$E,5,0)))&gt;110),120,IFERROR(IF(FIND("北市",LEFT(J396,3)),VLOOKUP(LEFT(J396,LEN(J396)-LEN(MID(J396,1+MAX(MMULT(ROW($1:$1800)*(MID(J396,ROW($1:$1800),1)={"路","段","街","道"}),{1;1;1;1})),99))),北市出件送市總與外站總表!$A:$E,5,0),),IFERROR(IF(FIND("北市",LEFT(J396,3)),VLOOKUP(RIGHT(LEFT(J396,LEN(J396)-LEN(MID(J396,1+MAX(MMULT(ROW($1:$1800)*(MID(J396,ROW($1:$1800),1)={"路","段","街","道"}),{1;1;1;1})),99))),LEN(LEFT(J396,LEN(J396)-LEN(MID(J396,1+MAX(MMULT(ROW($1:$1800)*(MID(J396,ROW($1:$1800),1)={"路","段","街","道"}),{1;1;1;1})),99))))-3),北市出件送市總與外站總表!$B:$J,4,0),),VLOOKUP(LEFT(J396,2),北市出件送市總與外站總表!$A:$J,5,0)))))</f>
        <v>#N/A</v>
      </c>
      <c r="J396" s="124" t="str">
        <f t="array" ref="J396">ASC(IF(LEFT(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,1)="台",REPLACE(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,1,1,"臺"),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))</f>
        <v/>
      </c>
    </row>
    <row r="397" spans="2:10" ht="21" customHeight="1" x14ac:dyDescent="0.25">
      <c r="B397" s="9">
        <v>378</v>
      </c>
      <c r="C397" s="8"/>
      <c r="D397" s="8"/>
      <c r="E397" s="8"/>
      <c r="F397" s="8"/>
      <c r="G397" s="8"/>
      <c r="H397" s="138"/>
      <c r="I397" s="144" t="e">
        <f>IF(COUNT(FIND({"澎湖","金門縣","連江","馬祖","琉球"},J397,1)),280,IF(AND($F$1="V",IFERROR(IF(FIND("北市",LEFT(J397,3)),VLOOKUP(LEFT(J397,LEN(J397)-LEN(MID(J397,1+MAX(MMULT(ROW($1:$1800)*(MID(J397,ROW($1:$1800),1)={"路","段","街","道"}),{1;1;1;1})),99))),北市出件送市總與外站總表!$A:$E,5,0),),IFERROR(IF(FIND("北市",LEFT(J397,3)),VLOOKUP(RIGHT(LEFT(J397,LEN(J397)-LEN(MID(J397,1+MAX(MMULT(ROW($1:$1800)*(MID(J397,ROW($1:$1800),1)={"路","段","街","道"}),{1;1;1;1})),99))),LEN(LEFT(J397,LEN(J397)-LEN(MID(J397,1+MAX(MMULT(ROW($1:$1800)*(MID(J397,ROW($1:$1800),1)={"路","段","街","道"}),{1;1;1;1})),99))))-3),北市出件送市總與外站總表!$B:$J,4,0),),VLOOKUP(LEFT(J397,2),北市出件送市總與外站總表!$A:$E,5,0)))&gt;110),120,IFERROR(IF(FIND("北市",LEFT(J397,3)),VLOOKUP(LEFT(J397,LEN(J397)-LEN(MID(J397,1+MAX(MMULT(ROW($1:$1800)*(MID(J397,ROW($1:$1800),1)={"路","段","街","道"}),{1;1;1;1})),99))),北市出件送市總與外站總表!$A:$E,5,0),),IFERROR(IF(FIND("北市",LEFT(J397,3)),VLOOKUP(RIGHT(LEFT(J397,LEN(J397)-LEN(MID(J397,1+MAX(MMULT(ROW($1:$1800)*(MID(J397,ROW($1:$1800),1)={"路","段","街","道"}),{1;1;1;1})),99))),LEN(LEFT(J397,LEN(J397)-LEN(MID(J397,1+MAX(MMULT(ROW($1:$1800)*(MID(J397,ROW($1:$1800),1)={"路","段","街","道"}),{1;1;1;1})),99))))-3),北市出件送市總與外站總表!$B:$J,4,0),),VLOOKUP(LEFT(J397,2),北市出件送市總與外站總表!$A:$J,5,0)))))</f>
        <v>#N/A</v>
      </c>
      <c r="J397" s="124" t="str">
        <f t="array" ref="J397">ASC(IF(LEFT(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,1)="台",REPLACE(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,1,1,"臺"),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))</f>
        <v/>
      </c>
    </row>
    <row r="398" spans="2:10" ht="21" customHeight="1" x14ac:dyDescent="0.25">
      <c r="B398" s="9">
        <v>379</v>
      </c>
      <c r="C398" s="8"/>
      <c r="D398" s="8"/>
      <c r="E398" s="8"/>
      <c r="F398" s="8"/>
      <c r="G398" s="8"/>
      <c r="H398" s="138"/>
      <c r="I398" s="144" t="e">
        <f>IF(COUNT(FIND({"澎湖","金門縣","連江","馬祖","琉球"},J398,1)),280,IF(AND($F$1="V",IFERROR(IF(FIND("北市",LEFT(J398,3)),VLOOKUP(LEFT(J398,LEN(J398)-LEN(MID(J398,1+MAX(MMULT(ROW($1:$1800)*(MID(J398,ROW($1:$1800),1)={"路","段","街","道"}),{1;1;1;1})),99))),北市出件送市總與外站總表!$A:$E,5,0),),IFERROR(IF(FIND("北市",LEFT(J398,3)),VLOOKUP(RIGHT(LEFT(J398,LEN(J398)-LEN(MID(J398,1+MAX(MMULT(ROW($1:$1800)*(MID(J398,ROW($1:$1800),1)={"路","段","街","道"}),{1;1;1;1})),99))),LEN(LEFT(J398,LEN(J398)-LEN(MID(J398,1+MAX(MMULT(ROW($1:$1800)*(MID(J398,ROW($1:$1800),1)={"路","段","街","道"}),{1;1;1;1})),99))))-3),北市出件送市總與外站總表!$B:$J,4,0),),VLOOKUP(LEFT(J398,2),北市出件送市總與外站總表!$A:$E,5,0)))&gt;110),120,IFERROR(IF(FIND("北市",LEFT(J398,3)),VLOOKUP(LEFT(J398,LEN(J398)-LEN(MID(J398,1+MAX(MMULT(ROW($1:$1800)*(MID(J398,ROW($1:$1800),1)={"路","段","街","道"}),{1;1;1;1})),99))),北市出件送市總與外站總表!$A:$E,5,0),),IFERROR(IF(FIND("北市",LEFT(J398,3)),VLOOKUP(RIGHT(LEFT(J398,LEN(J398)-LEN(MID(J398,1+MAX(MMULT(ROW($1:$1800)*(MID(J398,ROW($1:$1800),1)={"路","段","街","道"}),{1;1;1;1})),99))),LEN(LEFT(J398,LEN(J398)-LEN(MID(J398,1+MAX(MMULT(ROW($1:$1800)*(MID(J398,ROW($1:$1800),1)={"路","段","街","道"}),{1;1;1;1})),99))))-3),北市出件送市總與外站總表!$B:$J,4,0),),VLOOKUP(LEFT(J398,2),北市出件送市總與外站總表!$A:$J,5,0)))))</f>
        <v>#N/A</v>
      </c>
      <c r="J398" s="124" t="str">
        <f t="array" ref="J398">ASC(IF(LEFT(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,1)="台",REPLACE(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,1,1,"臺"),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))</f>
        <v/>
      </c>
    </row>
    <row r="399" spans="2:10" ht="21" customHeight="1" x14ac:dyDescent="0.25">
      <c r="B399" s="9">
        <v>380</v>
      </c>
      <c r="C399" s="8"/>
      <c r="D399" s="8"/>
      <c r="E399" s="8"/>
      <c r="F399" s="8"/>
      <c r="G399" s="8"/>
      <c r="H399" s="138"/>
      <c r="I399" s="144" t="e">
        <f>IF(COUNT(FIND({"澎湖","金門縣","連江","馬祖","琉球"},J399,1)),280,IF(AND($F$1="V",IFERROR(IF(FIND("北市",LEFT(J399,3)),VLOOKUP(LEFT(J399,LEN(J399)-LEN(MID(J399,1+MAX(MMULT(ROW($1:$1800)*(MID(J399,ROW($1:$1800),1)={"路","段","街","道"}),{1;1;1;1})),99))),北市出件送市總與外站總表!$A:$E,5,0),),IFERROR(IF(FIND("北市",LEFT(J399,3)),VLOOKUP(RIGHT(LEFT(J399,LEN(J399)-LEN(MID(J399,1+MAX(MMULT(ROW($1:$1800)*(MID(J399,ROW($1:$1800),1)={"路","段","街","道"}),{1;1;1;1})),99))),LEN(LEFT(J399,LEN(J399)-LEN(MID(J399,1+MAX(MMULT(ROW($1:$1800)*(MID(J399,ROW($1:$1800),1)={"路","段","街","道"}),{1;1;1;1})),99))))-3),北市出件送市總與外站總表!$B:$J,4,0),),VLOOKUP(LEFT(J399,2),北市出件送市總與外站總表!$A:$E,5,0)))&gt;110),120,IFERROR(IF(FIND("北市",LEFT(J399,3)),VLOOKUP(LEFT(J399,LEN(J399)-LEN(MID(J399,1+MAX(MMULT(ROW($1:$1800)*(MID(J399,ROW($1:$1800),1)={"路","段","街","道"}),{1;1;1;1})),99))),北市出件送市總與外站總表!$A:$E,5,0),),IFERROR(IF(FIND("北市",LEFT(J399,3)),VLOOKUP(RIGHT(LEFT(J399,LEN(J399)-LEN(MID(J399,1+MAX(MMULT(ROW($1:$1800)*(MID(J399,ROW($1:$1800),1)={"路","段","街","道"}),{1;1;1;1})),99))),LEN(LEFT(J399,LEN(J399)-LEN(MID(J399,1+MAX(MMULT(ROW($1:$1800)*(MID(J399,ROW($1:$1800),1)={"路","段","街","道"}),{1;1;1;1})),99))))-3),北市出件送市總與外站總表!$B:$J,4,0),),VLOOKUP(LEFT(J399,2),北市出件送市總與外站總表!$A:$J,5,0)))))</f>
        <v>#N/A</v>
      </c>
      <c r="J399" s="124" t="str">
        <f t="array" ref="J399">ASC(IF(LEFT(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,1)="台",REPLACE(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,1,1,"臺"),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))</f>
        <v/>
      </c>
    </row>
    <row r="400" spans="2:10" ht="21" customHeight="1" x14ac:dyDescent="0.25">
      <c r="B400" s="9">
        <v>381</v>
      </c>
      <c r="C400" s="8"/>
      <c r="D400" s="8"/>
      <c r="E400" s="8"/>
      <c r="F400" s="8"/>
      <c r="G400" s="8"/>
      <c r="H400" s="138"/>
      <c r="I400" s="144" t="e">
        <f>IF(COUNT(FIND({"澎湖","金門縣","連江","馬祖","琉球"},J400,1)),280,IF(AND($F$1="V",IFERROR(IF(FIND("北市",LEFT(J400,3)),VLOOKUP(LEFT(J400,LEN(J400)-LEN(MID(J400,1+MAX(MMULT(ROW($1:$1800)*(MID(J400,ROW($1:$1800),1)={"路","段","街","道"}),{1;1;1;1})),99))),北市出件送市總與外站總表!$A:$E,5,0),),IFERROR(IF(FIND("北市",LEFT(J400,3)),VLOOKUP(RIGHT(LEFT(J400,LEN(J400)-LEN(MID(J400,1+MAX(MMULT(ROW($1:$1800)*(MID(J400,ROW($1:$1800),1)={"路","段","街","道"}),{1;1;1;1})),99))),LEN(LEFT(J400,LEN(J400)-LEN(MID(J400,1+MAX(MMULT(ROW($1:$1800)*(MID(J400,ROW($1:$1800),1)={"路","段","街","道"}),{1;1;1;1})),99))))-3),北市出件送市總與外站總表!$B:$J,4,0),),VLOOKUP(LEFT(J400,2),北市出件送市總與外站總表!$A:$E,5,0)))&gt;110),120,IFERROR(IF(FIND("北市",LEFT(J400,3)),VLOOKUP(LEFT(J400,LEN(J400)-LEN(MID(J400,1+MAX(MMULT(ROW($1:$1800)*(MID(J400,ROW($1:$1800),1)={"路","段","街","道"}),{1;1;1;1})),99))),北市出件送市總與外站總表!$A:$E,5,0),),IFERROR(IF(FIND("北市",LEFT(J400,3)),VLOOKUP(RIGHT(LEFT(J400,LEN(J400)-LEN(MID(J400,1+MAX(MMULT(ROW($1:$1800)*(MID(J400,ROW($1:$1800),1)={"路","段","街","道"}),{1;1;1;1})),99))),LEN(LEFT(J400,LEN(J400)-LEN(MID(J400,1+MAX(MMULT(ROW($1:$1800)*(MID(J400,ROW($1:$1800),1)={"路","段","街","道"}),{1;1;1;1})),99))))-3),北市出件送市總與外站總表!$B:$J,4,0),),VLOOKUP(LEFT(J400,2),北市出件送市總與外站總表!$A:$J,5,0)))))</f>
        <v>#N/A</v>
      </c>
      <c r="J400" s="124" t="str">
        <f t="array" ref="J400">ASC(IF(LEFT(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,1)="台",REPLACE(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,1,1,"臺"),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))</f>
        <v/>
      </c>
    </row>
    <row r="401" spans="2:10" ht="21" customHeight="1" x14ac:dyDescent="0.25">
      <c r="B401" s="9">
        <v>382</v>
      </c>
      <c r="C401" s="8"/>
      <c r="D401" s="8"/>
      <c r="E401" s="8"/>
      <c r="F401" s="8"/>
      <c r="G401" s="8"/>
      <c r="H401" s="138"/>
      <c r="I401" s="144" t="e">
        <f>IF(COUNT(FIND({"澎湖","金門縣","連江","馬祖","琉球"},J401,1)),280,IF(AND($F$1="V",IFERROR(IF(FIND("北市",LEFT(J401,3)),VLOOKUP(LEFT(J401,LEN(J401)-LEN(MID(J401,1+MAX(MMULT(ROW($1:$1800)*(MID(J401,ROW($1:$1800),1)={"路","段","街","道"}),{1;1;1;1})),99))),北市出件送市總與外站總表!$A:$E,5,0),),IFERROR(IF(FIND("北市",LEFT(J401,3)),VLOOKUP(RIGHT(LEFT(J401,LEN(J401)-LEN(MID(J401,1+MAX(MMULT(ROW($1:$1800)*(MID(J401,ROW($1:$1800),1)={"路","段","街","道"}),{1;1;1;1})),99))),LEN(LEFT(J401,LEN(J401)-LEN(MID(J401,1+MAX(MMULT(ROW($1:$1800)*(MID(J401,ROW($1:$1800),1)={"路","段","街","道"}),{1;1;1;1})),99))))-3),北市出件送市總與外站總表!$B:$J,4,0),),VLOOKUP(LEFT(J401,2),北市出件送市總與外站總表!$A:$E,5,0)))&gt;110),120,IFERROR(IF(FIND("北市",LEFT(J401,3)),VLOOKUP(LEFT(J401,LEN(J401)-LEN(MID(J401,1+MAX(MMULT(ROW($1:$1800)*(MID(J401,ROW($1:$1800),1)={"路","段","街","道"}),{1;1;1;1})),99))),北市出件送市總與外站總表!$A:$E,5,0),),IFERROR(IF(FIND("北市",LEFT(J401,3)),VLOOKUP(RIGHT(LEFT(J401,LEN(J401)-LEN(MID(J401,1+MAX(MMULT(ROW($1:$1800)*(MID(J401,ROW($1:$1800),1)={"路","段","街","道"}),{1;1;1;1})),99))),LEN(LEFT(J401,LEN(J401)-LEN(MID(J401,1+MAX(MMULT(ROW($1:$1800)*(MID(J401,ROW($1:$1800),1)={"路","段","街","道"}),{1;1;1;1})),99))))-3),北市出件送市總與外站總表!$B:$J,4,0),),VLOOKUP(LEFT(J401,2),北市出件送市總與外站總表!$A:$J,5,0)))))</f>
        <v>#N/A</v>
      </c>
      <c r="J401" s="124" t="str">
        <f t="array" ref="J401">ASC(IF(LEFT(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,1)="台",REPLACE(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,1,1,"臺"),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))</f>
        <v/>
      </c>
    </row>
    <row r="402" spans="2:10" ht="21" customHeight="1" x14ac:dyDescent="0.25">
      <c r="B402" s="9">
        <v>383</v>
      </c>
      <c r="C402" s="8"/>
      <c r="D402" s="8"/>
      <c r="E402" s="8"/>
      <c r="F402" s="8"/>
      <c r="G402" s="8"/>
      <c r="H402" s="138"/>
      <c r="I402" s="144" t="e">
        <f>IF(COUNT(FIND({"澎湖","金門縣","連江","馬祖","琉球"},J402,1)),280,IF(AND($F$1="V",IFERROR(IF(FIND("北市",LEFT(J402,3)),VLOOKUP(LEFT(J402,LEN(J402)-LEN(MID(J402,1+MAX(MMULT(ROW($1:$1800)*(MID(J402,ROW($1:$1800),1)={"路","段","街","道"}),{1;1;1;1})),99))),北市出件送市總與外站總表!$A:$E,5,0),),IFERROR(IF(FIND("北市",LEFT(J402,3)),VLOOKUP(RIGHT(LEFT(J402,LEN(J402)-LEN(MID(J402,1+MAX(MMULT(ROW($1:$1800)*(MID(J402,ROW($1:$1800),1)={"路","段","街","道"}),{1;1;1;1})),99))),LEN(LEFT(J402,LEN(J402)-LEN(MID(J402,1+MAX(MMULT(ROW($1:$1800)*(MID(J402,ROW($1:$1800),1)={"路","段","街","道"}),{1;1;1;1})),99))))-3),北市出件送市總與外站總表!$B:$J,4,0),),VLOOKUP(LEFT(J402,2),北市出件送市總與外站總表!$A:$E,5,0)))&gt;110),120,IFERROR(IF(FIND("北市",LEFT(J402,3)),VLOOKUP(LEFT(J402,LEN(J402)-LEN(MID(J402,1+MAX(MMULT(ROW($1:$1800)*(MID(J402,ROW($1:$1800),1)={"路","段","街","道"}),{1;1;1;1})),99))),北市出件送市總與外站總表!$A:$E,5,0),),IFERROR(IF(FIND("北市",LEFT(J402,3)),VLOOKUP(RIGHT(LEFT(J402,LEN(J402)-LEN(MID(J402,1+MAX(MMULT(ROW($1:$1800)*(MID(J402,ROW($1:$1800),1)={"路","段","街","道"}),{1;1;1;1})),99))),LEN(LEFT(J402,LEN(J402)-LEN(MID(J402,1+MAX(MMULT(ROW($1:$1800)*(MID(J402,ROW($1:$1800),1)={"路","段","街","道"}),{1;1;1;1})),99))))-3),北市出件送市總與外站總表!$B:$J,4,0),),VLOOKUP(LEFT(J402,2),北市出件送市總與外站總表!$A:$J,5,0)))))</f>
        <v>#N/A</v>
      </c>
      <c r="J402" s="124" t="str">
        <f t="array" ref="J402">ASC(IF(LEFT(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,1)="台",REPLACE(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,1,1,"臺"),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))</f>
        <v/>
      </c>
    </row>
    <row r="403" spans="2:10" ht="21" customHeight="1" x14ac:dyDescent="0.25">
      <c r="B403" s="9">
        <v>384</v>
      </c>
      <c r="C403" s="8"/>
      <c r="D403" s="8"/>
      <c r="E403" s="8"/>
      <c r="F403" s="8"/>
      <c r="G403" s="8"/>
      <c r="H403" s="138"/>
      <c r="I403" s="144" t="e">
        <f>IF(COUNT(FIND({"澎湖","金門縣","連江","馬祖","琉球"},J403,1)),280,IF(AND($F$1="V",IFERROR(IF(FIND("北市",LEFT(J403,3)),VLOOKUP(LEFT(J403,LEN(J403)-LEN(MID(J403,1+MAX(MMULT(ROW($1:$1800)*(MID(J403,ROW($1:$1800),1)={"路","段","街","道"}),{1;1;1;1})),99))),北市出件送市總與外站總表!$A:$E,5,0),),IFERROR(IF(FIND("北市",LEFT(J403,3)),VLOOKUP(RIGHT(LEFT(J403,LEN(J403)-LEN(MID(J403,1+MAX(MMULT(ROW($1:$1800)*(MID(J403,ROW($1:$1800),1)={"路","段","街","道"}),{1;1;1;1})),99))),LEN(LEFT(J403,LEN(J403)-LEN(MID(J403,1+MAX(MMULT(ROW($1:$1800)*(MID(J403,ROW($1:$1800),1)={"路","段","街","道"}),{1;1;1;1})),99))))-3),北市出件送市總與外站總表!$B:$J,4,0),),VLOOKUP(LEFT(J403,2),北市出件送市總與外站總表!$A:$E,5,0)))&gt;110),120,IFERROR(IF(FIND("北市",LEFT(J403,3)),VLOOKUP(LEFT(J403,LEN(J403)-LEN(MID(J403,1+MAX(MMULT(ROW($1:$1800)*(MID(J403,ROW($1:$1800),1)={"路","段","街","道"}),{1;1;1;1})),99))),北市出件送市總與外站總表!$A:$E,5,0),),IFERROR(IF(FIND("北市",LEFT(J403,3)),VLOOKUP(RIGHT(LEFT(J403,LEN(J403)-LEN(MID(J403,1+MAX(MMULT(ROW($1:$1800)*(MID(J403,ROW($1:$1800),1)={"路","段","街","道"}),{1;1;1;1})),99))),LEN(LEFT(J403,LEN(J403)-LEN(MID(J403,1+MAX(MMULT(ROW($1:$1800)*(MID(J403,ROW($1:$1800),1)={"路","段","街","道"}),{1;1;1;1})),99))))-3),北市出件送市總與外站總表!$B:$J,4,0),),VLOOKUP(LEFT(J403,2),北市出件送市總與外站總表!$A:$J,5,0)))))</f>
        <v>#N/A</v>
      </c>
      <c r="J403" s="124" t="str">
        <f t="array" ref="J403">ASC(IF(LEFT(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,1)="台",REPLACE(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,1,1,"臺"),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))</f>
        <v/>
      </c>
    </row>
    <row r="404" spans="2:10" ht="21" customHeight="1" x14ac:dyDescent="0.25">
      <c r="B404" s="9">
        <v>385</v>
      </c>
      <c r="C404" s="8"/>
      <c r="D404" s="8"/>
      <c r="E404" s="8"/>
      <c r="F404" s="8"/>
      <c r="G404" s="8"/>
      <c r="H404" s="138"/>
      <c r="I404" s="144" t="e">
        <f>IF(COUNT(FIND({"澎湖","金門縣","連江","馬祖","琉球"},J404,1)),280,IF(AND($F$1="V",IFERROR(IF(FIND("北市",LEFT(J404,3)),VLOOKUP(LEFT(J404,LEN(J404)-LEN(MID(J404,1+MAX(MMULT(ROW($1:$1800)*(MID(J404,ROW($1:$1800),1)={"路","段","街","道"}),{1;1;1;1})),99))),北市出件送市總與外站總表!$A:$E,5,0),),IFERROR(IF(FIND("北市",LEFT(J404,3)),VLOOKUP(RIGHT(LEFT(J404,LEN(J404)-LEN(MID(J404,1+MAX(MMULT(ROW($1:$1800)*(MID(J404,ROW($1:$1800),1)={"路","段","街","道"}),{1;1;1;1})),99))),LEN(LEFT(J404,LEN(J404)-LEN(MID(J404,1+MAX(MMULT(ROW($1:$1800)*(MID(J404,ROW($1:$1800),1)={"路","段","街","道"}),{1;1;1;1})),99))))-3),北市出件送市總與外站總表!$B:$J,4,0),),VLOOKUP(LEFT(J404,2),北市出件送市總與外站總表!$A:$E,5,0)))&gt;110),120,IFERROR(IF(FIND("北市",LEFT(J404,3)),VLOOKUP(LEFT(J404,LEN(J404)-LEN(MID(J404,1+MAX(MMULT(ROW($1:$1800)*(MID(J404,ROW($1:$1800),1)={"路","段","街","道"}),{1;1;1;1})),99))),北市出件送市總與外站總表!$A:$E,5,0),),IFERROR(IF(FIND("北市",LEFT(J404,3)),VLOOKUP(RIGHT(LEFT(J404,LEN(J404)-LEN(MID(J404,1+MAX(MMULT(ROW($1:$1800)*(MID(J404,ROW($1:$1800),1)={"路","段","街","道"}),{1;1;1;1})),99))),LEN(LEFT(J404,LEN(J404)-LEN(MID(J404,1+MAX(MMULT(ROW($1:$1800)*(MID(J404,ROW($1:$1800),1)={"路","段","街","道"}),{1;1;1;1})),99))))-3),北市出件送市總與外站總表!$B:$J,4,0),),VLOOKUP(LEFT(J404,2),北市出件送市總與外站總表!$A:$J,5,0)))))</f>
        <v>#N/A</v>
      </c>
      <c r="J404" s="124" t="str">
        <f t="array" ref="J404">ASC(IF(LEFT(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,1)="台",REPLACE(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,1,1,"臺"),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))</f>
        <v/>
      </c>
    </row>
    <row r="405" spans="2:10" ht="21" customHeight="1" x14ac:dyDescent="0.25">
      <c r="B405" s="9">
        <v>386</v>
      </c>
      <c r="C405" s="8"/>
      <c r="D405" s="8"/>
      <c r="E405" s="8"/>
      <c r="F405" s="8"/>
      <c r="G405" s="8"/>
      <c r="H405" s="138"/>
      <c r="I405" s="144" t="e">
        <f>IF(COUNT(FIND({"澎湖","金門縣","連江","馬祖","琉球"},J405,1)),280,IF(AND($F$1="V",IFERROR(IF(FIND("北市",LEFT(J405,3)),VLOOKUP(LEFT(J405,LEN(J405)-LEN(MID(J405,1+MAX(MMULT(ROW($1:$1800)*(MID(J405,ROW($1:$1800),1)={"路","段","街","道"}),{1;1;1;1})),99))),北市出件送市總與外站總表!$A:$E,5,0),),IFERROR(IF(FIND("北市",LEFT(J405,3)),VLOOKUP(RIGHT(LEFT(J405,LEN(J405)-LEN(MID(J405,1+MAX(MMULT(ROW($1:$1800)*(MID(J405,ROW($1:$1800),1)={"路","段","街","道"}),{1;1;1;1})),99))),LEN(LEFT(J405,LEN(J405)-LEN(MID(J405,1+MAX(MMULT(ROW($1:$1800)*(MID(J405,ROW($1:$1800),1)={"路","段","街","道"}),{1;1;1;1})),99))))-3),北市出件送市總與外站總表!$B:$J,4,0),),VLOOKUP(LEFT(J405,2),北市出件送市總與外站總表!$A:$E,5,0)))&gt;110),120,IFERROR(IF(FIND("北市",LEFT(J405,3)),VLOOKUP(LEFT(J405,LEN(J405)-LEN(MID(J405,1+MAX(MMULT(ROW($1:$1800)*(MID(J405,ROW($1:$1800),1)={"路","段","街","道"}),{1;1;1;1})),99))),北市出件送市總與外站總表!$A:$E,5,0),),IFERROR(IF(FIND("北市",LEFT(J405,3)),VLOOKUP(RIGHT(LEFT(J405,LEN(J405)-LEN(MID(J405,1+MAX(MMULT(ROW($1:$1800)*(MID(J405,ROW($1:$1800),1)={"路","段","街","道"}),{1;1;1;1})),99))),LEN(LEFT(J405,LEN(J405)-LEN(MID(J405,1+MAX(MMULT(ROW($1:$1800)*(MID(J405,ROW($1:$1800),1)={"路","段","街","道"}),{1;1;1;1})),99))))-3),北市出件送市總與外站總表!$B:$J,4,0),),VLOOKUP(LEFT(J405,2),北市出件送市總與外站總表!$A:$J,5,0)))))</f>
        <v>#N/A</v>
      </c>
      <c r="J405" s="124" t="str">
        <f t="array" ref="J405">ASC(IF(LEFT(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,1)="台",REPLACE(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,1,1,"臺"),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))</f>
        <v/>
      </c>
    </row>
    <row r="406" spans="2:10" ht="21" customHeight="1" x14ac:dyDescent="0.25">
      <c r="B406" s="9">
        <v>387</v>
      </c>
      <c r="C406" s="8"/>
      <c r="D406" s="8"/>
      <c r="E406" s="8"/>
      <c r="F406" s="8"/>
      <c r="G406" s="8"/>
      <c r="H406" s="138"/>
      <c r="I406" s="144" t="e">
        <f>IF(COUNT(FIND({"澎湖","金門縣","連江","馬祖","琉球"},J406,1)),280,IF(AND($F$1="V",IFERROR(IF(FIND("北市",LEFT(J406,3)),VLOOKUP(LEFT(J406,LEN(J406)-LEN(MID(J406,1+MAX(MMULT(ROW($1:$1800)*(MID(J406,ROW($1:$1800),1)={"路","段","街","道"}),{1;1;1;1})),99))),北市出件送市總與外站總表!$A:$E,5,0),),IFERROR(IF(FIND("北市",LEFT(J406,3)),VLOOKUP(RIGHT(LEFT(J406,LEN(J406)-LEN(MID(J406,1+MAX(MMULT(ROW($1:$1800)*(MID(J406,ROW($1:$1800),1)={"路","段","街","道"}),{1;1;1;1})),99))),LEN(LEFT(J406,LEN(J406)-LEN(MID(J406,1+MAX(MMULT(ROW($1:$1800)*(MID(J406,ROW($1:$1800),1)={"路","段","街","道"}),{1;1;1;1})),99))))-3),北市出件送市總與外站總表!$B:$J,4,0),),VLOOKUP(LEFT(J406,2),北市出件送市總與外站總表!$A:$E,5,0)))&gt;110),120,IFERROR(IF(FIND("北市",LEFT(J406,3)),VLOOKUP(LEFT(J406,LEN(J406)-LEN(MID(J406,1+MAX(MMULT(ROW($1:$1800)*(MID(J406,ROW($1:$1800),1)={"路","段","街","道"}),{1;1;1;1})),99))),北市出件送市總與外站總表!$A:$E,5,0),),IFERROR(IF(FIND("北市",LEFT(J406,3)),VLOOKUP(RIGHT(LEFT(J406,LEN(J406)-LEN(MID(J406,1+MAX(MMULT(ROW($1:$1800)*(MID(J406,ROW($1:$1800),1)={"路","段","街","道"}),{1;1;1;1})),99))),LEN(LEFT(J406,LEN(J406)-LEN(MID(J406,1+MAX(MMULT(ROW($1:$1800)*(MID(J406,ROW($1:$1800),1)={"路","段","街","道"}),{1;1;1;1})),99))))-3),北市出件送市總與外站總表!$B:$J,4,0),),VLOOKUP(LEFT(J406,2),北市出件送市總與外站總表!$A:$J,5,0)))))</f>
        <v>#N/A</v>
      </c>
      <c r="J406" s="124" t="str">
        <f t="array" ref="J406">ASC(IF(LEFT(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,1)="台",REPLACE(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,1,1,"臺"),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))</f>
        <v/>
      </c>
    </row>
    <row r="407" spans="2:10" ht="21" customHeight="1" x14ac:dyDescent="0.25">
      <c r="B407" s="9">
        <v>388</v>
      </c>
      <c r="C407" s="8"/>
      <c r="D407" s="8"/>
      <c r="E407" s="8"/>
      <c r="F407" s="8"/>
      <c r="G407" s="8"/>
      <c r="H407" s="138"/>
      <c r="I407" s="144" t="e">
        <f>IF(COUNT(FIND({"澎湖","金門縣","連江","馬祖","琉球"},J407,1)),280,IF(AND($F$1="V",IFERROR(IF(FIND("北市",LEFT(J407,3)),VLOOKUP(LEFT(J407,LEN(J407)-LEN(MID(J407,1+MAX(MMULT(ROW($1:$1800)*(MID(J407,ROW($1:$1800),1)={"路","段","街","道"}),{1;1;1;1})),99))),北市出件送市總與外站總表!$A:$E,5,0),),IFERROR(IF(FIND("北市",LEFT(J407,3)),VLOOKUP(RIGHT(LEFT(J407,LEN(J407)-LEN(MID(J407,1+MAX(MMULT(ROW($1:$1800)*(MID(J407,ROW($1:$1800),1)={"路","段","街","道"}),{1;1;1;1})),99))),LEN(LEFT(J407,LEN(J407)-LEN(MID(J407,1+MAX(MMULT(ROW($1:$1800)*(MID(J407,ROW($1:$1800),1)={"路","段","街","道"}),{1;1;1;1})),99))))-3),北市出件送市總與外站總表!$B:$J,4,0),),VLOOKUP(LEFT(J407,2),北市出件送市總與外站總表!$A:$E,5,0)))&gt;110),120,IFERROR(IF(FIND("北市",LEFT(J407,3)),VLOOKUP(LEFT(J407,LEN(J407)-LEN(MID(J407,1+MAX(MMULT(ROW($1:$1800)*(MID(J407,ROW($1:$1800),1)={"路","段","街","道"}),{1;1;1;1})),99))),北市出件送市總與外站總表!$A:$E,5,0),),IFERROR(IF(FIND("北市",LEFT(J407,3)),VLOOKUP(RIGHT(LEFT(J407,LEN(J407)-LEN(MID(J407,1+MAX(MMULT(ROW($1:$1800)*(MID(J407,ROW($1:$1800),1)={"路","段","街","道"}),{1;1;1;1})),99))),LEN(LEFT(J407,LEN(J407)-LEN(MID(J407,1+MAX(MMULT(ROW($1:$1800)*(MID(J407,ROW($1:$1800),1)={"路","段","街","道"}),{1;1;1;1})),99))))-3),北市出件送市總與外站總表!$B:$J,4,0),),VLOOKUP(LEFT(J407,2),北市出件送市總與外站總表!$A:$J,5,0)))))</f>
        <v>#N/A</v>
      </c>
      <c r="J407" s="124" t="str">
        <f t="array" ref="J407">ASC(IF(LEFT(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,1)="台",REPLACE(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,1,1,"臺"),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))</f>
        <v/>
      </c>
    </row>
    <row r="408" spans="2:10" ht="21" customHeight="1" x14ac:dyDescent="0.25">
      <c r="B408" s="9">
        <v>389</v>
      </c>
      <c r="C408" s="8"/>
      <c r="D408" s="8"/>
      <c r="E408" s="8"/>
      <c r="F408" s="8"/>
      <c r="G408" s="8"/>
      <c r="H408" s="138"/>
      <c r="I408" s="144" t="e">
        <f>IF(COUNT(FIND({"澎湖","金門縣","連江","馬祖","琉球"},J408,1)),280,IF(AND($F$1="V",IFERROR(IF(FIND("北市",LEFT(J408,3)),VLOOKUP(LEFT(J408,LEN(J408)-LEN(MID(J408,1+MAX(MMULT(ROW($1:$1800)*(MID(J408,ROW($1:$1800),1)={"路","段","街","道"}),{1;1;1;1})),99))),北市出件送市總與外站總表!$A:$E,5,0),),IFERROR(IF(FIND("北市",LEFT(J408,3)),VLOOKUP(RIGHT(LEFT(J408,LEN(J408)-LEN(MID(J408,1+MAX(MMULT(ROW($1:$1800)*(MID(J408,ROW($1:$1800),1)={"路","段","街","道"}),{1;1;1;1})),99))),LEN(LEFT(J408,LEN(J408)-LEN(MID(J408,1+MAX(MMULT(ROW($1:$1800)*(MID(J408,ROW($1:$1800),1)={"路","段","街","道"}),{1;1;1;1})),99))))-3),北市出件送市總與外站總表!$B:$J,4,0),),VLOOKUP(LEFT(J408,2),北市出件送市總與外站總表!$A:$E,5,0)))&gt;110),120,IFERROR(IF(FIND("北市",LEFT(J408,3)),VLOOKUP(LEFT(J408,LEN(J408)-LEN(MID(J408,1+MAX(MMULT(ROW($1:$1800)*(MID(J408,ROW($1:$1800),1)={"路","段","街","道"}),{1;1;1;1})),99))),北市出件送市總與外站總表!$A:$E,5,0),),IFERROR(IF(FIND("北市",LEFT(J408,3)),VLOOKUP(RIGHT(LEFT(J408,LEN(J408)-LEN(MID(J408,1+MAX(MMULT(ROW($1:$1800)*(MID(J408,ROW($1:$1800),1)={"路","段","街","道"}),{1;1;1;1})),99))),LEN(LEFT(J408,LEN(J408)-LEN(MID(J408,1+MAX(MMULT(ROW($1:$1800)*(MID(J408,ROW($1:$1800),1)={"路","段","街","道"}),{1;1;1;1})),99))))-3),北市出件送市總與外站總表!$B:$J,4,0),),VLOOKUP(LEFT(J408,2),北市出件送市總與外站總表!$A:$J,5,0)))))</f>
        <v>#N/A</v>
      </c>
      <c r="J408" s="124" t="str">
        <f t="array" ref="J408">ASC(IF(LEFT(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,1)="台",REPLACE(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,1,1,"臺"),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))</f>
        <v/>
      </c>
    </row>
    <row r="409" spans="2:10" ht="21" customHeight="1" x14ac:dyDescent="0.25">
      <c r="B409" s="9">
        <v>390</v>
      </c>
      <c r="C409" s="8"/>
      <c r="D409" s="8"/>
      <c r="E409" s="8"/>
      <c r="F409" s="8"/>
      <c r="G409" s="8"/>
      <c r="H409" s="138"/>
      <c r="I409" s="144" t="e">
        <f>IF(COUNT(FIND({"澎湖","金門縣","連江","馬祖","琉球"},J409,1)),280,IF(AND($F$1="V",IFERROR(IF(FIND("北市",LEFT(J409,3)),VLOOKUP(LEFT(J409,LEN(J409)-LEN(MID(J409,1+MAX(MMULT(ROW($1:$1800)*(MID(J409,ROW($1:$1800),1)={"路","段","街","道"}),{1;1;1;1})),99))),北市出件送市總與外站總表!$A:$E,5,0),),IFERROR(IF(FIND("北市",LEFT(J409,3)),VLOOKUP(RIGHT(LEFT(J409,LEN(J409)-LEN(MID(J409,1+MAX(MMULT(ROW($1:$1800)*(MID(J409,ROW($1:$1800),1)={"路","段","街","道"}),{1;1;1;1})),99))),LEN(LEFT(J409,LEN(J409)-LEN(MID(J409,1+MAX(MMULT(ROW($1:$1800)*(MID(J409,ROW($1:$1800),1)={"路","段","街","道"}),{1;1;1;1})),99))))-3),北市出件送市總與外站總表!$B:$J,4,0),),VLOOKUP(LEFT(J409,2),北市出件送市總與外站總表!$A:$E,5,0)))&gt;110),120,IFERROR(IF(FIND("北市",LEFT(J409,3)),VLOOKUP(LEFT(J409,LEN(J409)-LEN(MID(J409,1+MAX(MMULT(ROW($1:$1800)*(MID(J409,ROW($1:$1800),1)={"路","段","街","道"}),{1;1;1;1})),99))),北市出件送市總與外站總表!$A:$E,5,0),),IFERROR(IF(FIND("北市",LEFT(J409,3)),VLOOKUP(RIGHT(LEFT(J409,LEN(J409)-LEN(MID(J409,1+MAX(MMULT(ROW($1:$1800)*(MID(J409,ROW($1:$1800),1)={"路","段","街","道"}),{1;1;1;1})),99))),LEN(LEFT(J409,LEN(J409)-LEN(MID(J409,1+MAX(MMULT(ROW($1:$1800)*(MID(J409,ROW($1:$1800),1)={"路","段","街","道"}),{1;1;1;1})),99))))-3),北市出件送市總與外站總表!$B:$J,4,0),),VLOOKUP(LEFT(J409,2),北市出件送市總與外站總表!$A:$J,5,0)))))</f>
        <v>#N/A</v>
      </c>
      <c r="J409" s="124" t="str">
        <f t="array" ref="J409">ASC(IF(LEFT(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,1)="台",REPLACE(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,1,1,"臺"),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))</f>
        <v/>
      </c>
    </row>
    <row r="410" spans="2:10" ht="21" customHeight="1" x14ac:dyDescent="0.25">
      <c r="B410" s="9">
        <v>391</v>
      </c>
      <c r="C410" s="8"/>
      <c r="D410" s="8"/>
      <c r="E410" s="8"/>
      <c r="F410" s="8"/>
      <c r="G410" s="8"/>
      <c r="H410" s="138"/>
      <c r="I410" s="144" t="e">
        <f>IF(COUNT(FIND({"澎湖","金門縣","連江","馬祖","琉球"},J410,1)),280,IF(AND($F$1="V",IFERROR(IF(FIND("北市",LEFT(J410,3)),VLOOKUP(LEFT(J410,LEN(J410)-LEN(MID(J410,1+MAX(MMULT(ROW($1:$1800)*(MID(J410,ROW($1:$1800),1)={"路","段","街","道"}),{1;1;1;1})),99))),北市出件送市總與外站總表!$A:$E,5,0),),IFERROR(IF(FIND("北市",LEFT(J410,3)),VLOOKUP(RIGHT(LEFT(J410,LEN(J410)-LEN(MID(J410,1+MAX(MMULT(ROW($1:$1800)*(MID(J410,ROW($1:$1800),1)={"路","段","街","道"}),{1;1;1;1})),99))),LEN(LEFT(J410,LEN(J410)-LEN(MID(J410,1+MAX(MMULT(ROW($1:$1800)*(MID(J410,ROW($1:$1800),1)={"路","段","街","道"}),{1;1;1;1})),99))))-3),北市出件送市總與外站總表!$B:$J,4,0),),VLOOKUP(LEFT(J410,2),北市出件送市總與外站總表!$A:$E,5,0)))&gt;110),120,IFERROR(IF(FIND("北市",LEFT(J410,3)),VLOOKUP(LEFT(J410,LEN(J410)-LEN(MID(J410,1+MAX(MMULT(ROW($1:$1800)*(MID(J410,ROW($1:$1800),1)={"路","段","街","道"}),{1;1;1;1})),99))),北市出件送市總與外站總表!$A:$E,5,0),),IFERROR(IF(FIND("北市",LEFT(J410,3)),VLOOKUP(RIGHT(LEFT(J410,LEN(J410)-LEN(MID(J410,1+MAX(MMULT(ROW($1:$1800)*(MID(J410,ROW($1:$1800),1)={"路","段","街","道"}),{1;1;1;1})),99))),LEN(LEFT(J410,LEN(J410)-LEN(MID(J410,1+MAX(MMULT(ROW($1:$1800)*(MID(J410,ROW($1:$1800),1)={"路","段","街","道"}),{1;1;1;1})),99))))-3),北市出件送市總與外站總表!$B:$J,4,0),),VLOOKUP(LEFT(J410,2),北市出件送市總與外站總表!$A:$J,5,0)))))</f>
        <v>#N/A</v>
      </c>
      <c r="J410" s="124" t="str">
        <f t="array" ref="J410">ASC(IF(LEFT(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,1)="台",REPLACE(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,1,1,"臺"),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))</f>
        <v/>
      </c>
    </row>
    <row r="411" spans="2:10" ht="21" customHeight="1" x14ac:dyDescent="0.25">
      <c r="B411" s="9">
        <v>392</v>
      </c>
      <c r="C411" s="8"/>
      <c r="D411" s="8"/>
      <c r="E411" s="8"/>
      <c r="F411" s="8"/>
      <c r="G411" s="8"/>
      <c r="H411" s="138"/>
      <c r="I411" s="144" t="e">
        <f>IF(COUNT(FIND({"澎湖","金門縣","連江","馬祖","琉球"},J411,1)),280,IF(AND($F$1="V",IFERROR(IF(FIND("北市",LEFT(J411,3)),VLOOKUP(LEFT(J411,LEN(J411)-LEN(MID(J411,1+MAX(MMULT(ROW($1:$1800)*(MID(J411,ROW($1:$1800),1)={"路","段","街","道"}),{1;1;1;1})),99))),北市出件送市總與外站總表!$A:$E,5,0),),IFERROR(IF(FIND("北市",LEFT(J411,3)),VLOOKUP(RIGHT(LEFT(J411,LEN(J411)-LEN(MID(J411,1+MAX(MMULT(ROW($1:$1800)*(MID(J411,ROW($1:$1800),1)={"路","段","街","道"}),{1;1;1;1})),99))),LEN(LEFT(J411,LEN(J411)-LEN(MID(J411,1+MAX(MMULT(ROW($1:$1800)*(MID(J411,ROW($1:$1800),1)={"路","段","街","道"}),{1;1;1;1})),99))))-3),北市出件送市總與外站總表!$B:$J,4,0),),VLOOKUP(LEFT(J411,2),北市出件送市總與外站總表!$A:$E,5,0)))&gt;110),120,IFERROR(IF(FIND("北市",LEFT(J411,3)),VLOOKUP(LEFT(J411,LEN(J411)-LEN(MID(J411,1+MAX(MMULT(ROW($1:$1800)*(MID(J411,ROW($1:$1800),1)={"路","段","街","道"}),{1;1;1;1})),99))),北市出件送市總與外站總表!$A:$E,5,0),),IFERROR(IF(FIND("北市",LEFT(J411,3)),VLOOKUP(RIGHT(LEFT(J411,LEN(J411)-LEN(MID(J411,1+MAX(MMULT(ROW($1:$1800)*(MID(J411,ROW($1:$1800),1)={"路","段","街","道"}),{1;1;1;1})),99))),LEN(LEFT(J411,LEN(J411)-LEN(MID(J411,1+MAX(MMULT(ROW($1:$1800)*(MID(J411,ROW($1:$1800),1)={"路","段","街","道"}),{1;1;1;1})),99))))-3),北市出件送市總與外站總表!$B:$J,4,0),),VLOOKUP(LEFT(J411,2),北市出件送市總與外站總表!$A:$J,5,0)))))</f>
        <v>#N/A</v>
      </c>
      <c r="J411" s="124" t="str">
        <f t="array" ref="J411">ASC(IF(LEFT(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,1)="台",REPLACE(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,1,1,"臺"),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))</f>
        <v/>
      </c>
    </row>
    <row r="412" spans="2:10" ht="21" customHeight="1" x14ac:dyDescent="0.25">
      <c r="B412" s="9">
        <v>393</v>
      </c>
      <c r="C412" s="8"/>
      <c r="D412" s="8"/>
      <c r="E412" s="8"/>
      <c r="F412" s="8"/>
      <c r="G412" s="8"/>
      <c r="H412" s="138"/>
      <c r="I412" s="144" t="e">
        <f>IF(COUNT(FIND({"澎湖","金門縣","連江","馬祖","琉球"},J412,1)),280,IF(AND($F$1="V",IFERROR(IF(FIND("北市",LEFT(J412,3)),VLOOKUP(LEFT(J412,LEN(J412)-LEN(MID(J412,1+MAX(MMULT(ROW($1:$1800)*(MID(J412,ROW($1:$1800),1)={"路","段","街","道"}),{1;1;1;1})),99))),北市出件送市總與外站總表!$A:$E,5,0),),IFERROR(IF(FIND("北市",LEFT(J412,3)),VLOOKUP(RIGHT(LEFT(J412,LEN(J412)-LEN(MID(J412,1+MAX(MMULT(ROW($1:$1800)*(MID(J412,ROW($1:$1800),1)={"路","段","街","道"}),{1;1;1;1})),99))),LEN(LEFT(J412,LEN(J412)-LEN(MID(J412,1+MAX(MMULT(ROW($1:$1800)*(MID(J412,ROW($1:$1800),1)={"路","段","街","道"}),{1;1;1;1})),99))))-3),北市出件送市總與外站總表!$B:$J,4,0),),VLOOKUP(LEFT(J412,2),北市出件送市總與外站總表!$A:$E,5,0)))&gt;110),120,IFERROR(IF(FIND("北市",LEFT(J412,3)),VLOOKUP(LEFT(J412,LEN(J412)-LEN(MID(J412,1+MAX(MMULT(ROW($1:$1800)*(MID(J412,ROW($1:$1800),1)={"路","段","街","道"}),{1;1;1;1})),99))),北市出件送市總與外站總表!$A:$E,5,0),),IFERROR(IF(FIND("北市",LEFT(J412,3)),VLOOKUP(RIGHT(LEFT(J412,LEN(J412)-LEN(MID(J412,1+MAX(MMULT(ROW($1:$1800)*(MID(J412,ROW($1:$1800),1)={"路","段","街","道"}),{1;1;1;1})),99))),LEN(LEFT(J412,LEN(J412)-LEN(MID(J412,1+MAX(MMULT(ROW($1:$1800)*(MID(J412,ROW($1:$1800),1)={"路","段","街","道"}),{1;1;1;1})),99))))-3),北市出件送市總與外站總表!$B:$J,4,0),),VLOOKUP(LEFT(J412,2),北市出件送市總與外站總表!$A:$J,5,0)))))</f>
        <v>#N/A</v>
      </c>
      <c r="J412" s="124" t="str">
        <f t="array" ref="J412">ASC(IF(LEFT(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,1)="台",REPLACE(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,1,1,"臺"),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))</f>
        <v/>
      </c>
    </row>
    <row r="413" spans="2:10" ht="21" customHeight="1" x14ac:dyDescent="0.25">
      <c r="B413" s="9">
        <v>394</v>
      </c>
      <c r="C413" s="8"/>
      <c r="D413" s="8"/>
      <c r="E413" s="8"/>
      <c r="F413" s="8"/>
      <c r="G413" s="8"/>
      <c r="H413" s="138"/>
      <c r="I413" s="144" t="e">
        <f>IF(COUNT(FIND({"澎湖","金門縣","連江","馬祖","琉球"},J413,1)),280,IF(AND($F$1="V",IFERROR(IF(FIND("北市",LEFT(J413,3)),VLOOKUP(LEFT(J413,LEN(J413)-LEN(MID(J413,1+MAX(MMULT(ROW($1:$1800)*(MID(J413,ROW($1:$1800),1)={"路","段","街","道"}),{1;1;1;1})),99))),北市出件送市總與外站總表!$A:$E,5,0),),IFERROR(IF(FIND("北市",LEFT(J413,3)),VLOOKUP(RIGHT(LEFT(J413,LEN(J413)-LEN(MID(J413,1+MAX(MMULT(ROW($1:$1800)*(MID(J413,ROW($1:$1800),1)={"路","段","街","道"}),{1;1;1;1})),99))),LEN(LEFT(J413,LEN(J413)-LEN(MID(J413,1+MAX(MMULT(ROW($1:$1800)*(MID(J413,ROW($1:$1800),1)={"路","段","街","道"}),{1;1;1;1})),99))))-3),北市出件送市總與外站總表!$B:$J,4,0),),VLOOKUP(LEFT(J413,2),北市出件送市總與外站總表!$A:$E,5,0)))&gt;110),120,IFERROR(IF(FIND("北市",LEFT(J413,3)),VLOOKUP(LEFT(J413,LEN(J413)-LEN(MID(J413,1+MAX(MMULT(ROW($1:$1800)*(MID(J413,ROW($1:$1800),1)={"路","段","街","道"}),{1;1;1;1})),99))),北市出件送市總與外站總表!$A:$E,5,0),),IFERROR(IF(FIND("北市",LEFT(J413,3)),VLOOKUP(RIGHT(LEFT(J413,LEN(J413)-LEN(MID(J413,1+MAX(MMULT(ROW($1:$1800)*(MID(J413,ROW($1:$1800),1)={"路","段","街","道"}),{1;1;1;1})),99))),LEN(LEFT(J413,LEN(J413)-LEN(MID(J413,1+MAX(MMULT(ROW($1:$1800)*(MID(J413,ROW($1:$1800),1)={"路","段","街","道"}),{1;1;1;1})),99))))-3),北市出件送市總與外站總表!$B:$J,4,0),),VLOOKUP(LEFT(J413,2),北市出件送市總與外站總表!$A:$J,5,0)))))</f>
        <v>#N/A</v>
      </c>
      <c r="J413" s="124" t="str">
        <f t="array" ref="J413">ASC(IF(LEFT(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,1)="台",REPLACE(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,1,1,"臺"),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))</f>
        <v/>
      </c>
    </row>
    <row r="414" spans="2:10" ht="21" customHeight="1" x14ac:dyDescent="0.25">
      <c r="B414" s="9">
        <v>395</v>
      </c>
      <c r="C414" s="8"/>
      <c r="D414" s="8"/>
      <c r="E414" s="8"/>
      <c r="F414" s="8"/>
      <c r="G414" s="8"/>
      <c r="H414" s="138"/>
      <c r="I414" s="144" t="e">
        <f>IF(COUNT(FIND({"澎湖","金門縣","連江","馬祖","琉球"},J414,1)),280,IF(AND($F$1="V",IFERROR(IF(FIND("北市",LEFT(J414,3)),VLOOKUP(LEFT(J414,LEN(J414)-LEN(MID(J414,1+MAX(MMULT(ROW($1:$1800)*(MID(J414,ROW($1:$1800),1)={"路","段","街","道"}),{1;1;1;1})),99))),北市出件送市總與外站總表!$A:$E,5,0),),IFERROR(IF(FIND("北市",LEFT(J414,3)),VLOOKUP(RIGHT(LEFT(J414,LEN(J414)-LEN(MID(J414,1+MAX(MMULT(ROW($1:$1800)*(MID(J414,ROW($1:$1800),1)={"路","段","街","道"}),{1;1;1;1})),99))),LEN(LEFT(J414,LEN(J414)-LEN(MID(J414,1+MAX(MMULT(ROW($1:$1800)*(MID(J414,ROW($1:$1800),1)={"路","段","街","道"}),{1;1;1;1})),99))))-3),北市出件送市總與外站總表!$B:$J,4,0),),VLOOKUP(LEFT(J414,2),北市出件送市總與外站總表!$A:$E,5,0)))&gt;110),120,IFERROR(IF(FIND("北市",LEFT(J414,3)),VLOOKUP(LEFT(J414,LEN(J414)-LEN(MID(J414,1+MAX(MMULT(ROW($1:$1800)*(MID(J414,ROW($1:$1800),1)={"路","段","街","道"}),{1;1;1;1})),99))),北市出件送市總與外站總表!$A:$E,5,0),),IFERROR(IF(FIND("北市",LEFT(J414,3)),VLOOKUP(RIGHT(LEFT(J414,LEN(J414)-LEN(MID(J414,1+MAX(MMULT(ROW($1:$1800)*(MID(J414,ROW($1:$1800),1)={"路","段","街","道"}),{1;1;1;1})),99))),LEN(LEFT(J414,LEN(J414)-LEN(MID(J414,1+MAX(MMULT(ROW($1:$1800)*(MID(J414,ROW($1:$1800),1)={"路","段","街","道"}),{1;1;1;1})),99))))-3),北市出件送市總與外站總表!$B:$J,4,0),),VLOOKUP(LEFT(J414,2),北市出件送市總與外站總表!$A:$J,5,0)))))</f>
        <v>#N/A</v>
      </c>
      <c r="J414" s="124" t="str">
        <f t="array" ref="J414">ASC(IF(LEFT(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,1)="台",REPLACE(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,1,1,"臺"),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))</f>
        <v/>
      </c>
    </row>
    <row r="415" spans="2:10" ht="21" customHeight="1" x14ac:dyDescent="0.25">
      <c r="B415" s="9">
        <v>396</v>
      </c>
      <c r="C415" s="8"/>
      <c r="D415" s="8"/>
      <c r="E415" s="8"/>
      <c r="F415" s="8"/>
      <c r="G415" s="8"/>
      <c r="H415" s="138"/>
      <c r="I415" s="144" t="e">
        <f>IF(COUNT(FIND({"澎湖","金門縣","連江","馬祖","琉球"},J415,1)),280,IF(AND($F$1="V",IFERROR(IF(FIND("北市",LEFT(J415,3)),VLOOKUP(LEFT(J415,LEN(J415)-LEN(MID(J415,1+MAX(MMULT(ROW($1:$1800)*(MID(J415,ROW($1:$1800),1)={"路","段","街","道"}),{1;1;1;1})),99))),北市出件送市總與外站總表!$A:$E,5,0),),IFERROR(IF(FIND("北市",LEFT(J415,3)),VLOOKUP(RIGHT(LEFT(J415,LEN(J415)-LEN(MID(J415,1+MAX(MMULT(ROW($1:$1800)*(MID(J415,ROW($1:$1800),1)={"路","段","街","道"}),{1;1;1;1})),99))),LEN(LEFT(J415,LEN(J415)-LEN(MID(J415,1+MAX(MMULT(ROW($1:$1800)*(MID(J415,ROW($1:$1800),1)={"路","段","街","道"}),{1;1;1;1})),99))))-3),北市出件送市總與外站總表!$B:$J,4,0),),VLOOKUP(LEFT(J415,2),北市出件送市總與外站總表!$A:$E,5,0)))&gt;110),120,IFERROR(IF(FIND("北市",LEFT(J415,3)),VLOOKUP(LEFT(J415,LEN(J415)-LEN(MID(J415,1+MAX(MMULT(ROW($1:$1800)*(MID(J415,ROW($1:$1800),1)={"路","段","街","道"}),{1;1;1;1})),99))),北市出件送市總與外站總表!$A:$E,5,0),),IFERROR(IF(FIND("北市",LEFT(J415,3)),VLOOKUP(RIGHT(LEFT(J415,LEN(J415)-LEN(MID(J415,1+MAX(MMULT(ROW($1:$1800)*(MID(J415,ROW($1:$1800),1)={"路","段","街","道"}),{1;1;1;1})),99))),LEN(LEFT(J415,LEN(J415)-LEN(MID(J415,1+MAX(MMULT(ROW($1:$1800)*(MID(J415,ROW($1:$1800),1)={"路","段","街","道"}),{1;1;1;1})),99))))-3),北市出件送市總與外站總表!$B:$J,4,0),),VLOOKUP(LEFT(J415,2),北市出件送市總與外站總表!$A:$J,5,0)))))</f>
        <v>#N/A</v>
      </c>
      <c r="J415" s="124" t="str">
        <f t="array" ref="J415">ASC(IF(LEFT(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,1)="台",REPLACE(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,1,1,"臺"),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))</f>
        <v/>
      </c>
    </row>
    <row r="416" spans="2:10" ht="21" customHeight="1" x14ac:dyDescent="0.25">
      <c r="B416" s="9">
        <v>397</v>
      </c>
      <c r="C416" s="8"/>
      <c r="D416" s="8"/>
      <c r="E416" s="8"/>
      <c r="F416" s="8"/>
      <c r="G416" s="8"/>
      <c r="H416" s="138"/>
      <c r="I416" s="144" t="e">
        <f>IF(COUNT(FIND({"澎湖","金門縣","連江","馬祖","琉球"},J416,1)),280,IF(AND($F$1="V",IFERROR(IF(FIND("北市",LEFT(J416,3)),VLOOKUP(LEFT(J416,LEN(J416)-LEN(MID(J416,1+MAX(MMULT(ROW($1:$1800)*(MID(J416,ROW($1:$1800),1)={"路","段","街","道"}),{1;1;1;1})),99))),北市出件送市總與外站總表!$A:$E,5,0),),IFERROR(IF(FIND("北市",LEFT(J416,3)),VLOOKUP(RIGHT(LEFT(J416,LEN(J416)-LEN(MID(J416,1+MAX(MMULT(ROW($1:$1800)*(MID(J416,ROW($1:$1800),1)={"路","段","街","道"}),{1;1;1;1})),99))),LEN(LEFT(J416,LEN(J416)-LEN(MID(J416,1+MAX(MMULT(ROW($1:$1800)*(MID(J416,ROW($1:$1800),1)={"路","段","街","道"}),{1;1;1;1})),99))))-3),北市出件送市總與外站總表!$B:$J,4,0),),VLOOKUP(LEFT(J416,2),北市出件送市總與外站總表!$A:$E,5,0)))&gt;110),120,IFERROR(IF(FIND("北市",LEFT(J416,3)),VLOOKUP(LEFT(J416,LEN(J416)-LEN(MID(J416,1+MAX(MMULT(ROW($1:$1800)*(MID(J416,ROW($1:$1800),1)={"路","段","街","道"}),{1;1;1;1})),99))),北市出件送市總與外站總表!$A:$E,5,0),),IFERROR(IF(FIND("北市",LEFT(J416,3)),VLOOKUP(RIGHT(LEFT(J416,LEN(J416)-LEN(MID(J416,1+MAX(MMULT(ROW($1:$1800)*(MID(J416,ROW($1:$1800),1)={"路","段","街","道"}),{1;1;1;1})),99))),LEN(LEFT(J416,LEN(J416)-LEN(MID(J416,1+MAX(MMULT(ROW($1:$1800)*(MID(J416,ROW($1:$1800),1)={"路","段","街","道"}),{1;1;1;1})),99))))-3),北市出件送市總與外站總表!$B:$J,4,0),),VLOOKUP(LEFT(J416,2),北市出件送市總與外站總表!$A:$J,5,0)))))</f>
        <v>#N/A</v>
      </c>
      <c r="J416" s="124" t="str">
        <f t="array" ref="J416">ASC(IF(LEFT(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,1)="台",REPLACE(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,1,1,"臺"),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))</f>
        <v/>
      </c>
    </row>
    <row r="417" spans="2:10" ht="21" customHeight="1" x14ac:dyDescent="0.25">
      <c r="B417" s="9">
        <v>398</v>
      </c>
      <c r="C417" s="8"/>
      <c r="D417" s="8"/>
      <c r="E417" s="8"/>
      <c r="F417" s="8"/>
      <c r="G417" s="8"/>
      <c r="H417" s="138"/>
      <c r="I417" s="144" t="e">
        <f>IF(COUNT(FIND({"澎湖","金門縣","連江","馬祖","琉球"},J417,1)),280,IF(AND($F$1="V",IFERROR(IF(FIND("北市",LEFT(J417,3)),VLOOKUP(LEFT(J417,LEN(J417)-LEN(MID(J417,1+MAX(MMULT(ROW($1:$1800)*(MID(J417,ROW($1:$1800),1)={"路","段","街","道"}),{1;1;1;1})),99))),北市出件送市總與外站總表!$A:$E,5,0),),IFERROR(IF(FIND("北市",LEFT(J417,3)),VLOOKUP(RIGHT(LEFT(J417,LEN(J417)-LEN(MID(J417,1+MAX(MMULT(ROW($1:$1800)*(MID(J417,ROW($1:$1800),1)={"路","段","街","道"}),{1;1;1;1})),99))),LEN(LEFT(J417,LEN(J417)-LEN(MID(J417,1+MAX(MMULT(ROW($1:$1800)*(MID(J417,ROW($1:$1800),1)={"路","段","街","道"}),{1;1;1;1})),99))))-3),北市出件送市總與外站總表!$B:$J,4,0),),VLOOKUP(LEFT(J417,2),北市出件送市總與外站總表!$A:$E,5,0)))&gt;110),120,IFERROR(IF(FIND("北市",LEFT(J417,3)),VLOOKUP(LEFT(J417,LEN(J417)-LEN(MID(J417,1+MAX(MMULT(ROW($1:$1800)*(MID(J417,ROW($1:$1800),1)={"路","段","街","道"}),{1;1;1;1})),99))),北市出件送市總與外站總表!$A:$E,5,0),),IFERROR(IF(FIND("北市",LEFT(J417,3)),VLOOKUP(RIGHT(LEFT(J417,LEN(J417)-LEN(MID(J417,1+MAX(MMULT(ROW($1:$1800)*(MID(J417,ROW($1:$1800),1)={"路","段","街","道"}),{1;1;1;1})),99))),LEN(LEFT(J417,LEN(J417)-LEN(MID(J417,1+MAX(MMULT(ROW($1:$1800)*(MID(J417,ROW($1:$1800),1)={"路","段","街","道"}),{1;1;1;1})),99))))-3),北市出件送市總與外站總表!$B:$J,4,0),),VLOOKUP(LEFT(J417,2),北市出件送市總與外站總表!$A:$J,5,0)))))</f>
        <v>#N/A</v>
      </c>
      <c r="J417" s="124" t="str">
        <f t="array" ref="J417">ASC(IF(LEFT(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,1)="台",REPLACE(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,1,1,"臺"),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))</f>
        <v/>
      </c>
    </row>
    <row r="418" spans="2:10" ht="21" customHeight="1" x14ac:dyDescent="0.25">
      <c r="B418" s="9">
        <v>399</v>
      </c>
      <c r="C418" s="8"/>
      <c r="D418" s="8"/>
      <c r="E418" s="8"/>
      <c r="F418" s="8"/>
      <c r="G418" s="8"/>
      <c r="H418" s="138"/>
      <c r="I418" s="144" t="e">
        <f>IF(COUNT(FIND({"澎湖","金門縣","連江","馬祖","琉球"},J418,1)),280,IF(AND($F$1="V",IFERROR(IF(FIND("北市",LEFT(J418,3)),VLOOKUP(LEFT(J418,LEN(J418)-LEN(MID(J418,1+MAX(MMULT(ROW($1:$1800)*(MID(J418,ROW($1:$1800),1)={"路","段","街","道"}),{1;1;1;1})),99))),北市出件送市總與外站總表!$A:$E,5,0),),IFERROR(IF(FIND("北市",LEFT(J418,3)),VLOOKUP(RIGHT(LEFT(J418,LEN(J418)-LEN(MID(J418,1+MAX(MMULT(ROW($1:$1800)*(MID(J418,ROW($1:$1800),1)={"路","段","街","道"}),{1;1;1;1})),99))),LEN(LEFT(J418,LEN(J418)-LEN(MID(J418,1+MAX(MMULT(ROW($1:$1800)*(MID(J418,ROW($1:$1800),1)={"路","段","街","道"}),{1;1;1;1})),99))))-3),北市出件送市總與外站總表!$B:$J,4,0),),VLOOKUP(LEFT(J418,2),北市出件送市總與外站總表!$A:$E,5,0)))&gt;110),120,IFERROR(IF(FIND("北市",LEFT(J418,3)),VLOOKUP(LEFT(J418,LEN(J418)-LEN(MID(J418,1+MAX(MMULT(ROW($1:$1800)*(MID(J418,ROW($1:$1800),1)={"路","段","街","道"}),{1;1;1;1})),99))),北市出件送市總與外站總表!$A:$E,5,0),),IFERROR(IF(FIND("北市",LEFT(J418,3)),VLOOKUP(RIGHT(LEFT(J418,LEN(J418)-LEN(MID(J418,1+MAX(MMULT(ROW($1:$1800)*(MID(J418,ROW($1:$1800),1)={"路","段","街","道"}),{1;1;1;1})),99))),LEN(LEFT(J418,LEN(J418)-LEN(MID(J418,1+MAX(MMULT(ROW($1:$1800)*(MID(J418,ROW($1:$1800),1)={"路","段","街","道"}),{1;1;1;1})),99))))-3),北市出件送市總與外站總表!$B:$J,4,0),),VLOOKUP(LEFT(J418,2),北市出件送市總與外站總表!$A:$J,5,0)))))</f>
        <v>#N/A</v>
      </c>
      <c r="J418" s="124" t="str">
        <f t="array" ref="J418">ASC(IF(LEFT(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,1)="台",REPLACE(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,1,1,"臺"),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))</f>
        <v/>
      </c>
    </row>
    <row r="419" spans="2:10" ht="21" customHeight="1" x14ac:dyDescent="0.25">
      <c r="B419" s="9">
        <v>400</v>
      </c>
      <c r="C419" s="8"/>
      <c r="D419" s="8"/>
      <c r="E419" s="8"/>
      <c r="F419" s="8"/>
      <c r="G419" s="8"/>
      <c r="H419" s="138"/>
      <c r="I419" s="144" t="e">
        <f>IF(COUNT(FIND({"澎湖","金門縣","連江","馬祖","琉球"},J419,1)),280,IF(AND($F$1="V",IFERROR(IF(FIND("北市",LEFT(J419,3)),VLOOKUP(LEFT(J419,LEN(J419)-LEN(MID(J419,1+MAX(MMULT(ROW($1:$1800)*(MID(J419,ROW($1:$1800),1)={"路","段","街","道"}),{1;1;1;1})),99))),北市出件送市總與外站總表!$A:$E,5,0),),IFERROR(IF(FIND("北市",LEFT(J419,3)),VLOOKUP(RIGHT(LEFT(J419,LEN(J419)-LEN(MID(J419,1+MAX(MMULT(ROW($1:$1800)*(MID(J419,ROW($1:$1800),1)={"路","段","街","道"}),{1;1;1;1})),99))),LEN(LEFT(J419,LEN(J419)-LEN(MID(J419,1+MAX(MMULT(ROW($1:$1800)*(MID(J419,ROW($1:$1800),1)={"路","段","街","道"}),{1;1;1;1})),99))))-3),北市出件送市總與外站總表!$B:$J,4,0),),VLOOKUP(LEFT(J419,2),北市出件送市總與外站總表!$A:$E,5,0)))&gt;110),120,IFERROR(IF(FIND("北市",LEFT(J419,3)),VLOOKUP(LEFT(J419,LEN(J419)-LEN(MID(J419,1+MAX(MMULT(ROW($1:$1800)*(MID(J419,ROW($1:$1800),1)={"路","段","街","道"}),{1;1;1;1})),99))),北市出件送市總與外站總表!$A:$E,5,0),),IFERROR(IF(FIND("北市",LEFT(J419,3)),VLOOKUP(RIGHT(LEFT(J419,LEN(J419)-LEN(MID(J419,1+MAX(MMULT(ROW($1:$1800)*(MID(J419,ROW($1:$1800),1)={"路","段","街","道"}),{1;1;1;1})),99))),LEN(LEFT(J419,LEN(J419)-LEN(MID(J419,1+MAX(MMULT(ROW($1:$1800)*(MID(J419,ROW($1:$1800),1)={"路","段","街","道"}),{1;1;1;1})),99))))-3),北市出件送市總與外站總表!$B:$J,4,0),),VLOOKUP(LEFT(J419,2),北市出件送市總與外站總表!$A:$J,5,0)))))</f>
        <v>#N/A</v>
      </c>
      <c r="J419" s="124" t="str">
        <f t="array" ref="J419">ASC(IF(LEFT(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,1)="台",REPLACE(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,1,1,"臺"),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))</f>
        <v/>
      </c>
    </row>
    <row r="420" spans="2:10" ht="21" customHeight="1" x14ac:dyDescent="0.25">
      <c r="B420" s="9">
        <v>401</v>
      </c>
      <c r="C420" s="8"/>
      <c r="D420" s="8"/>
      <c r="E420" s="8"/>
      <c r="F420" s="8"/>
      <c r="G420" s="8"/>
      <c r="H420" s="138"/>
      <c r="I420" s="144" t="e">
        <f>IF(COUNT(FIND({"澎湖","金門縣","連江","馬祖","琉球"},J420,1)),280,IF(AND($F$1="V",IFERROR(IF(FIND("北市",LEFT(J420,3)),VLOOKUP(LEFT(J420,LEN(J420)-LEN(MID(J420,1+MAX(MMULT(ROW($1:$1800)*(MID(J420,ROW($1:$1800),1)={"路","段","街","道"}),{1;1;1;1})),99))),北市出件送市總與外站總表!$A:$E,5,0),),IFERROR(IF(FIND("北市",LEFT(J420,3)),VLOOKUP(RIGHT(LEFT(J420,LEN(J420)-LEN(MID(J420,1+MAX(MMULT(ROW($1:$1800)*(MID(J420,ROW($1:$1800),1)={"路","段","街","道"}),{1;1;1;1})),99))),LEN(LEFT(J420,LEN(J420)-LEN(MID(J420,1+MAX(MMULT(ROW($1:$1800)*(MID(J420,ROW($1:$1800),1)={"路","段","街","道"}),{1;1;1;1})),99))))-3),北市出件送市總與外站總表!$B:$J,4,0),),VLOOKUP(LEFT(J420,2),北市出件送市總與外站總表!$A:$E,5,0)))&gt;110),120,IFERROR(IF(FIND("北市",LEFT(J420,3)),VLOOKUP(LEFT(J420,LEN(J420)-LEN(MID(J420,1+MAX(MMULT(ROW($1:$1800)*(MID(J420,ROW($1:$1800),1)={"路","段","街","道"}),{1;1;1;1})),99))),北市出件送市總與外站總表!$A:$E,5,0),),IFERROR(IF(FIND("北市",LEFT(J420,3)),VLOOKUP(RIGHT(LEFT(J420,LEN(J420)-LEN(MID(J420,1+MAX(MMULT(ROW($1:$1800)*(MID(J420,ROW($1:$1800),1)={"路","段","街","道"}),{1;1;1;1})),99))),LEN(LEFT(J420,LEN(J420)-LEN(MID(J420,1+MAX(MMULT(ROW($1:$1800)*(MID(J420,ROW($1:$1800),1)={"路","段","街","道"}),{1;1;1;1})),99))))-3),北市出件送市總與外站總表!$B:$J,4,0),),VLOOKUP(LEFT(J420,2),北市出件送市總與外站總表!$A:$J,5,0)))))</f>
        <v>#N/A</v>
      </c>
      <c r="J420" s="124" t="str">
        <f t="array" ref="J420">ASC(IF(LEFT(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,1)="台",REPLACE(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,1,1,"臺"),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))</f>
        <v/>
      </c>
    </row>
    <row r="421" spans="2:10" ht="21" customHeight="1" x14ac:dyDescent="0.25">
      <c r="B421" s="9">
        <v>402</v>
      </c>
      <c r="C421" s="8"/>
      <c r="D421" s="8"/>
      <c r="E421" s="8"/>
      <c r="F421" s="8"/>
      <c r="G421" s="8"/>
      <c r="H421" s="138"/>
      <c r="I421" s="144" t="e">
        <f>IF(COUNT(FIND({"澎湖","金門縣","連江","馬祖","琉球"},J421,1)),280,IF(AND($F$1="V",IFERROR(IF(FIND("北市",LEFT(J421,3)),VLOOKUP(LEFT(J421,LEN(J421)-LEN(MID(J421,1+MAX(MMULT(ROW($1:$1800)*(MID(J421,ROW($1:$1800),1)={"路","段","街","道"}),{1;1;1;1})),99))),北市出件送市總與外站總表!$A:$E,5,0),),IFERROR(IF(FIND("北市",LEFT(J421,3)),VLOOKUP(RIGHT(LEFT(J421,LEN(J421)-LEN(MID(J421,1+MAX(MMULT(ROW($1:$1800)*(MID(J421,ROW($1:$1800),1)={"路","段","街","道"}),{1;1;1;1})),99))),LEN(LEFT(J421,LEN(J421)-LEN(MID(J421,1+MAX(MMULT(ROW($1:$1800)*(MID(J421,ROW($1:$1800),1)={"路","段","街","道"}),{1;1;1;1})),99))))-3),北市出件送市總與外站總表!$B:$J,4,0),),VLOOKUP(LEFT(J421,2),北市出件送市總與外站總表!$A:$E,5,0)))&gt;110),120,IFERROR(IF(FIND("北市",LEFT(J421,3)),VLOOKUP(LEFT(J421,LEN(J421)-LEN(MID(J421,1+MAX(MMULT(ROW($1:$1800)*(MID(J421,ROW($1:$1800),1)={"路","段","街","道"}),{1;1;1;1})),99))),北市出件送市總與外站總表!$A:$E,5,0),),IFERROR(IF(FIND("北市",LEFT(J421,3)),VLOOKUP(RIGHT(LEFT(J421,LEN(J421)-LEN(MID(J421,1+MAX(MMULT(ROW($1:$1800)*(MID(J421,ROW($1:$1800),1)={"路","段","街","道"}),{1;1;1;1})),99))),LEN(LEFT(J421,LEN(J421)-LEN(MID(J421,1+MAX(MMULT(ROW($1:$1800)*(MID(J421,ROW($1:$1800),1)={"路","段","街","道"}),{1;1;1;1})),99))))-3),北市出件送市總與外站總表!$B:$J,4,0),),VLOOKUP(LEFT(J421,2),北市出件送市總與外站總表!$A:$J,5,0)))))</f>
        <v>#N/A</v>
      </c>
      <c r="J421" s="124" t="str">
        <f t="array" ref="J421">ASC(IF(LEFT(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,1)="台",REPLACE(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,1,1,"臺"),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))</f>
        <v/>
      </c>
    </row>
    <row r="422" spans="2:10" ht="21" customHeight="1" x14ac:dyDescent="0.25">
      <c r="B422" s="9">
        <v>403</v>
      </c>
      <c r="C422" s="8"/>
      <c r="D422" s="8"/>
      <c r="E422" s="8"/>
      <c r="F422" s="8"/>
      <c r="G422" s="8"/>
      <c r="H422" s="138"/>
      <c r="I422" s="144" t="e">
        <f>IF(COUNT(FIND({"澎湖","金門縣","連江","馬祖","琉球"},J422,1)),280,IF(AND($F$1="V",IFERROR(IF(FIND("北市",LEFT(J422,3)),VLOOKUP(LEFT(J422,LEN(J422)-LEN(MID(J422,1+MAX(MMULT(ROW($1:$1800)*(MID(J422,ROW($1:$1800),1)={"路","段","街","道"}),{1;1;1;1})),99))),北市出件送市總與外站總表!$A:$E,5,0),),IFERROR(IF(FIND("北市",LEFT(J422,3)),VLOOKUP(RIGHT(LEFT(J422,LEN(J422)-LEN(MID(J422,1+MAX(MMULT(ROW($1:$1800)*(MID(J422,ROW($1:$1800),1)={"路","段","街","道"}),{1;1;1;1})),99))),LEN(LEFT(J422,LEN(J422)-LEN(MID(J422,1+MAX(MMULT(ROW($1:$1800)*(MID(J422,ROW($1:$1800),1)={"路","段","街","道"}),{1;1;1;1})),99))))-3),北市出件送市總與外站總表!$B:$J,4,0),),VLOOKUP(LEFT(J422,2),北市出件送市總與外站總表!$A:$E,5,0)))&gt;110),120,IFERROR(IF(FIND("北市",LEFT(J422,3)),VLOOKUP(LEFT(J422,LEN(J422)-LEN(MID(J422,1+MAX(MMULT(ROW($1:$1800)*(MID(J422,ROW($1:$1800),1)={"路","段","街","道"}),{1;1;1;1})),99))),北市出件送市總與外站總表!$A:$E,5,0),),IFERROR(IF(FIND("北市",LEFT(J422,3)),VLOOKUP(RIGHT(LEFT(J422,LEN(J422)-LEN(MID(J422,1+MAX(MMULT(ROW($1:$1800)*(MID(J422,ROW($1:$1800),1)={"路","段","街","道"}),{1;1;1;1})),99))),LEN(LEFT(J422,LEN(J422)-LEN(MID(J422,1+MAX(MMULT(ROW($1:$1800)*(MID(J422,ROW($1:$1800),1)={"路","段","街","道"}),{1;1;1;1})),99))))-3),北市出件送市總與外站總表!$B:$J,4,0),),VLOOKUP(LEFT(J422,2),北市出件送市總與外站總表!$A:$J,5,0)))))</f>
        <v>#N/A</v>
      </c>
      <c r="J422" s="124" t="str">
        <f t="array" ref="J422">ASC(IF(LEFT(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,1)="台",REPLACE(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,1,1,"臺"),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))</f>
        <v/>
      </c>
    </row>
    <row r="423" spans="2:10" ht="21" customHeight="1" x14ac:dyDescent="0.25">
      <c r="B423" s="9">
        <v>404</v>
      </c>
      <c r="C423" s="8"/>
      <c r="D423" s="8"/>
      <c r="E423" s="8"/>
      <c r="F423" s="8"/>
      <c r="G423" s="8"/>
      <c r="H423" s="138"/>
      <c r="I423" s="144" t="e">
        <f>IF(COUNT(FIND({"澎湖","金門縣","連江","馬祖","琉球"},J423,1)),280,IF(AND($F$1="V",IFERROR(IF(FIND("北市",LEFT(J423,3)),VLOOKUP(LEFT(J423,LEN(J423)-LEN(MID(J423,1+MAX(MMULT(ROW($1:$1800)*(MID(J423,ROW($1:$1800),1)={"路","段","街","道"}),{1;1;1;1})),99))),北市出件送市總與外站總表!$A:$E,5,0),),IFERROR(IF(FIND("北市",LEFT(J423,3)),VLOOKUP(RIGHT(LEFT(J423,LEN(J423)-LEN(MID(J423,1+MAX(MMULT(ROW($1:$1800)*(MID(J423,ROW($1:$1800),1)={"路","段","街","道"}),{1;1;1;1})),99))),LEN(LEFT(J423,LEN(J423)-LEN(MID(J423,1+MAX(MMULT(ROW($1:$1800)*(MID(J423,ROW($1:$1800),1)={"路","段","街","道"}),{1;1;1;1})),99))))-3),北市出件送市總與外站總表!$B:$J,4,0),),VLOOKUP(LEFT(J423,2),北市出件送市總與外站總表!$A:$E,5,0)))&gt;110),120,IFERROR(IF(FIND("北市",LEFT(J423,3)),VLOOKUP(LEFT(J423,LEN(J423)-LEN(MID(J423,1+MAX(MMULT(ROW($1:$1800)*(MID(J423,ROW($1:$1800),1)={"路","段","街","道"}),{1;1;1;1})),99))),北市出件送市總與外站總表!$A:$E,5,0),),IFERROR(IF(FIND("北市",LEFT(J423,3)),VLOOKUP(RIGHT(LEFT(J423,LEN(J423)-LEN(MID(J423,1+MAX(MMULT(ROW($1:$1800)*(MID(J423,ROW($1:$1800),1)={"路","段","街","道"}),{1;1;1;1})),99))),LEN(LEFT(J423,LEN(J423)-LEN(MID(J423,1+MAX(MMULT(ROW($1:$1800)*(MID(J423,ROW($1:$1800),1)={"路","段","街","道"}),{1;1;1;1})),99))))-3),北市出件送市總與外站總表!$B:$J,4,0),),VLOOKUP(LEFT(J423,2),北市出件送市總與外站總表!$A:$J,5,0)))))</f>
        <v>#N/A</v>
      </c>
      <c r="J423" s="124" t="str">
        <f t="array" ref="J423">ASC(IF(LEFT(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,1)="台",REPLACE(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,1,1,"臺"),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))</f>
        <v/>
      </c>
    </row>
    <row r="424" spans="2:10" ht="21" customHeight="1" x14ac:dyDescent="0.25">
      <c r="B424" s="9">
        <v>405</v>
      </c>
      <c r="C424" s="8"/>
      <c r="D424" s="8"/>
      <c r="E424" s="8"/>
      <c r="F424" s="8"/>
      <c r="G424" s="8"/>
      <c r="H424" s="138"/>
      <c r="I424" s="144" t="e">
        <f>IF(COUNT(FIND({"澎湖","金門縣","連江","馬祖","琉球"},J424,1)),280,IF(AND($F$1="V",IFERROR(IF(FIND("北市",LEFT(J424,3)),VLOOKUP(LEFT(J424,LEN(J424)-LEN(MID(J424,1+MAX(MMULT(ROW($1:$1800)*(MID(J424,ROW($1:$1800),1)={"路","段","街","道"}),{1;1;1;1})),99))),北市出件送市總與外站總表!$A:$E,5,0),),IFERROR(IF(FIND("北市",LEFT(J424,3)),VLOOKUP(RIGHT(LEFT(J424,LEN(J424)-LEN(MID(J424,1+MAX(MMULT(ROW($1:$1800)*(MID(J424,ROW($1:$1800),1)={"路","段","街","道"}),{1;1;1;1})),99))),LEN(LEFT(J424,LEN(J424)-LEN(MID(J424,1+MAX(MMULT(ROW($1:$1800)*(MID(J424,ROW($1:$1800),1)={"路","段","街","道"}),{1;1;1;1})),99))))-3),北市出件送市總與外站總表!$B:$J,4,0),),VLOOKUP(LEFT(J424,2),北市出件送市總與外站總表!$A:$E,5,0)))&gt;110),120,IFERROR(IF(FIND("北市",LEFT(J424,3)),VLOOKUP(LEFT(J424,LEN(J424)-LEN(MID(J424,1+MAX(MMULT(ROW($1:$1800)*(MID(J424,ROW($1:$1800),1)={"路","段","街","道"}),{1;1;1;1})),99))),北市出件送市總與外站總表!$A:$E,5,0),),IFERROR(IF(FIND("北市",LEFT(J424,3)),VLOOKUP(RIGHT(LEFT(J424,LEN(J424)-LEN(MID(J424,1+MAX(MMULT(ROW($1:$1800)*(MID(J424,ROW($1:$1800),1)={"路","段","街","道"}),{1;1;1;1})),99))),LEN(LEFT(J424,LEN(J424)-LEN(MID(J424,1+MAX(MMULT(ROW($1:$1800)*(MID(J424,ROW($1:$1800),1)={"路","段","街","道"}),{1;1;1;1})),99))))-3),北市出件送市總與外站總表!$B:$J,4,0),),VLOOKUP(LEFT(J424,2),北市出件送市總與外站總表!$A:$J,5,0)))))</f>
        <v>#N/A</v>
      </c>
      <c r="J424" s="124" t="str">
        <f t="array" ref="J424">ASC(IF(LEFT(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,1)="台",REPLACE(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,1,1,"臺"),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))</f>
        <v/>
      </c>
    </row>
    <row r="425" spans="2:10" ht="21" customHeight="1" x14ac:dyDescent="0.25">
      <c r="B425" s="9">
        <v>406</v>
      </c>
      <c r="C425" s="8"/>
      <c r="D425" s="8"/>
      <c r="E425" s="8"/>
      <c r="F425" s="8"/>
      <c r="G425" s="8"/>
      <c r="H425" s="138"/>
      <c r="I425" s="144" t="e">
        <f>IF(COUNT(FIND({"澎湖","金門縣","連江","馬祖","琉球"},J425,1)),280,IF(AND($F$1="V",IFERROR(IF(FIND("北市",LEFT(J425,3)),VLOOKUP(LEFT(J425,LEN(J425)-LEN(MID(J425,1+MAX(MMULT(ROW($1:$1800)*(MID(J425,ROW($1:$1800),1)={"路","段","街","道"}),{1;1;1;1})),99))),北市出件送市總與外站總表!$A:$E,5,0),),IFERROR(IF(FIND("北市",LEFT(J425,3)),VLOOKUP(RIGHT(LEFT(J425,LEN(J425)-LEN(MID(J425,1+MAX(MMULT(ROW($1:$1800)*(MID(J425,ROW($1:$1800),1)={"路","段","街","道"}),{1;1;1;1})),99))),LEN(LEFT(J425,LEN(J425)-LEN(MID(J425,1+MAX(MMULT(ROW($1:$1800)*(MID(J425,ROW($1:$1800),1)={"路","段","街","道"}),{1;1;1;1})),99))))-3),北市出件送市總與外站總表!$B:$J,4,0),),VLOOKUP(LEFT(J425,2),北市出件送市總與外站總表!$A:$E,5,0)))&gt;110),120,IFERROR(IF(FIND("北市",LEFT(J425,3)),VLOOKUP(LEFT(J425,LEN(J425)-LEN(MID(J425,1+MAX(MMULT(ROW($1:$1800)*(MID(J425,ROW($1:$1800),1)={"路","段","街","道"}),{1;1;1;1})),99))),北市出件送市總與外站總表!$A:$E,5,0),),IFERROR(IF(FIND("北市",LEFT(J425,3)),VLOOKUP(RIGHT(LEFT(J425,LEN(J425)-LEN(MID(J425,1+MAX(MMULT(ROW($1:$1800)*(MID(J425,ROW($1:$1800),1)={"路","段","街","道"}),{1;1;1;1})),99))),LEN(LEFT(J425,LEN(J425)-LEN(MID(J425,1+MAX(MMULT(ROW($1:$1800)*(MID(J425,ROW($1:$1800),1)={"路","段","街","道"}),{1;1;1;1})),99))))-3),北市出件送市總與外站總表!$B:$J,4,0),),VLOOKUP(LEFT(J425,2),北市出件送市總與外站總表!$A:$J,5,0)))))</f>
        <v>#N/A</v>
      </c>
      <c r="J425" s="124" t="str">
        <f t="array" ref="J425">ASC(IF(LEFT(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,1)="台",REPLACE(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,1,1,"臺"),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))</f>
        <v/>
      </c>
    </row>
    <row r="426" spans="2:10" ht="21" customHeight="1" x14ac:dyDescent="0.25">
      <c r="B426" s="9">
        <v>407</v>
      </c>
      <c r="C426" s="8"/>
      <c r="D426" s="8"/>
      <c r="E426" s="8"/>
      <c r="F426" s="8"/>
      <c r="G426" s="8"/>
      <c r="H426" s="138"/>
      <c r="I426" s="144" t="e">
        <f>IF(COUNT(FIND({"澎湖","金門縣","連江","馬祖","琉球"},J426,1)),280,IF(AND($F$1="V",IFERROR(IF(FIND("北市",LEFT(J426,3)),VLOOKUP(LEFT(J426,LEN(J426)-LEN(MID(J426,1+MAX(MMULT(ROW($1:$1800)*(MID(J426,ROW($1:$1800),1)={"路","段","街","道"}),{1;1;1;1})),99))),北市出件送市總與外站總表!$A:$E,5,0),),IFERROR(IF(FIND("北市",LEFT(J426,3)),VLOOKUP(RIGHT(LEFT(J426,LEN(J426)-LEN(MID(J426,1+MAX(MMULT(ROW($1:$1800)*(MID(J426,ROW($1:$1800),1)={"路","段","街","道"}),{1;1;1;1})),99))),LEN(LEFT(J426,LEN(J426)-LEN(MID(J426,1+MAX(MMULT(ROW($1:$1800)*(MID(J426,ROW($1:$1800),1)={"路","段","街","道"}),{1;1;1;1})),99))))-3),北市出件送市總與外站總表!$B:$J,4,0),),VLOOKUP(LEFT(J426,2),北市出件送市總與外站總表!$A:$E,5,0)))&gt;110),120,IFERROR(IF(FIND("北市",LEFT(J426,3)),VLOOKUP(LEFT(J426,LEN(J426)-LEN(MID(J426,1+MAX(MMULT(ROW($1:$1800)*(MID(J426,ROW($1:$1800),1)={"路","段","街","道"}),{1;1;1;1})),99))),北市出件送市總與外站總表!$A:$E,5,0),),IFERROR(IF(FIND("北市",LEFT(J426,3)),VLOOKUP(RIGHT(LEFT(J426,LEN(J426)-LEN(MID(J426,1+MAX(MMULT(ROW($1:$1800)*(MID(J426,ROW($1:$1800),1)={"路","段","街","道"}),{1;1;1;1})),99))),LEN(LEFT(J426,LEN(J426)-LEN(MID(J426,1+MAX(MMULT(ROW($1:$1800)*(MID(J426,ROW($1:$1800),1)={"路","段","街","道"}),{1;1;1;1})),99))))-3),北市出件送市總與外站總表!$B:$J,4,0),),VLOOKUP(LEFT(J426,2),北市出件送市總與外站總表!$A:$J,5,0)))))</f>
        <v>#N/A</v>
      </c>
      <c r="J426" s="124" t="str">
        <f t="array" ref="J426">ASC(IF(LEFT(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,1)="台",REPLACE(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,1,1,"臺"),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))</f>
        <v/>
      </c>
    </row>
    <row r="427" spans="2:10" ht="21" customHeight="1" x14ac:dyDescent="0.25">
      <c r="B427" s="9">
        <v>408</v>
      </c>
      <c r="C427" s="8"/>
      <c r="D427" s="8"/>
      <c r="E427" s="8"/>
      <c r="F427" s="8"/>
      <c r="G427" s="8"/>
      <c r="H427" s="138"/>
      <c r="I427" s="144" t="e">
        <f>IF(COUNT(FIND({"澎湖","金門縣","連江","馬祖","琉球"},J427,1)),280,IF(AND($F$1="V",IFERROR(IF(FIND("北市",LEFT(J427,3)),VLOOKUP(LEFT(J427,LEN(J427)-LEN(MID(J427,1+MAX(MMULT(ROW($1:$1800)*(MID(J427,ROW($1:$1800),1)={"路","段","街","道"}),{1;1;1;1})),99))),北市出件送市總與外站總表!$A:$E,5,0),),IFERROR(IF(FIND("北市",LEFT(J427,3)),VLOOKUP(RIGHT(LEFT(J427,LEN(J427)-LEN(MID(J427,1+MAX(MMULT(ROW($1:$1800)*(MID(J427,ROW($1:$1800),1)={"路","段","街","道"}),{1;1;1;1})),99))),LEN(LEFT(J427,LEN(J427)-LEN(MID(J427,1+MAX(MMULT(ROW($1:$1800)*(MID(J427,ROW($1:$1800),1)={"路","段","街","道"}),{1;1;1;1})),99))))-3),北市出件送市總與外站總表!$B:$J,4,0),),VLOOKUP(LEFT(J427,2),北市出件送市總與外站總表!$A:$E,5,0)))&gt;110),120,IFERROR(IF(FIND("北市",LEFT(J427,3)),VLOOKUP(LEFT(J427,LEN(J427)-LEN(MID(J427,1+MAX(MMULT(ROW($1:$1800)*(MID(J427,ROW($1:$1800),1)={"路","段","街","道"}),{1;1;1;1})),99))),北市出件送市總與外站總表!$A:$E,5,0),),IFERROR(IF(FIND("北市",LEFT(J427,3)),VLOOKUP(RIGHT(LEFT(J427,LEN(J427)-LEN(MID(J427,1+MAX(MMULT(ROW($1:$1800)*(MID(J427,ROW($1:$1800),1)={"路","段","街","道"}),{1;1;1;1})),99))),LEN(LEFT(J427,LEN(J427)-LEN(MID(J427,1+MAX(MMULT(ROW($1:$1800)*(MID(J427,ROW($1:$1800),1)={"路","段","街","道"}),{1;1;1;1})),99))))-3),北市出件送市總與外站總表!$B:$J,4,0),),VLOOKUP(LEFT(J427,2),北市出件送市總與外站總表!$A:$J,5,0)))))</f>
        <v>#N/A</v>
      </c>
      <c r="J427" s="124" t="str">
        <f t="array" ref="J427">ASC(IF(LEFT(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,1)="台",REPLACE(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,1,1,"臺"),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))</f>
        <v/>
      </c>
    </row>
    <row r="428" spans="2:10" ht="21" customHeight="1" x14ac:dyDescent="0.25">
      <c r="B428" s="9">
        <v>409</v>
      </c>
      <c r="C428" s="8"/>
      <c r="D428" s="8"/>
      <c r="E428" s="8"/>
      <c r="F428" s="8"/>
      <c r="G428" s="8"/>
      <c r="H428" s="138"/>
      <c r="I428" s="144" t="e">
        <f>IF(COUNT(FIND({"澎湖","金門縣","連江","馬祖","琉球"},J428,1)),280,IF(AND($F$1="V",IFERROR(IF(FIND("北市",LEFT(J428,3)),VLOOKUP(LEFT(J428,LEN(J428)-LEN(MID(J428,1+MAX(MMULT(ROW($1:$1800)*(MID(J428,ROW($1:$1800),1)={"路","段","街","道"}),{1;1;1;1})),99))),北市出件送市總與外站總表!$A:$E,5,0),),IFERROR(IF(FIND("北市",LEFT(J428,3)),VLOOKUP(RIGHT(LEFT(J428,LEN(J428)-LEN(MID(J428,1+MAX(MMULT(ROW($1:$1800)*(MID(J428,ROW($1:$1800),1)={"路","段","街","道"}),{1;1;1;1})),99))),LEN(LEFT(J428,LEN(J428)-LEN(MID(J428,1+MAX(MMULT(ROW($1:$1800)*(MID(J428,ROW($1:$1800),1)={"路","段","街","道"}),{1;1;1;1})),99))))-3),北市出件送市總與外站總表!$B:$J,4,0),),VLOOKUP(LEFT(J428,2),北市出件送市總與外站總表!$A:$E,5,0)))&gt;110),120,IFERROR(IF(FIND("北市",LEFT(J428,3)),VLOOKUP(LEFT(J428,LEN(J428)-LEN(MID(J428,1+MAX(MMULT(ROW($1:$1800)*(MID(J428,ROW($1:$1800),1)={"路","段","街","道"}),{1;1;1;1})),99))),北市出件送市總與外站總表!$A:$E,5,0),),IFERROR(IF(FIND("北市",LEFT(J428,3)),VLOOKUP(RIGHT(LEFT(J428,LEN(J428)-LEN(MID(J428,1+MAX(MMULT(ROW($1:$1800)*(MID(J428,ROW($1:$1800),1)={"路","段","街","道"}),{1;1;1;1})),99))),LEN(LEFT(J428,LEN(J428)-LEN(MID(J428,1+MAX(MMULT(ROW($1:$1800)*(MID(J428,ROW($1:$1800),1)={"路","段","街","道"}),{1;1;1;1})),99))))-3),北市出件送市總與外站總表!$B:$J,4,0),),VLOOKUP(LEFT(J428,2),北市出件送市總與外站總表!$A:$J,5,0)))))</f>
        <v>#N/A</v>
      </c>
      <c r="J428" s="124" t="str">
        <f t="array" ref="J428">ASC(IF(LEFT(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,1)="台",REPLACE(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,1,1,"臺"),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))</f>
        <v/>
      </c>
    </row>
    <row r="429" spans="2:10" ht="21" customHeight="1" x14ac:dyDescent="0.25">
      <c r="B429" s="9">
        <v>410</v>
      </c>
      <c r="C429" s="8"/>
      <c r="D429" s="8"/>
      <c r="E429" s="8"/>
      <c r="F429" s="8"/>
      <c r="G429" s="8"/>
      <c r="H429" s="138"/>
      <c r="I429" s="144" t="e">
        <f>IF(COUNT(FIND({"澎湖","金門縣","連江","馬祖","琉球"},J429,1)),280,IF(AND($F$1="V",IFERROR(IF(FIND("北市",LEFT(J429,3)),VLOOKUP(LEFT(J429,LEN(J429)-LEN(MID(J429,1+MAX(MMULT(ROW($1:$1800)*(MID(J429,ROW($1:$1800),1)={"路","段","街","道"}),{1;1;1;1})),99))),北市出件送市總與外站總表!$A:$E,5,0),),IFERROR(IF(FIND("北市",LEFT(J429,3)),VLOOKUP(RIGHT(LEFT(J429,LEN(J429)-LEN(MID(J429,1+MAX(MMULT(ROW($1:$1800)*(MID(J429,ROW($1:$1800),1)={"路","段","街","道"}),{1;1;1;1})),99))),LEN(LEFT(J429,LEN(J429)-LEN(MID(J429,1+MAX(MMULT(ROW($1:$1800)*(MID(J429,ROW($1:$1800),1)={"路","段","街","道"}),{1;1;1;1})),99))))-3),北市出件送市總與外站總表!$B:$J,4,0),),VLOOKUP(LEFT(J429,2),北市出件送市總與外站總表!$A:$E,5,0)))&gt;110),120,IFERROR(IF(FIND("北市",LEFT(J429,3)),VLOOKUP(LEFT(J429,LEN(J429)-LEN(MID(J429,1+MAX(MMULT(ROW($1:$1800)*(MID(J429,ROW($1:$1800),1)={"路","段","街","道"}),{1;1;1;1})),99))),北市出件送市總與外站總表!$A:$E,5,0),),IFERROR(IF(FIND("北市",LEFT(J429,3)),VLOOKUP(RIGHT(LEFT(J429,LEN(J429)-LEN(MID(J429,1+MAX(MMULT(ROW($1:$1800)*(MID(J429,ROW($1:$1800),1)={"路","段","街","道"}),{1;1;1;1})),99))),LEN(LEFT(J429,LEN(J429)-LEN(MID(J429,1+MAX(MMULT(ROW($1:$1800)*(MID(J429,ROW($1:$1800),1)={"路","段","街","道"}),{1;1;1;1})),99))))-3),北市出件送市總與外站總表!$B:$J,4,0),),VLOOKUP(LEFT(J429,2),北市出件送市總與外站總表!$A:$J,5,0)))))</f>
        <v>#N/A</v>
      </c>
      <c r="J429" s="124" t="str">
        <f t="array" ref="J429">ASC(IF(LEFT(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,1)="台",REPLACE(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,1,1,"臺"),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))</f>
        <v/>
      </c>
    </row>
    <row r="430" spans="2:10" ht="21" customHeight="1" x14ac:dyDescent="0.25">
      <c r="B430" s="9">
        <v>411</v>
      </c>
      <c r="C430" s="8"/>
      <c r="D430" s="8"/>
      <c r="E430" s="8"/>
      <c r="F430" s="8"/>
      <c r="G430" s="8"/>
      <c r="H430" s="138"/>
      <c r="I430" s="144" t="e">
        <f>IF(COUNT(FIND({"澎湖","金門縣","連江","馬祖","琉球"},J430,1)),280,IF(AND($F$1="V",IFERROR(IF(FIND("北市",LEFT(J430,3)),VLOOKUP(LEFT(J430,LEN(J430)-LEN(MID(J430,1+MAX(MMULT(ROW($1:$1800)*(MID(J430,ROW($1:$1800),1)={"路","段","街","道"}),{1;1;1;1})),99))),北市出件送市總與外站總表!$A:$E,5,0),),IFERROR(IF(FIND("北市",LEFT(J430,3)),VLOOKUP(RIGHT(LEFT(J430,LEN(J430)-LEN(MID(J430,1+MAX(MMULT(ROW($1:$1800)*(MID(J430,ROW($1:$1800),1)={"路","段","街","道"}),{1;1;1;1})),99))),LEN(LEFT(J430,LEN(J430)-LEN(MID(J430,1+MAX(MMULT(ROW($1:$1800)*(MID(J430,ROW($1:$1800),1)={"路","段","街","道"}),{1;1;1;1})),99))))-3),北市出件送市總與外站總表!$B:$J,4,0),),VLOOKUP(LEFT(J430,2),北市出件送市總與外站總表!$A:$E,5,0)))&gt;110),120,IFERROR(IF(FIND("北市",LEFT(J430,3)),VLOOKUP(LEFT(J430,LEN(J430)-LEN(MID(J430,1+MAX(MMULT(ROW($1:$1800)*(MID(J430,ROW($1:$1800),1)={"路","段","街","道"}),{1;1;1;1})),99))),北市出件送市總與外站總表!$A:$E,5,0),),IFERROR(IF(FIND("北市",LEFT(J430,3)),VLOOKUP(RIGHT(LEFT(J430,LEN(J430)-LEN(MID(J430,1+MAX(MMULT(ROW($1:$1800)*(MID(J430,ROW($1:$1800),1)={"路","段","街","道"}),{1;1;1;1})),99))),LEN(LEFT(J430,LEN(J430)-LEN(MID(J430,1+MAX(MMULT(ROW($1:$1800)*(MID(J430,ROW($1:$1800),1)={"路","段","街","道"}),{1;1;1;1})),99))))-3),北市出件送市總與外站總表!$B:$J,4,0),),VLOOKUP(LEFT(J430,2),北市出件送市總與外站總表!$A:$J,5,0)))))</f>
        <v>#N/A</v>
      </c>
      <c r="J430" s="124" t="str">
        <f t="array" ref="J430">ASC(IF(LEFT(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,1)="台",REPLACE(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,1,1,"臺"),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))</f>
        <v/>
      </c>
    </row>
    <row r="431" spans="2:10" ht="21" customHeight="1" x14ac:dyDescent="0.25">
      <c r="B431" s="9">
        <v>412</v>
      </c>
      <c r="C431" s="8"/>
      <c r="D431" s="8"/>
      <c r="E431" s="8"/>
      <c r="F431" s="8"/>
      <c r="G431" s="8"/>
      <c r="H431" s="138"/>
      <c r="I431" s="144" t="e">
        <f>IF(COUNT(FIND({"澎湖","金門縣","連江","馬祖","琉球"},J431,1)),280,IF(AND($F$1="V",IFERROR(IF(FIND("北市",LEFT(J431,3)),VLOOKUP(LEFT(J431,LEN(J431)-LEN(MID(J431,1+MAX(MMULT(ROW($1:$1800)*(MID(J431,ROW($1:$1800),1)={"路","段","街","道"}),{1;1;1;1})),99))),北市出件送市總與外站總表!$A:$E,5,0),),IFERROR(IF(FIND("北市",LEFT(J431,3)),VLOOKUP(RIGHT(LEFT(J431,LEN(J431)-LEN(MID(J431,1+MAX(MMULT(ROW($1:$1800)*(MID(J431,ROW($1:$1800),1)={"路","段","街","道"}),{1;1;1;1})),99))),LEN(LEFT(J431,LEN(J431)-LEN(MID(J431,1+MAX(MMULT(ROW($1:$1800)*(MID(J431,ROW($1:$1800),1)={"路","段","街","道"}),{1;1;1;1})),99))))-3),北市出件送市總與外站總表!$B:$J,4,0),),VLOOKUP(LEFT(J431,2),北市出件送市總與外站總表!$A:$E,5,0)))&gt;110),120,IFERROR(IF(FIND("北市",LEFT(J431,3)),VLOOKUP(LEFT(J431,LEN(J431)-LEN(MID(J431,1+MAX(MMULT(ROW($1:$1800)*(MID(J431,ROW($1:$1800),1)={"路","段","街","道"}),{1;1;1;1})),99))),北市出件送市總與外站總表!$A:$E,5,0),),IFERROR(IF(FIND("北市",LEFT(J431,3)),VLOOKUP(RIGHT(LEFT(J431,LEN(J431)-LEN(MID(J431,1+MAX(MMULT(ROW($1:$1800)*(MID(J431,ROW($1:$1800),1)={"路","段","街","道"}),{1;1;1;1})),99))),LEN(LEFT(J431,LEN(J431)-LEN(MID(J431,1+MAX(MMULT(ROW($1:$1800)*(MID(J431,ROW($1:$1800),1)={"路","段","街","道"}),{1;1;1;1})),99))))-3),北市出件送市總與外站總表!$B:$J,4,0),),VLOOKUP(LEFT(J431,2),北市出件送市總與外站總表!$A:$J,5,0)))))</f>
        <v>#N/A</v>
      </c>
      <c r="J431" s="124" t="str">
        <f t="array" ref="J431">ASC(IF(LEFT(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,1)="台",REPLACE(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,1,1,"臺"),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))</f>
        <v/>
      </c>
    </row>
    <row r="432" spans="2:10" ht="21" customHeight="1" x14ac:dyDescent="0.25">
      <c r="B432" s="9">
        <v>413</v>
      </c>
      <c r="C432" s="8"/>
      <c r="D432" s="8"/>
      <c r="E432" s="8"/>
      <c r="F432" s="8"/>
      <c r="G432" s="8"/>
      <c r="H432" s="138"/>
      <c r="I432" s="144" t="e">
        <f>IF(COUNT(FIND({"澎湖","金門縣","連江","馬祖","琉球"},J432,1)),280,IF(AND($F$1="V",IFERROR(IF(FIND("北市",LEFT(J432,3)),VLOOKUP(LEFT(J432,LEN(J432)-LEN(MID(J432,1+MAX(MMULT(ROW($1:$1800)*(MID(J432,ROW($1:$1800),1)={"路","段","街","道"}),{1;1;1;1})),99))),北市出件送市總與外站總表!$A:$E,5,0),),IFERROR(IF(FIND("北市",LEFT(J432,3)),VLOOKUP(RIGHT(LEFT(J432,LEN(J432)-LEN(MID(J432,1+MAX(MMULT(ROW($1:$1800)*(MID(J432,ROW($1:$1800),1)={"路","段","街","道"}),{1;1;1;1})),99))),LEN(LEFT(J432,LEN(J432)-LEN(MID(J432,1+MAX(MMULT(ROW($1:$1800)*(MID(J432,ROW($1:$1800),1)={"路","段","街","道"}),{1;1;1;1})),99))))-3),北市出件送市總與外站總表!$B:$J,4,0),),VLOOKUP(LEFT(J432,2),北市出件送市總與外站總表!$A:$E,5,0)))&gt;110),120,IFERROR(IF(FIND("北市",LEFT(J432,3)),VLOOKUP(LEFT(J432,LEN(J432)-LEN(MID(J432,1+MAX(MMULT(ROW($1:$1800)*(MID(J432,ROW($1:$1800),1)={"路","段","街","道"}),{1;1;1;1})),99))),北市出件送市總與外站總表!$A:$E,5,0),),IFERROR(IF(FIND("北市",LEFT(J432,3)),VLOOKUP(RIGHT(LEFT(J432,LEN(J432)-LEN(MID(J432,1+MAX(MMULT(ROW($1:$1800)*(MID(J432,ROW($1:$1800),1)={"路","段","街","道"}),{1;1;1;1})),99))),LEN(LEFT(J432,LEN(J432)-LEN(MID(J432,1+MAX(MMULT(ROW($1:$1800)*(MID(J432,ROW($1:$1800),1)={"路","段","街","道"}),{1;1;1;1})),99))))-3),北市出件送市總與外站總表!$B:$J,4,0),),VLOOKUP(LEFT(J432,2),北市出件送市總與外站總表!$A:$J,5,0)))))</f>
        <v>#N/A</v>
      </c>
      <c r="J432" s="124" t="str">
        <f t="array" ref="J432">ASC(IF(LEFT(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,1)="台",REPLACE(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,1,1,"臺"),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))</f>
        <v/>
      </c>
    </row>
    <row r="433" spans="2:10" ht="21" customHeight="1" x14ac:dyDescent="0.25">
      <c r="B433" s="9">
        <v>414</v>
      </c>
      <c r="C433" s="8"/>
      <c r="D433" s="8"/>
      <c r="E433" s="8"/>
      <c r="F433" s="8"/>
      <c r="G433" s="8"/>
      <c r="H433" s="138"/>
      <c r="I433" s="144" t="e">
        <f>IF(COUNT(FIND({"澎湖","金門縣","連江","馬祖","琉球"},J433,1)),280,IF(AND($F$1="V",IFERROR(IF(FIND("北市",LEFT(J433,3)),VLOOKUP(LEFT(J433,LEN(J433)-LEN(MID(J433,1+MAX(MMULT(ROW($1:$1800)*(MID(J433,ROW($1:$1800),1)={"路","段","街","道"}),{1;1;1;1})),99))),北市出件送市總與外站總表!$A:$E,5,0),),IFERROR(IF(FIND("北市",LEFT(J433,3)),VLOOKUP(RIGHT(LEFT(J433,LEN(J433)-LEN(MID(J433,1+MAX(MMULT(ROW($1:$1800)*(MID(J433,ROW($1:$1800),1)={"路","段","街","道"}),{1;1;1;1})),99))),LEN(LEFT(J433,LEN(J433)-LEN(MID(J433,1+MAX(MMULT(ROW($1:$1800)*(MID(J433,ROW($1:$1800),1)={"路","段","街","道"}),{1;1;1;1})),99))))-3),北市出件送市總與外站總表!$B:$J,4,0),),VLOOKUP(LEFT(J433,2),北市出件送市總與外站總表!$A:$E,5,0)))&gt;110),120,IFERROR(IF(FIND("北市",LEFT(J433,3)),VLOOKUP(LEFT(J433,LEN(J433)-LEN(MID(J433,1+MAX(MMULT(ROW($1:$1800)*(MID(J433,ROW($1:$1800),1)={"路","段","街","道"}),{1;1;1;1})),99))),北市出件送市總與外站總表!$A:$E,5,0),),IFERROR(IF(FIND("北市",LEFT(J433,3)),VLOOKUP(RIGHT(LEFT(J433,LEN(J433)-LEN(MID(J433,1+MAX(MMULT(ROW($1:$1800)*(MID(J433,ROW($1:$1800),1)={"路","段","街","道"}),{1;1;1;1})),99))),LEN(LEFT(J433,LEN(J433)-LEN(MID(J433,1+MAX(MMULT(ROW($1:$1800)*(MID(J433,ROW($1:$1800),1)={"路","段","街","道"}),{1;1;1;1})),99))))-3),北市出件送市總與外站總表!$B:$J,4,0),),VLOOKUP(LEFT(J433,2),北市出件送市總與外站總表!$A:$J,5,0)))))</f>
        <v>#N/A</v>
      </c>
      <c r="J433" s="124" t="str">
        <f t="array" ref="J433">ASC(IF(LEFT(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,1)="台",REPLACE(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,1,1,"臺"),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))</f>
        <v/>
      </c>
    </row>
    <row r="434" spans="2:10" ht="21" customHeight="1" x14ac:dyDescent="0.25">
      <c r="B434" s="9">
        <v>415</v>
      </c>
      <c r="C434" s="8"/>
      <c r="D434" s="8"/>
      <c r="E434" s="8"/>
      <c r="F434" s="8"/>
      <c r="G434" s="8"/>
      <c r="H434" s="138"/>
      <c r="I434" s="144" t="e">
        <f>IF(COUNT(FIND({"澎湖","金門縣","連江","馬祖","琉球"},J434,1)),280,IF(AND($F$1="V",IFERROR(IF(FIND("北市",LEFT(J434,3)),VLOOKUP(LEFT(J434,LEN(J434)-LEN(MID(J434,1+MAX(MMULT(ROW($1:$1800)*(MID(J434,ROW($1:$1800),1)={"路","段","街","道"}),{1;1;1;1})),99))),北市出件送市總與外站總表!$A:$E,5,0),),IFERROR(IF(FIND("北市",LEFT(J434,3)),VLOOKUP(RIGHT(LEFT(J434,LEN(J434)-LEN(MID(J434,1+MAX(MMULT(ROW($1:$1800)*(MID(J434,ROW($1:$1800),1)={"路","段","街","道"}),{1;1;1;1})),99))),LEN(LEFT(J434,LEN(J434)-LEN(MID(J434,1+MAX(MMULT(ROW($1:$1800)*(MID(J434,ROW($1:$1800),1)={"路","段","街","道"}),{1;1;1;1})),99))))-3),北市出件送市總與外站總表!$B:$J,4,0),),VLOOKUP(LEFT(J434,2),北市出件送市總與外站總表!$A:$E,5,0)))&gt;110),120,IFERROR(IF(FIND("北市",LEFT(J434,3)),VLOOKUP(LEFT(J434,LEN(J434)-LEN(MID(J434,1+MAX(MMULT(ROW($1:$1800)*(MID(J434,ROW($1:$1800),1)={"路","段","街","道"}),{1;1;1;1})),99))),北市出件送市總與外站總表!$A:$E,5,0),),IFERROR(IF(FIND("北市",LEFT(J434,3)),VLOOKUP(RIGHT(LEFT(J434,LEN(J434)-LEN(MID(J434,1+MAX(MMULT(ROW($1:$1800)*(MID(J434,ROW($1:$1800),1)={"路","段","街","道"}),{1;1;1;1})),99))),LEN(LEFT(J434,LEN(J434)-LEN(MID(J434,1+MAX(MMULT(ROW($1:$1800)*(MID(J434,ROW($1:$1800),1)={"路","段","街","道"}),{1;1;1;1})),99))))-3),北市出件送市總與外站總表!$B:$J,4,0),),VLOOKUP(LEFT(J434,2),北市出件送市總與外站總表!$A:$J,5,0)))))</f>
        <v>#N/A</v>
      </c>
      <c r="J434" s="124" t="str">
        <f t="array" ref="J434">ASC(IF(LEFT(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,1)="台",REPLACE(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,1,1,"臺"),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))</f>
        <v/>
      </c>
    </row>
    <row r="435" spans="2:10" ht="21" customHeight="1" x14ac:dyDescent="0.25">
      <c r="B435" s="9">
        <v>416</v>
      </c>
      <c r="C435" s="8"/>
      <c r="D435" s="8"/>
      <c r="E435" s="8"/>
      <c r="F435" s="8"/>
      <c r="G435" s="8"/>
      <c r="H435" s="138"/>
      <c r="I435" s="144" t="e">
        <f>IF(COUNT(FIND({"澎湖","金門縣","連江","馬祖","琉球"},J435,1)),280,IF(AND($F$1="V",IFERROR(IF(FIND("北市",LEFT(J435,3)),VLOOKUP(LEFT(J435,LEN(J435)-LEN(MID(J435,1+MAX(MMULT(ROW($1:$1800)*(MID(J435,ROW($1:$1800),1)={"路","段","街","道"}),{1;1;1;1})),99))),北市出件送市總與外站總表!$A:$E,5,0),),IFERROR(IF(FIND("北市",LEFT(J435,3)),VLOOKUP(RIGHT(LEFT(J435,LEN(J435)-LEN(MID(J435,1+MAX(MMULT(ROW($1:$1800)*(MID(J435,ROW($1:$1800),1)={"路","段","街","道"}),{1;1;1;1})),99))),LEN(LEFT(J435,LEN(J435)-LEN(MID(J435,1+MAX(MMULT(ROW($1:$1800)*(MID(J435,ROW($1:$1800),1)={"路","段","街","道"}),{1;1;1;1})),99))))-3),北市出件送市總與外站總表!$B:$J,4,0),),VLOOKUP(LEFT(J435,2),北市出件送市總與外站總表!$A:$E,5,0)))&gt;110),120,IFERROR(IF(FIND("北市",LEFT(J435,3)),VLOOKUP(LEFT(J435,LEN(J435)-LEN(MID(J435,1+MAX(MMULT(ROW($1:$1800)*(MID(J435,ROW($1:$1800),1)={"路","段","街","道"}),{1;1;1;1})),99))),北市出件送市總與外站總表!$A:$E,5,0),),IFERROR(IF(FIND("北市",LEFT(J435,3)),VLOOKUP(RIGHT(LEFT(J435,LEN(J435)-LEN(MID(J435,1+MAX(MMULT(ROW($1:$1800)*(MID(J435,ROW($1:$1800),1)={"路","段","街","道"}),{1;1;1;1})),99))),LEN(LEFT(J435,LEN(J435)-LEN(MID(J435,1+MAX(MMULT(ROW($1:$1800)*(MID(J435,ROW($1:$1800),1)={"路","段","街","道"}),{1;1;1;1})),99))))-3),北市出件送市總與外站總表!$B:$J,4,0),),VLOOKUP(LEFT(J435,2),北市出件送市總與外站總表!$A:$J,5,0)))))</f>
        <v>#N/A</v>
      </c>
      <c r="J435" s="124" t="str">
        <f t="array" ref="J435">ASC(IF(LEFT(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,1)="台",REPLACE(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,1,1,"臺"),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))</f>
        <v/>
      </c>
    </row>
    <row r="436" spans="2:10" ht="21" customHeight="1" x14ac:dyDescent="0.25">
      <c r="B436" s="9">
        <v>417</v>
      </c>
      <c r="C436" s="8"/>
      <c r="D436" s="8"/>
      <c r="E436" s="8"/>
      <c r="F436" s="8"/>
      <c r="G436" s="8"/>
      <c r="H436" s="138"/>
      <c r="I436" s="144" t="e">
        <f>IF(COUNT(FIND({"澎湖","金門縣","連江","馬祖","琉球"},J436,1)),280,IF(AND($F$1="V",IFERROR(IF(FIND("北市",LEFT(J436,3)),VLOOKUP(LEFT(J436,LEN(J436)-LEN(MID(J436,1+MAX(MMULT(ROW($1:$1800)*(MID(J436,ROW($1:$1800),1)={"路","段","街","道"}),{1;1;1;1})),99))),北市出件送市總與外站總表!$A:$E,5,0),),IFERROR(IF(FIND("北市",LEFT(J436,3)),VLOOKUP(RIGHT(LEFT(J436,LEN(J436)-LEN(MID(J436,1+MAX(MMULT(ROW($1:$1800)*(MID(J436,ROW($1:$1800),1)={"路","段","街","道"}),{1;1;1;1})),99))),LEN(LEFT(J436,LEN(J436)-LEN(MID(J436,1+MAX(MMULT(ROW($1:$1800)*(MID(J436,ROW($1:$1800),1)={"路","段","街","道"}),{1;1;1;1})),99))))-3),北市出件送市總與外站總表!$B:$J,4,0),),VLOOKUP(LEFT(J436,2),北市出件送市總與外站總表!$A:$E,5,0)))&gt;110),120,IFERROR(IF(FIND("北市",LEFT(J436,3)),VLOOKUP(LEFT(J436,LEN(J436)-LEN(MID(J436,1+MAX(MMULT(ROW($1:$1800)*(MID(J436,ROW($1:$1800),1)={"路","段","街","道"}),{1;1;1;1})),99))),北市出件送市總與外站總表!$A:$E,5,0),),IFERROR(IF(FIND("北市",LEFT(J436,3)),VLOOKUP(RIGHT(LEFT(J436,LEN(J436)-LEN(MID(J436,1+MAX(MMULT(ROW($1:$1800)*(MID(J436,ROW($1:$1800),1)={"路","段","街","道"}),{1;1;1;1})),99))),LEN(LEFT(J436,LEN(J436)-LEN(MID(J436,1+MAX(MMULT(ROW($1:$1800)*(MID(J436,ROW($1:$1800),1)={"路","段","街","道"}),{1;1;1;1})),99))))-3),北市出件送市總與外站總表!$B:$J,4,0),),VLOOKUP(LEFT(J436,2),北市出件送市總與外站總表!$A:$J,5,0)))))</f>
        <v>#N/A</v>
      </c>
      <c r="J436" s="124" t="str">
        <f t="array" ref="J436">ASC(IF(LEFT(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,1)="台",REPLACE(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,1,1,"臺"),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))</f>
        <v/>
      </c>
    </row>
    <row r="437" spans="2:10" ht="21" customHeight="1" x14ac:dyDescent="0.25">
      <c r="B437" s="9">
        <v>418</v>
      </c>
      <c r="C437" s="8"/>
      <c r="D437" s="8"/>
      <c r="E437" s="8"/>
      <c r="F437" s="8"/>
      <c r="G437" s="8"/>
      <c r="H437" s="138"/>
      <c r="I437" s="144" t="e">
        <f>IF(COUNT(FIND({"澎湖","金門縣","連江","馬祖","琉球"},J437,1)),280,IF(AND($F$1="V",IFERROR(IF(FIND("北市",LEFT(J437,3)),VLOOKUP(LEFT(J437,LEN(J437)-LEN(MID(J437,1+MAX(MMULT(ROW($1:$1800)*(MID(J437,ROW($1:$1800),1)={"路","段","街","道"}),{1;1;1;1})),99))),北市出件送市總與外站總表!$A:$E,5,0),),IFERROR(IF(FIND("北市",LEFT(J437,3)),VLOOKUP(RIGHT(LEFT(J437,LEN(J437)-LEN(MID(J437,1+MAX(MMULT(ROW($1:$1800)*(MID(J437,ROW($1:$1800),1)={"路","段","街","道"}),{1;1;1;1})),99))),LEN(LEFT(J437,LEN(J437)-LEN(MID(J437,1+MAX(MMULT(ROW($1:$1800)*(MID(J437,ROW($1:$1800),1)={"路","段","街","道"}),{1;1;1;1})),99))))-3),北市出件送市總與外站總表!$B:$J,4,0),),VLOOKUP(LEFT(J437,2),北市出件送市總與外站總表!$A:$E,5,0)))&gt;110),120,IFERROR(IF(FIND("北市",LEFT(J437,3)),VLOOKUP(LEFT(J437,LEN(J437)-LEN(MID(J437,1+MAX(MMULT(ROW($1:$1800)*(MID(J437,ROW($1:$1800),1)={"路","段","街","道"}),{1;1;1;1})),99))),北市出件送市總與外站總表!$A:$E,5,0),),IFERROR(IF(FIND("北市",LEFT(J437,3)),VLOOKUP(RIGHT(LEFT(J437,LEN(J437)-LEN(MID(J437,1+MAX(MMULT(ROW($1:$1800)*(MID(J437,ROW($1:$1800),1)={"路","段","街","道"}),{1;1;1;1})),99))),LEN(LEFT(J437,LEN(J437)-LEN(MID(J437,1+MAX(MMULT(ROW($1:$1800)*(MID(J437,ROW($1:$1800),1)={"路","段","街","道"}),{1;1;1;1})),99))))-3),北市出件送市總與外站總表!$B:$J,4,0),),VLOOKUP(LEFT(J437,2),北市出件送市總與外站總表!$A:$J,5,0)))))</f>
        <v>#N/A</v>
      </c>
      <c r="J437" s="124" t="str">
        <f t="array" ref="J437">ASC(IF(LEFT(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,1)="台",REPLACE(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,1,1,"臺"),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))</f>
        <v/>
      </c>
    </row>
    <row r="438" spans="2:10" ht="21" customHeight="1" x14ac:dyDescent="0.25">
      <c r="B438" s="9">
        <v>419</v>
      </c>
      <c r="C438" s="8"/>
      <c r="D438" s="8"/>
      <c r="E438" s="8"/>
      <c r="F438" s="8"/>
      <c r="G438" s="8"/>
      <c r="H438" s="138"/>
      <c r="I438" s="144" t="e">
        <f>IF(COUNT(FIND({"澎湖","金門縣","連江","馬祖","琉球"},J438,1)),280,IF(AND($F$1="V",IFERROR(IF(FIND("北市",LEFT(J438,3)),VLOOKUP(LEFT(J438,LEN(J438)-LEN(MID(J438,1+MAX(MMULT(ROW($1:$1800)*(MID(J438,ROW($1:$1800),1)={"路","段","街","道"}),{1;1;1;1})),99))),北市出件送市總與外站總表!$A:$E,5,0),),IFERROR(IF(FIND("北市",LEFT(J438,3)),VLOOKUP(RIGHT(LEFT(J438,LEN(J438)-LEN(MID(J438,1+MAX(MMULT(ROW($1:$1800)*(MID(J438,ROW($1:$1800),1)={"路","段","街","道"}),{1;1;1;1})),99))),LEN(LEFT(J438,LEN(J438)-LEN(MID(J438,1+MAX(MMULT(ROW($1:$1800)*(MID(J438,ROW($1:$1800),1)={"路","段","街","道"}),{1;1;1;1})),99))))-3),北市出件送市總與外站總表!$B:$J,4,0),),VLOOKUP(LEFT(J438,2),北市出件送市總與外站總表!$A:$E,5,0)))&gt;110),120,IFERROR(IF(FIND("北市",LEFT(J438,3)),VLOOKUP(LEFT(J438,LEN(J438)-LEN(MID(J438,1+MAX(MMULT(ROW($1:$1800)*(MID(J438,ROW($1:$1800),1)={"路","段","街","道"}),{1;1;1;1})),99))),北市出件送市總與外站總表!$A:$E,5,0),),IFERROR(IF(FIND("北市",LEFT(J438,3)),VLOOKUP(RIGHT(LEFT(J438,LEN(J438)-LEN(MID(J438,1+MAX(MMULT(ROW($1:$1800)*(MID(J438,ROW($1:$1800),1)={"路","段","街","道"}),{1;1;1;1})),99))),LEN(LEFT(J438,LEN(J438)-LEN(MID(J438,1+MAX(MMULT(ROW($1:$1800)*(MID(J438,ROW($1:$1800),1)={"路","段","街","道"}),{1;1;1;1})),99))))-3),北市出件送市總與外站總表!$B:$J,4,0),),VLOOKUP(LEFT(J438,2),北市出件送市總與外站總表!$A:$J,5,0)))))</f>
        <v>#N/A</v>
      </c>
      <c r="J438" s="124" t="str">
        <f t="array" ref="J438">ASC(IF(LEFT(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,1)="台",REPLACE(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,1,1,"臺"),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))</f>
        <v/>
      </c>
    </row>
    <row r="439" spans="2:10" ht="21" customHeight="1" x14ac:dyDescent="0.25">
      <c r="B439" s="9">
        <v>420</v>
      </c>
      <c r="C439" s="8"/>
      <c r="D439" s="8"/>
      <c r="E439" s="8"/>
      <c r="F439" s="8"/>
      <c r="G439" s="8"/>
      <c r="H439" s="138"/>
      <c r="I439" s="144" t="e">
        <f>IF(COUNT(FIND({"澎湖","金門縣","連江","馬祖","琉球"},J439,1)),280,IF(AND($F$1="V",IFERROR(IF(FIND("北市",LEFT(J439,3)),VLOOKUP(LEFT(J439,LEN(J439)-LEN(MID(J439,1+MAX(MMULT(ROW($1:$1800)*(MID(J439,ROW($1:$1800),1)={"路","段","街","道"}),{1;1;1;1})),99))),北市出件送市總與外站總表!$A:$E,5,0),),IFERROR(IF(FIND("北市",LEFT(J439,3)),VLOOKUP(RIGHT(LEFT(J439,LEN(J439)-LEN(MID(J439,1+MAX(MMULT(ROW($1:$1800)*(MID(J439,ROW($1:$1800),1)={"路","段","街","道"}),{1;1;1;1})),99))),LEN(LEFT(J439,LEN(J439)-LEN(MID(J439,1+MAX(MMULT(ROW($1:$1800)*(MID(J439,ROW($1:$1800),1)={"路","段","街","道"}),{1;1;1;1})),99))))-3),北市出件送市總與外站總表!$B:$J,4,0),),VLOOKUP(LEFT(J439,2),北市出件送市總與外站總表!$A:$E,5,0)))&gt;110),120,IFERROR(IF(FIND("北市",LEFT(J439,3)),VLOOKUP(LEFT(J439,LEN(J439)-LEN(MID(J439,1+MAX(MMULT(ROW($1:$1800)*(MID(J439,ROW($1:$1800),1)={"路","段","街","道"}),{1;1;1;1})),99))),北市出件送市總與外站總表!$A:$E,5,0),),IFERROR(IF(FIND("北市",LEFT(J439,3)),VLOOKUP(RIGHT(LEFT(J439,LEN(J439)-LEN(MID(J439,1+MAX(MMULT(ROW($1:$1800)*(MID(J439,ROW($1:$1800),1)={"路","段","街","道"}),{1;1;1;1})),99))),LEN(LEFT(J439,LEN(J439)-LEN(MID(J439,1+MAX(MMULT(ROW($1:$1800)*(MID(J439,ROW($1:$1800),1)={"路","段","街","道"}),{1;1;1;1})),99))))-3),北市出件送市總與外站總表!$B:$J,4,0),),VLOOKUP(LEFT(J439,2),北市出件送市總與外站總表!$A:$J,5,0)))))</f>
        <v>#N/A</v>
      </c>
      <c r="J439" s="124" t="str">
        <f t="array" ref="J439">ASC(IF(LEFT(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,1)="台",REPLACE(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,1,1,"臺"),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))</f>
        <v/>
      </c>
    </row>
    <row r="440" spans="2:10" ht="21" customHeight="1" x14ac:dyDescent="0.25">
      <c r="B440" s="9">
        <v>421</v>
      </c>
      <c r="C440" s="8"/>
      <c r="D440" s="8"/>
      <c r="E440" s="8"/>
      <c r="F440" s="8"/>
      <c r="G440" s="8"/>
      <c r="H440" s="138"/>
      <c r="I440" s="144" t="e">
        <f>IF(COUNT(FIND({"澎湖","金門縣","連江","馬祖","琉球"},J440,1)),280,IF(AND($F$1="V",IFERROR(IF(FIND("北市",LEFT(J440,3)),VLOOKUP(LEFT(J440,LEN(J440)-LEN(MID(J440,1+MAX(MMULT(ROW($1:$1800)*(MID(J440,ROW($1:$1800),1)={"路","段","街","道"}),{1;1;1;1})),99))),北市出件送市總與外站總表!$A:$E,5,0),),IFERROR(IF(FIND("北市",LEFT(J440,3)),VLOOKUP(RIGHT(LEFT(J440,LEN(J440)-LEN(MID(J440,1+MAX(MMULT(ROW($1:$1800)*(MID(J440,ROW($1:$1800),1)={"路","段","街","道"}),{1;1;1;1})),99))),LEN(LEFT(J440,LEN(J440)-LEN(MID(J440,1+MAX(MMULT(ROW($1:$1800)*(MID(J440,ROW($1:$1800),1)={"路","段","街","道"}),{1;1;1;1})),99))))-3),北市出件送市總與外站總表!$B:$J,4,0),),VLOOKUP(LEFT(J440,2),北市出件送市總與外站總表!$A:$E,5,0)))&gt;110),120,IFERROR(IF(FIND("北市",LEFT(J440,3)),VLOOKUP(LEFT(J440,LEN(J440)-LEN(MID(J440,1+MAX(MMULT(ROW($1:$1800)*(MID(J440,ROW($1:$1800),1)={"路","段","街","道"}),{1;1;1;1})),99))),北市出件送市總與外站總表!$A:$E,5,0),),IFERROR(IF(FIND("北市",LEFT(J440,3)),VLOOKUP(RIGHT(LEFT(J440,LEN(J440)-LEN(MID(J440,1+MAX(MMULT(ROW($1:$1800)*(MID(J440,ROW($1:$1800),1)={"路","段","街","道"}),{1;1;1;1})),99))),LEN(LEFT(J440,LEN(J440)-LEN(MID(J440,1+MAX(MMULT(ROW($1:$1800)*(MID(J440,ROW($1:$1800),1)={"路","段","街","道"}),{1;1;1;1})),99))))-3),北市出件送市總與外站總表!$B:$J,4,0),),VLOOKUP(LEFT(J440,2),北市出件送市總與外站總表!$A:$J,5,0)))))</f>
        <v>#N/A</v>
      </c>
      <c r="J440" s="124" t="str">
        <f t="array" ref="J440">ASC(IF(LEFT(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,1)="台",REPLACE(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,1,1,"臺"),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))</f>
        <v/>
      </c>
    </row>
    <row r="441" spans="2:10" ht="21" customHeight="1" x14ac:dyDescent="0.25">
      <c r="B441" s="9">
        <v>422</v>
      </c>
      <c r="C441" s="8"/>
      <c r="D441" s="8"/>
      <c r="E441" s="8"/>
      <c r="F441" s="8"/>
      <c r="G441" s="8"/>
      <c r="H441" s="138"/>
      <c r="I441" s="144" t="e">
        <f>IF(COUNT(FIND({"澎湖","金門縣","連江","馬祖","琉球"},J441,1)),280,IF(AND($F$1="V",IFERROR(IF(FIND("北市",LEFT(J441,3)),VLOOKUP(LEFT(J441,LEN(J441)-LEN(MID(J441,1+MAX(MMULT(ROW($1:$1800)*(MID(J441,ROW($1:$1800),1)={"路","段","街","道"}),{1;1;1;1})),99))),北市出件送市總與外站總表!$A:$E,5,0),),IFERROR(IF(FIND("北市",LEFT(J441,3)),VLOOKUP(RIGHT(LEFT(J441,LEN(J441)-LEN(MID(J441,1+MAX(MMULT(ROW($1:$1800)*(MID(J441,ROW($1:$1800),1)={"路","段","街","道"}),{1;1;1;1})),99))),LEN(LEFT(J441,LEN(J441)-LEN(MID(J441,1+MAX(MMULT(ROW($1:$1800)*(MID(J441,ROW($1:$1800),1)={"路","段","街","道"}),{1;1;1;1})),99))))-3),北市出件送市總與外站總表!$B:$J,4,0),),VLOOKUP(LEFT(J441,2),北市出件送市總與外站總表!$A:$E,5,0)))&gt;110),120,IFERROR(IF(FIND("北市",LEFT(J441,3)),VLOOKUP(LEFT(J441,LEN(J441)-LEN(MID(J441,1+MAX(MMULT(ROW($1:$1800)*(MID(J441,ROW($1:$1800),1)={"路","段","街","道"}),{1;1;1;1})),99))),北市出件送市總與外站總表!$A:$E,5,0),),IFERROR(IF(FIND("北市",LEFT(J441,3)),VLOOKUP(RIGHT(LEFT(J441,LEN(J441)-LEN(MID(J441,1+MAX(MMULT(ROW($1:$1800)*(MID(J441,ROW($1:$1800),1)={"路","段","街","道"}),{1;1;1;1})),99))),LEN(LEFT(J441,LEN(J441)-LEN(MID(J441,1+MAX(MMULT(ROW($1:$1800)*(MID(J441,ROW($1:$1800),1)={"路","段","街","道"}),{1;1;1;1})),99))))-3),北市出件送市總與外站總表!$B:$J,4,0),),VLOOKUP(LEFT(J441,2),北市出件送市總與外站總表!$A:$J,5,0)))))</f>
        <v>#N/A</v>
      </c>
      <c r="J441" s="124" t="str">
        <f t="array" ref="J441">ASC(IF(LEFT(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,1)="台",REPLACE(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,1,1,"臺"),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))</f>
        <v/>
      </c>
    </row>
    <row r="442" spans="2:10" ht="21" customHeight="1" x14ac:dyDescent="0.25">
      <c r="B442" s="9">
        <v>423</v>
      </c>
      <c r="C442" s="8"/>
      <c r="D442" s="8"/>
      <c r="E442" s="8"/>
      <c r="F442" s="8"/>
      <c r="G442" s="8"/>
      <c r="H442" s="138"/>
      <c r="I442" s="144" t="e">
        <f>IF(COUNT(FIND({"澎湖","金門縣","連江","馬祖","琉球"},J442,1)),280,IF(AND($F$1="V",IFERROR(IF(FIND("北市",LEFT(J442,3)),VLOOKUP(LEFT(J442,LEN(J442)-LEN(MID(J442,1+MAX(MMULT(ROW($1:$1800)*(MID(J442,ROW($1:$1800),1)={"路","段","街","道"}),{1;1;1;1})),99))),北市出件送市總與外站總表!$A:$E,5,0),),IFERROR(IF(FIND("北市",LEFT(J442,3)),VLOOKUP(RIGHT(LEFT(J442,LEN(J442)-LEN(MID(J442,1+MAX(MMULT(ROW($1:$1800)*(MID(J442,ROW($1:$1800),1)={"路","段","街","道"}),{1;1;1;1})),99))),LEN(LEFT(J442,LEN(J442)-LEN(MID(J442,1+MAX(MMULT(ROW($1:$1800)*(MID(J442,ROW($1:$1800),1)={"路","段","街","道"}),{1;1;1;1})),99))))-3),北市出件送市總與外站總表!$B:$J,4,0),),VLOOKUP(LEFT(J442,2),北市出件送市總與外站總表!$A:$E,5,0)))&gt;110),120,IFERROR(IF(FIND("北市",LEFT(J442,3)),VLOOKUP(LEFT(J442,LEN(J442)-LEN(MID(J442,1+MAX(MMULT(ROW($1:$1800)*(MID(J442,ROW($1:$1800),1)={"路","段","街","道"}),{1;1;1;1})),99))),北市出件送市總與外站總表!$A:$E,5,0),),IFERROR(IF(FIND("北市",LEFT(J442,3)),VLOOKUP(RIGHT(LEFT(J442,LEN(J442)-LEN(MID(J442,1+MAX(MMULT(ROW($1:$1800)*(MID(J442,ROW($1:$1800),1)={"路","段","街","道"}),{1;1;1;1})),99))),LEN(LEFT(J442,LEN(J442)-LEN(MID(J442,1+MAX(MMULT(ROW($1:$1800)*(MID(J442,ROW($1:$1800),1)={"路","段","街","道"}),{1;1;1;1})),99))))-3),北市出件送市總與外站總表!$B:$J,4,0),),VLOOKUP(LEFT(J442,2),北市出件送市總與外站總表!$A:$J,5,0)))))</f>
        <v>#N/A</v>
      </c>
      <c r="J442" s="124" t="str">
        <f t="array" ref="J442">ASC(IF(LEFT(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,1)="台",REPLACE(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,1,1,"臺"),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))</f>
        <v/>
      </c>
    </row>
    <row r="443" spans="2:10" ht="21" customHeight="1" x14ac:dyDescent="0.25">
      <c r="B443" s="9">
        <v>424</v>
      </c>
      <c r="C443" s="8"/>
      <c r="D443" s="8"/>
      <c r="E443" s="8"/>
      <c r="F443" s="8"/>
      <c r="G443" s="8"/>
      <c r="H443" s="138"/>
      <c r="I443" s="144" t="e">
        <f>IF(COUNT(FIND({"澎湖","金門縣","連江","馬祖","琉球"},J443,1)),280,IF(AND($F$1="V",IFERROR(IF(FIND("北市",LEFT(J443,3)),VLOOKUP(LEFT(J443,LEN(J443)-LEN(MID(J443,1+MAX(MMULT(ROW($1:$1800)*(MID(J443,ROW($1:$1800),1)={"路","段","街","道"}),{1;1;1;1})),99))),北市出件送市總與外站總表!$A:$E,5,0),),IFERROR(IF(FIND("北市",LEFT(J443,3)),VLOOKUP(RIGHT(LEFT(J443,LEN(J443)-LEN(MID(J443,1+MAX(MMULT(ROW($1:$1800)*(MID(J443,ROW($1:$1800),1)={"路","段","街","道"}),{1;1;1;1})),99))),LEN(LEFT(J443,LEN(J443)-LEN(MID(J443,1+MAX(MMULT(ROW($1:$1800)*(MID(J443,ROW($1:$1800),1)={"路","段","街","道"}),{1;1;1;1})),99))))-3),北市出件送市總與外站總表!$B:$J,4,0),),VLOOKUP(LEFT(J443,2),北市出件送市總與外站總表!$A:$E,5,0)))&gt;110),120,IFERROR(IF(FIND("北市",LEFT(J443,3)),VLOOKUP(LEFT(J443,LEN(J443)-LEN(MID(J443,1+MAX(MMULT(ROW($1:$1800)*(MID(J443,ROW($1:$1800),1)={"路","段","街","道"}),{1;1;1;1})),99))),北市出件送市總與外站總表!$A:$E,5,0),),IFERROR(IF(FIND("北市",LEFT(J443,3)),VLOOKUP(RIGHT(LEFT(J443,LEN(J443)-LEN(MID(J443,1+MAX(MMULT(ROW($1:$1800)*(MID(J443,ROW($1:$1800),1)={"路","段","街","道"}),{1;1;1;1})),99))),LEN(LEFT(J443,LEN(J443)-LEN(MID(J443,1+MAX(MMULT(ROW($1:$1800)*(MID(J443,ROW($1:$1800),1)={"路","段","街","道"}),{1;1;1;1})),99))))-3),北市出件送市總與外站總表!$B:$J,4,0),),VLOOKUP(LEFT(J443,2),北市出件送市總與外站總表!$A:$J,5,0)))))</f>
        <v>#N/A</v>
      </c>
      <c r="J443" s="124" t="str">
        <f t="array" ref="J443">ASC(IF(LEFT(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,1)="台",REPLACE(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,1,1,"臺"),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))</f>
        <v/>
      </c>
    </row>
    <row r="444" spans="2:10" ht="21" customHeight="1" x14ac:dyDescent="0.25">
      <c r="B444" s="9">
        <v>425</v>
      </c>
      <c r="C444" s="8"/>
      <c r="D444" s="8"/>
      <c r="E444" s="8"/>
      <c r="F444" s="8"/>
      <c r="G444" s="8"/>
      <c r="H444" s="138"/>
      <c r="I444" s="144" t="e">
        <f>IF(COUNT(FIND({"澎湖","金門縣","連江","馬祖","琉球"},J444,1)),280,IF(AND($F$1="V",IFERROR(IF(FIND("北市",LEFT(J444,3)),VLOOKUP(LEFT(J444,LEN(J444)-LEN(MID(J444,1+MAX(MMULT(ROW($1:$1800)*(MID(J444,ROW($1:$1800),1)={"路","段","街","道"}),{1;1;1;1})),99))),北市出件送市總與外站總表!$A:$E,5,0),),IFERROR(IF(FIND("北市",LEFT(J444,3)),VLOOKUP(RIGHT(LEFT(J444,LEN(J444)-LEN(MID(J444,1+MAX(MMULT(ROW($1:$1800)*(MID(J444,ROW($1:$1800),1)={"路","段","街","道"}),{1;1;1;1})),99))),LEN(LEFT(J444,LEN(J444)-LEN(MID(J444,1+MAX(MMULT(ROW($1:$1800)*(MID(J444,ROW($1:$1800),1)={"路","段","街","道"}),{1;1;1;1})),99))))-3),北市出件送市總與外站總表!$B:$J,4,0),),VLOOKUP(LEFT(J444,2),北市出件送市總與外站總表!$A:$E,5,0)))&gt;110),120,IFERROR(IF(FIND("北市",LEFT(J444,3)),VLOOKUP(LEFT(J444,LEN(J444)-LEN(MID(J444,1+MAX(MMULT(ROW($1:$1800)*(MID(J444,ROW($1:$1800),1)={"路","段","街","道"}),{1;1;1;1})),99))),北市出件送市總與外站總表!$A:$E,5,0),),IFERROR(IF(FIND("北市",LEFT(J444,3)),VLOOKUP(RIGHT(LEFT(J444,LEN(J444)-LEN(MID(J444,1+MAX(MMULT(ROW($1:$1800)*(MID(J444,ROW($1:$1800),1)={"路","段","街","道"}),{1;1;1;1})),99))),LEN(LEFT(J444,LEN(J444)-LEN(MID(J444,1+MAX(MMULT(ROW($1:$1800)*(MID(J444,ROW($1:$1800),1)={"路","段","街","道"}),{1;1;1;1})),99))))-3),北市出件送市總與外站總表!$B:$J,4,0),),VLOOKUP(LEFT(J444,2),北市出件送市總與外站總表!$A:$J,5,0)))))</f>
        <v>#N/A</v>
      </c>
      <c r="J444" s="124" t="str">
        <f t="array" ref="J444">ASC(IF(LEFT(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,1)="台",REPLACE(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,1,1,"臺"),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))</f>
        <v/>
      </c>
    </row>
    <row r="445" spans="2:10" ht="21" customHeight="1" x14ac:dyDescent="0.25">
      <c r="B445" s="9">
        <v>426</v>
      </c>
      <c r="C445" s="8"/>
      <c r="D445" s="8"/>
      <c r="E445" s="8"/>
      <c r="F445" s="8"/>
      <c r="G445" s="8"/>
      <c r="H445" s="138"/>
      <c r="I445" s="144" t="e">
        <f>IF(COUNT(FIND({"澎湖","金門縣","連江","馬祖","琉球"},J445,1)),280,IF(AND($F$1="V",IFERROR(IF(FIND("北市",LEFT(J445,3)),VLOOKUP(LEFT(J445,LEN(J445)-LEN(MID(J445,1+MAX(MMULT(ROW($1:$1800)*(MID(J445,ROW($1:$1800),1)={"路","段","街","道"}),{1;1;1;1})),99))),北市出件送市總與外站總表!$A:$E,5,0),),IFERROR(IF(FIND("北市",LEFT(J445,3)),VLOOKUP(RIGHT(LEFT(J445,LEN(J445)-LEN(MID(J445,1+MAX(MMULT(ROW($1:$1800)*(MID(J445,ROW($1:$1800),1)={"路","段","街","道"}),{1;1;1;1})),99))),LEN(LEFT(J445,LEN(J445)-LEN(MID(J445,1+MAX(MMULT(ROW($1:$1800)*(MID(J445,ROW($1:$1800),1)={"路","段","街","道"}),{1;1;1;1})),99))))-3),北市出件送市總與外站總表!$B:$J,4,0),),VLOOKUP(LEFT(J445,2),北市出件送市總與外站總表!$A:$E,5,0)))&gt;110),120,IFERROR(IF(FIND("北市",LEFT(J445,3)),VLOOKUP(LEFT(J445,LEN(J445)-LEN(MID(J445,1+MAX(MMULT(ROW($1:$1800)*(MID(J445,ROW($1:$1800),1)={"路","段","街","道"}),{1;1;1;1})),99))),北市出件送市總與外站總表!$A:$E,5,0),),IFERROR(IF(FIND("北市",LEFT(J445,3)),VLOOKUP(RIGHT(LEFT(J445,LEN(J445)-LEN(MID(J445,1+MAX(MMULT(ROW($1:$1800)*(MID(J445,ROW($1:$1800),1)={"路","段","街","道"}),{1;1;1;1})),99))),LEN(LEFT(J445,LEN(J445)-LEN(MID(J445,1+MAX(MMULT(ROW($1:$1800)*(MID(J445,ROW($1:$1800),1)={"路","段","街","道"}),{1;1;1;1})),99))))-3),北市出件送市總與外站總表!$B:$J,4,0),),VLOOKUP(LEFT(J445,2),北市出件送市總與外站總表!$A:$J,5,0)))))</f>
        <v>#N/A</v>
      </c>
      <c r="J445" s="124" t="str">
        <f t="array" ref="J445">ASC(IF(LEFT(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,1)="台",REPLACE(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,1,1,"臺"),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))</f>
        <v/>
      </c>
    </row>
    <row r="446" spans="2:10" ht="21" customHeight="1" x14ac:dyDescent="0.25">
      <c r="B446" s="9">
        <v>427</v>
      </c>
      <c r="C446" s="8"/>
      <c r="D446" s="8"/>
      <c r="E446" s="8"/>
      <c r="F446" s="8"/>
      <c r="G446" s="8"/>
      <c r="H446" s="138"/>
      <c r="I446" s="144" t="e">
        <f>IF(COUNT(FIND({"澎湖","金門縣","連江","馬祖","琉球"},J446,1)),280,IF(AND($F$1="V",IFERROR(IF(FIND("北市",LEFT(J446,3)),VLOOKUP(LEFT(J446,LEN(J446)-LEN(MID(J446,1+MAX(MMULT(ROW($1:$1800)*(MID(J446,ROW($1:$1800),1)={"路","段","街","道"}),{1;1;1;1})),99))),北市出件送市總與外站總表!$A:$E,5,0),),IFERROR(IF(FIND("北市",LEFT(J446,3)),VLOOKUP(RIGHT(LEFT(J446,LEN(J446)-LEN(MID(J446,1+MAX(MMULT(ROW($1:$1800)*(MID(J446,ROW($1:$1800),1)={"路","段","街","道"}),{1;1;1;1})),99))),LEN(LEFT(J446,LEN(J446)-LEN(MID(J446,1+MAX(MMULT(ROW($1:$1800)*(MID(J446,ROW($1:$1800),1)={"路","段","街","道"}),{1;1;1;1})),99))))-3),北市出件送市總與外站總表!$B:$J,4,0),),VLOOKUP(LEFT(J446,2),北市出件送市總與外站總表!$A:$E,5,0)))&gt;110),120,IFERROR(IF(FIND("北市",LEFT(J446,3)),VLOOKUP(LEFT(J446,LEN(J446)-LEN(MID(J446,1+MAX(MMULT(ROW($1:$1800)*(MID(J446,ROW($1:$1800),1)={"路","段","街","道"}),{1;1;1;1})),99))),北市出件送市總與外站總表!$A:$E,5,0),),IFERROR(IF(FIND("北市",LEFT(J446,3)),VLOOKUP(RIGHT(LEFT(J446,LEN(J446)-LEN(MID(J446,1+MAX(MMULT(ROW($1:$1800)*(MID(J446,ROW($1:$1800),1)={"路","段","街","道"}),{1;1;1;1})),99))),LEN(LEFT(J446,LEN(J446)-LEN(MID(J446,1+MAX(MMULT(ROW($1:$1800)*(MID(J446,ROW($1:$1800),1)={"路","段","街","道"}),{1;1;1;1})),99))))-3),北市出件送市總與外站總表!$B:$J,4,0),),VLOOKUP(LEFT(J446,2),北市出件送市總與外站總表!$A:$J,5,0)))))</f>
        <v>#N/A</v>
      </c>
      <c r="J446" s="124" t="str">
        <f t="array" ref="J446">ASC(IF(LEFT(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,1)="台",REPLACE(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,1,1,"臺"),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))</f>
        <v/>
      </c>
    </row>
    <row r="447" spans="2:10" ht="21" customHeight="1" x14ac:dyDescent="0.25">
      <c r="B447" s="9">
        <v>428</v>
      </c>
      <c r="C447" s="8"/>
      <c r="D447" s="8"/>
      <c r="E447" s="8"/>
      <c r="F447" s="8"/>
      <c r="G447" s="8"/>
      <c r="H447" s="138"/>
      <c r="I447" s="144" t="e">
        <f>IF(COUNT(FIND({"澎湖","金門縣","連江","馬祖","琉球"},J447,1)),280,IF(AND($F$1="V",IFERROR(IF(FIND("北市",LEFT(J447,3)),VLOOKUP(LEFT(J447,LEN(J447)-LEN(MID(J447,1+MAX(MMULT(ROW($1:$1800)*(MID(J447,ROW($1:$1800),1)={"路","段","街","道"}),{1;1;1;1})),99))),北市出件送市總與外站總表!$A:$E,5,0),),IFERROR(IF(FIND("北市",LEFT(J447,3)),VLOOKUP(RIGHT(LEFT(J447,LEN(J447)-LEN(MID(J447,1+MAX(MMULT(ROW($1:$1800)*(MID(J447,ROW($1:$1800),1)={"路","段","街","道"}),{1;1;1;1})),99))),LEN(LEFT(J447,LEN(J447)-LEN(MID(J447,1+MAX(MMULT(ROW($1:$1800)*(MID(J447,ROW($1:$1800),1)={"路","段","街","道"}),{1;1;1;1})),99))))-3),北市出件送市總與外站總表!$B:$J,4,0),),VLOOKUP(LEFT(J447,2),北市出件送市總與外站總表!$A:$E,5,0)))&gt;110),120,IFERROR(IF(FIND("北市",LEFT(J447,3)),VLOOKUP(LEFT(J447,LEN(J447)-LEN(MID(J447,1+MAX(MMULT(ROW($1:$1800)*(MID(J447,ROW($1:$1800),1)={"路","段","街","道"}),{1;1;1;1})),99))),北市出件送市總與外站總表!$A:$E,5,0),),IFERROR(IF(FIND("北市",LEFT(J447,3)),VLOOKUP(RIGHT(LEFT(J447,LEN(J447)-LEN(MID(J447,1+MAX(MMULT(ROW($1:$1800)*(MID(J447,ROW($1:$1800),1)={"路","段","街","道"}),{1;1;1;1})),99))),LEN(LEFT(J447,LEN(J447)-LEN(MID(J447,1+MAX(MMULT(ROW($1:$1800)*(MID(J447,ROW($1:$1800),1)={"路","段","街","道"}),{1;1;1;1})),99))))-3),北市出件送市總與外站總表!$B:$J,4,0),),VLOOKUP(LEFT(J447,2),北市出件送市總與外站總表!$A:$J,5,0)))))</f>
        <v>#N/A</v>
      </c>
      <c r="J447" s="124" t="str">
        <f t="array" ref="J447">ASC(IF(LEFT(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,1)="台",REPLACE(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,1,1,"臺"),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))</f>
        <v/>
      </c>
    </row>
    <row r="448" spans="2:10" ht="21" customHeight="1" x14ac:dyDescent="0.25">
      <c r="B448" s="9">
        <v>429</v>
      </c>
      <c r="C448" s="8"/>
      <c r="D448" s="8"/>
      <c r="E448" s="8"/>
      <c r="F448" s="8"/>
      <c r="G448" s="8"/>
      <c r="H448" s="138"/>
      <c r="I448" s="144" t="e">
        <f>IF(COUNT(FIND({"澎湖","金門縣","連江","馬祖","琉球"},J448,1)),280,IF(AND($F$1="V",IFERROR(IF(FIND("北市",LEFT(J448,3)),VLOOKUP(LEFT(J448,LEN(J448)-LEN(MID(J448,1+MAX(MMULT(ROW($1:$1800)*(MID(J448,ROW($1:$1800),1)={"路","段","街","道"}),{1;1;1;1})),99))),北市出件送市總與外站總表!$A:$E,5,0),),IFERROR(IF(FIND("北市",LEFT(J448,3)),VLOOKUP(RIGHT(LEFT(J448,LEN(J448)-LEN(MID(J448,1+MAX(MMULT(ROW($1:$1800)*(MID(J448,ROW($1:$1800),1)={"路","段","街","道"}),{1;1;1;1})),99))),LEN(LEFT(J448,LEN(J448)-LEN(MID(J448,1+MAX(MMULT(ROW($1:$1800)*(MID(J448,ROW($1:$1800),1)={"路","段","街","道"}),{1;1;1;1})),99))))-3),北市出件送市總與外站總表!$B:$J,4,0),),VLOOKUP(LEFT(J448,2),北市出件送市總與外站總表!$A:$E,5,0)))&gt;110),120,IFERROR(IF(FIND("北市",LEFT(J448,3)),VLOOKUP(LEFT(J448,LEN(J448)-LEN(MID(J448,1+MAX(MMULT(ROW($1:$1800)*(MID(J448,ROW($1:$1800),1)={"路","段","街","道"}),{1;1;1;1})),99))),北市出件送市總與外站總表!$A:$E,5,0),),IFERROR(IF(FIND("北市",LEFT(J448,3)),VLOOKUP(RIGHT(LEFT(J448,LEN(J448)-LEN(MID(J448,1+MAX(MMULT(ROW($1:$1800)*(MID(J448,ROW($1:$1800),1)={"路","段","街","道"}),{1;1;1;1})),99))),LEN(LEFT(J448,LEN(J448)-LEN(MID(J448,1+MAX(MMULT(ROW($1:$1800)*(MID(J448,ROW($1:$1800),1)={"路","段","街","道"}),{1;1;1;1})),99))))-3),北市出件送市總與外站總表!$B:$J,4,0),),VLOOKUP(LEFT(J448,2),北市出件送市總與外站總表!$A:$J,5,0)))))</f>
        <v>#N/A</v>
      </c>
      <c r="J448" s="124" t="str">
        <f t="array" ref="J448">ASC(IF(LEFT(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,1)="台",REPLACE(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,1,1,"臺"),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))</f>
        <v/>
      </c>
    </row>
    <row r="449" spans="2:10" ht="21" customHeight="1" x14ac:dyDescent="0.25">
      <c r="B449" s="9">
        <v>430</v>
      </c>
      <c r="C449" s="8"/>
      <c r="D449" s="8"/>
      <c r="E449" s="8"/>
      <c r="F449" s="8"/>
      <c r="G449" s="8"/>
      <c r="H449" s="138"/>
      <c r="I449" s="144" t="e">
        <f>IF(COUNT(FIND({"澎湖","金門縣","連江","馬祖","琉球"},J449,1)),280,IF(AND($F$1="V",IFERROR(IF(FIND("北市",LEFT(J449,3)),VLOOKUP(LEFT(J449,LEN(J449)-LEN(MID(J449,1+MAX(MMULT(ROW($1:$1800)*(MID(J449,ROW($1:$1800),1)={"路","段","街","道"}),{1;1;1;1})),99))),北市出件送市總與外站總表!$A:$E,5,0),),IFERROR(IF(FIND("北市",LEFT(J449,3)),VLOOKUP(RIGHT(LEFT(J449,LEN(J449)-LEN(MID(J449,1+MAX(MMULT(ROW($1:$1800)*(MID(J449,ROW($1:$1800),1)={"路","段","街","道"}),{1;1;1;1})),99))),LEN(LEFT(J449,LEN(J449)-LEN(MID(J449,1+MAX(MMULT(ROW($1:$1800)*(MID(J449,ROW($1:$1800),1)={"路","段","街","道"}),{1;1;1;1})),99))))-3),北市出件送市總與外站總表!$B:$J,4,0),),VLOOKUP(LEFT(J449,2),北市出件送市總與外站總表!$A:$E,5,0)))&gt;110),120,IFERROR(IF(FIND("北市",LEFT(J449,3)),VLOOKUP(LEFT(J449,LEN(J449)-LEN(MID(J449,1+MAX(MMULT(ROW($1:$1800)*(MID(J449,ROW($1:$1800),1)={"路","段","街","道"}),{1;1;1;1})),99))),北市出件送市總與外站總表!$A:$E,5,0),),IFERROR(IF(FIND("北市",LEFT(J449,3)),VLOOKUP(RIGHT(LEFT(J449,LEN(J449)-LEN(MID(J449,1+MAX(MMULT(ROW($1:$1800)*(MID(J449,ROW($1:$1800),1)={"路","段","街","道"}),{1;1;1;1})),99))),LEN(LEFT(J449,LEN(J449)-LEN(MID(J449,1+MAX(MMULT(ROW($1:$1800)*(MID(J449,ROW($1:$1800),1)={"路","段","街","道"}),{1;1;1;1})),99))))-3),北市出件送市總與外站總表!$B:$J,4,0),),VLOOKUP(LEFT(J449,2),北市出件送市總與外站總表!$A:$J,5,0)))))</f>
        <v>#N/A</v>
      </c>
      <c r="J449" s="124" t="str">
        <f t="array" ref="J449">ASC(IF(LEFT(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,1)="台",REPLACE(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,1,1,"臺"),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))</f>
        <v/>
      </c>
    </row>
    <row r="450" spans="2:10" ht="21" customHeight="1" x14ac:dyDescent="0.25">
      <c r="B450" s="9">
        <v>431</v>
      </c>
      <c r="C450" s="8"/>
      <c r="D450" s="8"/>
      <c r="E450" s="8"/>
      <c r="F450" s="8"/>
      <c r="G450" s="8"/>
      <c r="H450" s="138"/>
      <c r="I450" s="144" t="e">
        <f>IF(COUNT(FIND({"澎湖","金門縣","連江","馬祖","琉球"},J450,1)),280,IF(AND($F$1="V",IFERROR(IF(FIND("北市",LEFT(J450,3)),VLOOKUP(LEFT(J450,LEN(J450)-LEN(MID(J450,1+MAX(MMULT(ROW($1:$1800)*(MID(J450,ROW($1:$1800),1)={"路","段","街","道"}),{1;1;1;1})),99))),北市出件送市總與外站總表!$A:$E,5,0),),IFERROR(IF(FIND("北市",LEFT(J450,3)),VLOOKUP(RIGHT(LEFT(J450,LEN(J450)-LEN(MID(J450,1+MAX(MMULT(ROW($1:$1800)*(MID(J450,ROW($1:$1800),1)={"路","段","街","道"}),{1;1;1;1})),99))),LEN(LEFT(J450,LEN(J450)-LEN(MID(J450,1+MAX(MMULT(ROW($1:$1800)*(MID(J450,ROW($1:$1800),1)={"路","段","街","道"}),{1;1;1;1})),99))))-3),北市出件送市總與外站總表!$B:$J,4,0),),VLOOKUP(LEFT(J450,2),北市出件送市總與外站總表!$A:$E,5,0)))&gt;110),120,IFERROR(IF(FIND("北市",LEFT(J450,3)),VLOOKUP(LEFT(J450,LEN(J450)-LEN(MID(J450,1+MAX(MMULT(ROW($1:$1800)*(MID(J450,ROW($1:$1800),1)={"路","段","街","道"}),{1;1;1;1})),99))),北市出件送市總與外站總表!$A:$E,5,0),),IFERROR(IF(FIND("北市",LEFT(J450,3)),VLOOKUP(RIGHT(LEFT(J450,LEN(J450)-LEN(MID(J450,1+MAX(MMULT(ROW($1:$1800)*(MID(J450,ROW($1:$1800),1)={"路","段","街","道"}),{1;1;1;1})),99))),LEN(LEFT(J450,LEN(J450)-LEN(MID(J450,1+MAX(MMULT(ROW($1:$1800)*(MID(J450,ROW($1:$1800),1)={"路","段","街","道"}),{1;1;1;1})),99))))-3),北市出件送市總與外站總表!$B:$J,4,0),),VLOOKUP(LEFT(J450,2),北市出件送市總與外站總表!$A:$J,5,0)))))</f>
        <v>#N/A</v>
      </c>
      <c r="J450" s="124" t="str">
        <f t="array" ref="J450">ASC(IF(LEFT(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,1)="台",REPLACE(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,1,1,"臺"),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))</f>
        <v/>
      </c>
    </row>
    <row r="451" spans="2:10" ht="21" customHeight="1" x14ac:dyDescent="0.25">
      <c r="B451" s="9">
        <v>432</v>
      </c>
      <c r="C451" s="8"/>
      <c r="D451" s="8"/>
      <c r="E451" s="8"/>
      <c r="F451" s="8"/>
      <c r="G451" s="8"/>
      <c r="H451" s="138"/>
      <c r="I451" s="144" t="e">
        <f>IF(COUNT(FIND({"澎湖","金門縣","連江","馬祖","琉球"},J451,1)),280,IF(AND($F$1="V",IFERROR(IF(FIND("北市",LEFT(J451,3)),VLOOKUP(LEFT(J451,LEN(J451)-LEN(MID(J451,1+MAX(MMULT(ROW($1:$1800)*(MID(J451,ROW($1:$1800),1)={"路","段","街","道"}),{1;1;1;1})),99))),北市出件送市總與外站總表!$A:$E,5,0),),IFERROR(IF(FIND("北市",LEFT(J451,3)),VLOOKUP(RIGHT(LEFT(J451,LEN(J451)-LEN(MID(J451,1+MAX(MMULT(ROW($1:$1800)*(MID(J451,ROW($1:$1800),1)={"路","段","街","道"}),{1;1;1;1})),99))),LEN(LEFT(J451,LEN(J451)-LEN(MID(J451,1+MAX(MMULT(ROW($1:$1800)*(MID(J451,ROW($1:$1800),1)={"路","段","街","道"}),{1;1;1;1})),99))))-3),北市出件送市總與外站總表!$B:$J,4,0),),VLOOKUP(LEFT(J451,2),北市出件送市總與外站總表!$A:$E,5,0)))&gt;110),120,IFERROR(IF(FIND("北市",LEFT(J451,3)),VLOOKUP(LEFT(J451,LEN(J451)-LEN(MID(J451,1+MAX(MMULT(ROW($1:$1800)*(MID(J451,ROW($1:$1800),1)={"路","段","街","道"}),{1;1;1;1})),99))),北市出件送市總與外站總表!$A:$E,5,0),),IFERROR(IF(FIND("北市",LEFT(J451,3)),VLOOKUP(RIGHT(LEFT(J451,LEN(J451)-LEN(MID(J451,1+MAX(MMULT(ROW($1:$1800)*(MID(J451,ROW($1:$1800),1)={"路","段","街","道"}),{1;1;1;1})),99))),LEN(LEFT(J451,LEN(J451)-LEN(MID(J451,1+MAX(MMULT(ROW($1:$1800)*(MID(J451,ROW($1:$1800),1)={"路","段","街","道"}),{1;1;1;1})),99))))-3),北市出件送市總與外站總表!$B:$J,4,0),),VLOOKUP(LEFT(J451,2),北市出件送市總與外站總表!$A:$J,5,0)))))</f>
        <v>#N/A</v>
      </c>
      <c r="J451" s="124" t="str">
        <f t="array" ref="J451">ASC(IF(LEFT(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,1)="台",REPLACE(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,1,1,"臺"),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))</f>
        <v/>
      </c>
    </row>
    <row r="452" spans="2:10" ht="21" customHeight="1" x14ac:dyDescent="0.25">
      <c r="B452" s="9">
        <v>433</v>
      </c>
      <c r="C452" s="8"/>
      <c r="D452" s="8"/>
      <c r="E452" s="8"/>
      <c r="F452" s="8"/>
      <c r="G452" s="8"/>
      <c r="H452" s="138"/>
      <c r="I452" s="144" t="e">
        <f>IF(COUNT(FIND({"澎湖","金門縣","連江","馬祖","琉球"},J452,1)),280,IF(AND($F$1="V",IFERROR(IF(FIND("北市",LEFT(J452,3)),VLOOKUP(LEFT(J452,LEN(J452)-LEN(MID(J452,1+MAX(MMULT(ROW($1:$1800)*(MID(J452,ROW($1:$1800),1)={"路","段","街","道"}),{1;1;1;1})),99))),北市出件送市總與外站總表!$A:$E,5,0),),IFERROR(IF(FIND("北市",LEFT(J452,3)),VLOOKUP(RIGHT(LEFT(J452,LEN(J452)-LEN(MID(J452,1+MAX(MMULT(ROW($1:$1800)*(MID(J452,ROW($1:$1800),1)={"路","段","街","道"}),{1;1;1;1})),99))),LEN(LEFT(J452,LEN(J452)-LEN(MID(J452,1+MAX(MMULT(ROW($1:$1800)*(MID(J452,ROW($1:$1800),1)={"路","段","街","道"}),{1;1;1;1})),99))))-3),北市出件送市總與外站總表!$B:$J,4,0),),VLOOKUP(LEFT(J452,2),北市出件送市總與外站總表!$A:$E,5,0)))&gt;110),120,IFERROR(IF(FIND("北市",LEFT(J452,3)),VLOOKUP(LEFT(J452,LEN(J452)-LEN(MID(J452,1+MAX(MMULT(ROW($1:$1800)*(MID(J452,ROW($1:$1800),1)={"路","段","街","道"}),{1;1;1;1})),99))),北市出件送市總與外站總表!$A:$E,5,0),),IFERROR(IF(FIND("北市",LEFT(J452,3)),VLOOKUP(RIGHT(LEFT(J452,LEN(J452)-LEN(MID(J452,1+MAX(MMULT(ROW($1:$1800)*(MID(J452,ROW($1:$1800),1)={"路","段","街","道"}),{1;1;1;1})),99))),LEN(LEFT(J452,LEN(J452)-LEN(MID(J452,1+MAX(MMULT(ROW($1:$1800)*(MID(J452,ROW($1:$1800),1)={"路","段","街","道"}),{1;1;1;1})),99))))-3),北市出件送市總與外站總表!$B:$J,4,0),),VLOOKUP(LEFT(J452,2),北市出件送市總與外站總表!$A:$J,5,0)))))</f>
        <v>#N/A</v>
      </c>
      <c r="J452" s="124" t="str">
        <f t="array" ref="J452">ASC(IF(LEFT(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,1)="台",REPLACE(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,1,1,"臺"),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))</f>
        <v/>
      </c>
    </row>
    <row r="453" spans="2:10" ht="21" customHeight="1" x14ac:dyDescent="0.25">
      <c r="B453" s="9">
        <v>434</v>
      </c>
      <c r="C453" s="8"/>
      <c r="D453" s="8"/>
      <c r="E453" s="8"/>
      <c r="F453" s="8"/>
      <c r="G453" s="8"/>
      <c r="H453" s="138"/>
      <c r="I453" s="144" t="e">
        <f>IF(COUNT(FIND({"澎湖","金門縣","連江","馬祖","琉球"},J453,1)),280,IF(AND($F$1="V",IFERROR(IF(FIND("北市",LEFT(J453,3)),VLOOKUP(LEFT(J453,LEN(J453)-LEN(MID(J453,1+MAX(MMULT(ROW($1:$1800)*(MID(J453,ROW($1:$1800),1)={"路","段","街","道"}),{1;1;1;1})),99))),北市出件送市總與外站總表!$A:$E,5,0),),IFERROR(IF(FIND("北市",LEFT(J453,3)),VLOOKUP(RIGHT(LEFT(J453,LEN(J453)-LEN(MID(J453,1+MAX(MMULT(ROW($1:$1800)*(MID(J453,ROW($1:$1800),1)={"路","段","街","道"}),{1;1;1;1})),99))),LEN(LEFT(J453,LEN(J453)-LEN(MID(J453,1+MAX(MMULT(ROW($1:$1800)*(MID(J453,ROW($1:$1800),1)={"路","段","街","道"}),{1;1;1;1})),99))))-3),北市出件送市總與外站總表!$B:$J,4,0),),VLOOKUP(LEFT(J453,2),北市出件送市總與外站總表!$A:$E,5,0)))&gt;110),120,IFERROR(IF(FIND("北市",LEFT(J453,3)),VLOOKUP(LEFT(J453,LEN(J453)-LEN(MID(J453,1+MAX(MMULT(ROW($1:$1800)*(MID(J453,ROW($1:$1800),1)={"路","段","街","道"}),{1;1;1;1})),99))),北市出件送市總與外站總表!$A:$E,5,0),),IFERROR(IF(FIND("北市",LEFT(J453,3)),VLOOKUP(RIGHT(LEFT(J453,LEN(J453)-LEN(MID(J453,1+MAX(MMULT(ROW($1:$1800)*(MID(J453,ROW($1:$1800),1)={"路","段","街","道"}),{1;1;1;1})),99))),LEN(LEFT(J453,LEN(J453)-LEN(MID(J453,1+MAX(MMULT(ROW($1:$1800)*(MID(J453,ROW($1:$1800),1)={"路","段","街","道"}),{1;1;1;1})),99))))-3),北市出件送市總與外站總表!$B:$J,4,0),),VLOOKUP(LEFT(J453,2),北市出件送市總與外站總表!$A:$J,5,0)))))</f>
        <v>#N/A</v>
      </c>
      <c r="J453" s="124" t="str">
        <f t="array" ref="J453">ASC(IF(LEFT(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,1)="台",REPLACE(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,1,1,"臺"),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))</f>
        <v/>
      </c>
    </row>
    <row r="454" spans="2:10" ht="21" customHeight="1" x14ac:dyDescent="0.25">
      <c r="B454" s="9">
        <v>435</v>
      </c>
      <c r="C454" s="8"/>
      <c r="D454" s="8"/>
      <c r="E454" s="8"/>
      <c r="F454" s="8"/>
      <c r="G454" s="8"/>
      <c r="H454" s="138"/>
      <c r="I454" s="144" t="e">
        <f>IF(COUNT(FIND({"澎湖","金門縣","連江","馬祖","琉球"},J454,1)),280,IF(AND($F$1="V",IFERROR(IF(FIND("北市",LEFT(J454,3)),VLOOKUP(LEFT(J454,LEN(J454)-LEN(MID(J454,1+MAX(MMULT(ROW($1:$1800)*(MID(J454,ROW($1:$1800),1)={"路","段","街","道"}),{1;1;1;1})),99))),北市出件送市總與外站總表!$A:$E,5,0),),IFERROR(IF(FIND("北市",LEFT(J454,3)),VLOOKUP(RIGHT(LEFT(J454,LEN(J454)-LEN(MID(J454,1+MAX(MMULT(ROW($1:$1800)*(MID(J454,ROW($1:$1800),1)={"路","段","街","道"}),{1;1;1;1})),99))),LEN(LEFT(J454,LEN(J454)-LEN(MID(J454,1+MAX(MMULT(ROW($1:$1800)*(MID(J454,ROW($1:$1800),1)={"路","段","街","道"}),{1;1;1;1})),99))))-3),北市出件送市總與外站總表!$B:$J,4,0),),VLOOKUP(LEFT(J454,2),北市出件送市總與外站總表!$A:$E,5,0)))&gt;110),120,IFERROR(IF(FIND("北市",LEFT(J454,3)),VLOOKUP(LEFT(J454,LEN(J454)-LEN(MID(J454,1+MAX(MMULT(ROW($1:$1800)*(MID(J454,ROW($1:$1800),1)={"路","段","街","道"}),{1;1;1;1})),99))),北市出件送市總與外站總表!$A:$E,5,0),),IFERROR(IF(FIND("北市",LEFT(J454,3)),VLOOKUP(RIGHT(LEFT(J454,LEN(J454)-LEN(MID(J454,1+MAX(MMULT(ROW($1:$1800)*(MID(J454,ROW($1:$1800),1)={"路","段","街","道"}),{1;1;1;1})),99))),LEN(LEFT(J454,LEN(J454)-LEN(MID(J454,1+MAX(MMULT(ROW($1:$1800)*(MID(J454,ROW($1:$1800),1)={"路","段","街","道"}),{1;1;1;1})),99))))-3),北市出件送市總與外站總表!$B:$J,4,0),),VLOOKUP(LEFT(J454,2),北市出件送市總與外站總表!$A:$J,5,0)))))</f>
        <v>#N/A</v>
      </c>
      <c r="J454" s="124" t="str">
        <f t="array" ref="J454">ASC(IF(LEFT(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,1)="台",REPLACE(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,1,1,"臺"),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))</f>
        <v/>
      </c>
    </row>
    <row r="455" spans="2:10" ht="21" customHeight="1" x14ac:dyDescent="0.25">
      <c r="B455" s="9">
        <v>436</v>
      </c>
      <c r="C455" s="8"/>
      <c r="D455" s="8"/>
      <c r="E455" s="8"/>
      <c r="F455" s="8"/>
      <c r="G455" s="8"/>
      <c r="H455" s="138"/>
      <c r="I455" s="144" t="e">
        <f>IF(COUNT(FIND({"澎湖","金門縣","連江","馬祖","琉球"},J455,1)),280,IF(AND($F$1="V",IFERROR(IF(FIND("北市",LEFT(J455,3)),VLOOKUP(LEFT(J455,LEN(J455)-LEN(MID(J455,1+MAX(MMULT(ROW($1:$1800)*(MID(J455,ROW($1:$1800),1)={"路","段","街","道"}),{1;1;1;1})),99))),北市出件送市總與外站總表!$A:$E,5,0),),IFERROR(IF(FIND("北市",LEFT(J455,3)),VLOOKUP(RIGHT(LEFT(J455,LEN(J455)-LEN(MID(J455,1+MAX(MMULT(ROW($1:$1800)*(MID(J455,ROW($1:$1800),1)={"路","段","街","道"}),{1;1;1;1})),99))),LEN(LEFT(J455,LEN(J455)-LEN(MID(J455,1+MAX(MMULT(ROW($1:$1800)*(MID(J455,ROW($1:$1800),1)={"路","段","街","道"}),{1;1;1;1})),99))))-3),北市出件送市總與外站總表!$B:$J,4,0),),VLOOKUP(LEFT(J455,2),北市出件送市總與外站總表!$A:$E,5,0)))&gt;110),120,IFERROR(IF(FIND("北市",LEFT(J455,3)),VLOOKUP(LEFT(J455,LEN(J455)-LEN(MID(J455,1+MAX(MMULT(ROW($1:$1800)*(MID(J455,ROW($1:$1800),1)={"路","段","街","道"}),{1;1;1;1})),99))),北市出件送市總與外站總表!$A:$E,5,0),),IFERROR(IF(FIND("北市",LEFT(J455,3)),VLOOKUP(RIGHT(LEFT(J455,LEN(J455)-LEN(MID(J455,1+MAX(MMULT(ROW($1:$1800)*(MID(J455,ROW($1:$1800),1)={"路","段","街","道"}),{1;1;1;1})),99))),LEN(LEFT(J455,LEN(J455)-LEN(MID(J455,1+MAX(MMULT(ROW($1:$1800)*(MID(J455,ROW($1:$1800),1)={"路","段","街","道"}),{1;1;1;1})),99))))-3),北市出件送市總與外站總表!$B:$J,4,0),),VLOOKUP(LEFT(J455,2),北市出件送市總與外站總表!$A:$J,5,0)))))</f>
        <v>#N/A</v>
      </c>
      <c r="J455" s="124" t="str">
        <f t="array" ref="J455">ASC(IF(LEFT(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,1)="台",REPLACE(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,1,1,"臺"),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))</f>
        <v/>
      </c>
    </row>
    <row r="456" spans="2:10" ht="21" customHeight="1" x14ac:dyDescent="0.25">
      <c r="B456" s="9">
        <v>437</v>
      </c>
      <c r="C456" s="8"/>
      <c r="D456" s="8"/>
      <c r="E456" s="8"/>
      <c r="F456" s="8"/>
      <c r="G456" s="8"/>
      <c r="H456" s="138"/>
      <c r="I456" s="144" t="e">
        <f>IF(COUNT(FIND({"澎湖","金門縣","連江","馬祖","琉球"},J456,1)),280,IF(AND($F$1="V",IFERROR(IF(FIND("北市",LEFT(J456,3)),VLOOKUP(LEFT(J456,LEN(J456)-LEN(MID(J456,1+MAX(MMULT(ROW($1:$1800)*(MID(J456,ROW($1:$1800),1)={"路","段","街","道"}),{1;1;1;1})),99))),北市出件送市總與外站總表!$A:$E,5,0),),IFERROR(IF(FIND("北市",LEFT(J456,3)),VLOOKUP(RIGHT(LEFT(J456,LEN(J456)-LEN(MID(J456,1+MAX(MMULT(ROW($1:$1800)*(MID(J456,ROW($1:$1800),1)={"路","段","街","道"}),{1;1;1;1})),99))),LEN(LEFT(J456,LEN(J456)-LEN(MID(J456,1+MAX(MMULT(ROW($1:$1800)*(MID(J456,ROW($1:$1800),1)={"路","段","街","道"}),{1;1;1;1})),99))))-3),北市出件送市總與外站總表!$B:$J,4,0),),VLOOKUP(LEFT(J456,2),北市出件送市總與外站總表!$A:$E,5,0)))&gt;110),120,IFERROR(IF(FIND("北市",LEFT(J456,3)),VLOOKUP(LEFT(J456,LEN(J456)-LEN(MID(J456,1+MAX(MMULT(ROW($1:$1800)*(MID(J456,ROW($1:$1800),1)={"路","段","街","道"}),{1;1;1;1})),99))),北市出件送市總與外站總表!$A:$E,5,0),),IFERROR(IF(FIND("北市",LEFT(J456,3)),VLOOKUP(RIGHT(LEFT(J456,LEN(J456)-LEN(MID(J456,1+MAX(MMULT(ROW($1:$1800)*(MID(J456,ROW($1:$1800),1)={"路","段","街","道"}),{1;1;1;1})),99))),LEN(LEFT(J456,LEN(J456)-LEN(MID(J456,1+MAX(MMULT(ROW($1:$1800)*(MID(J456,ROW($1:$1800),1)={"路","段","街","道"}),{1;1;1;1})),99))))-3),北市出件送市總與外站總表!$B:$J,4,0),),VLOOKUP(LEFT(J456,2),北市出件送市總與外站總表!$A:$J,5,0)))))</f>
        <v>#N/A</v>
      </c>
      <c r="J456" s="124" t="str">
        <f t="array" ref="J456">ASC(IF(LEFT(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,1)="台",REPLACE(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,1,1,"臺"),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))</f>
        <v/>
      </c>
    </row>
    <row r="457" spans="2:10" ht="21" customHeight="1" x14ac:dyDescent="0.25">
      <c r="B457" s="9">
        <v>438</v>
      </c>
      <c r="C457" s="8"/>
      <c r="D457" s="8"/>
      <c r="E457" s="8"/>
      <c r="F457" s="8"/>
      <c r="G457" s="8"/>
      <c r="H457" s="138"/>
      <c r="I457" s="144" t="e">
        <f>IF(COUNT(FIND({"澎湖","金門縣","連江","馬祖","琉球"},J457,1)),280,IF(AND($F$1="V",IFERROR(IF(FIND("北市",LEFT(J457,3)),VLOOKUP(LEFT(J457,LEN(J457)-LEN(MID(J457,1+MAX(MMULT(ROW($1:$1800)*(MID(J457,ROW($1:$1800),1)={"路","段","街","道"}),{1;1;1;1})),99))),北市出件送市總與外站總表!$A:$E,5,0),),IFERROR(IF(FIND("北市",LEFT(J457,3)),VLOOKUP(RIGHT(LEFT(J457,LEN(J457)-LEN(MID(J457,1+MAX(MMULT(ROW($1:$1800)*(MID(J457,ROW($1:$1800),1)={"路","段","街","道"}),{1;1;1;1})),99))),LEN(LEFT(J457,LEN(J457)-LEN(MID(J457,1+MAX(MMULT(ROW($1:$1800)*(MID(J457,ROW($1:$1800),1)={"路","段","街","道"}),{1;1;1;1})),99))))-3),北市出件送市總與外站總表!$B:$J,4,0),),VLOOKUP(LEFT(J457,2),北市出件送市總與外站總表!$A:$E,5,0)))&gt;110),120,IFERROR(IF(FIND("北市",LEFT(J457,3)),VLOOKUP(LEFT(J457,LEN(J457)-LEN(MID(J457,1+MAX(MMULT(ROW($1:$1800)*(MID(J457,ROW($1:$1800),1)={"路","段","街","道"}),{1;1;1;1})),99))),北市出件送市總與外站總表!$A:$E,5,0),),IFERROR(IF(FIND("北市",LEFT(J457,3)),VLOOKUP(RIGHT(LEFT(J457,LEN(J457)-LEN(MID(J457,1+MAX(MMULT(ROW($1:$1800)*(MID(J457,ROW($1:$1800),1)={"路","段","街","道"}),{1;1;1;1})),99))),LEN(LEFT(J457,LEN(J457)-LEN(MID(J457,1+MAX(MMULT(ROW($1:$1800)*(MID(J457,ROW($1:$1800),1)={"路","段","街","道"}),{1;1;1;1})),99))))-3),北市出件送市總與外站總表!$B:$J,4,0),),VLOOKUP(LEFT(J457,2),北市出件送市總與外站總表!$A:$J,5,0)))))</f>
        <v>#N/A</v>
      </c>
      <c r="J457" s="124" t="str">
        <f t="array" ref="J457">ASC(IF(LEFT(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,1)="台",REPLACE(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,1,1,"臺"),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))</f>
        <v/>
      </c>
    </row>
    <row r="458" spans="2:10" ht="21" customHeight="1" x14ac:dyDescent="0.25">
      <c r="B458" s="9">
        <v>439</v>
      </c>
      <c r="C458" s="8"/>
      <c r="D458" s="8"/>
      <c r="E458" s="8"/>
      <c r="F458" s="8"/>
      <c r="G458" s="8"/>
      <c r="H458" s="138"/>
      <c r="I458" s="144" t="e">
        <f>IF(COUNT(FIND({"澎湖","金門縣","連江","馬祖","琉球"},J458,1)),280,IF(AND($F$1="V",IFERROR(IF(FIND("北市",LEFT(J458,3)),VLOOKUP(LEFT(J458,LEN(J458)-LEN(MID(J458,1+MAX(MMULT(ROW($1:$1800)*(MID(J458,ROW($1:$1800),1)={"路","段","街","道"}),{1;1;1;1})),99))),北市出件送市總與外站總表!$A:$E,5,0),),IFERROR(IF(FIND("北市",LEFT(J458,3)),VLOOKUP(RIGHT(LEFT(J458,LEN(J458)-LEN(MID(J458,1+MAX(MMULT(ROW($1:$1800)*(MID(J458,ROW($1:$1800),1)={"路","段","街","道"}),{1;1;1;1})),99))),LEN(LEFT(J458,LEN(J458)-LEN(MID(J458,1+MAX(MMULT(ROW($1:$1800)*(MID(J458,ROW($1:$1800),1)={"路","段","街","道"}),{1;1;1;1})),99))))-3),北市出件送市總與外站總表!$B:$J,4,0),),VLOOKUP(LEFT(J458,2),北市出件送市總與外站總表!$A:$E,5,0)))&gt;110),120,IFERROR(IF(FIND("北市",LEFT(J458,3)),VLOOKUP(LEFT(J458,LEN(J458)-LEN(MID(J458,1+MAX(MMULT(ROW($1:$1800)*(MID(J458,ROW($1:$1800),1)={"路","段","街","道"}),{1;1;1;1})),99))),北市出件送市總與外站總表!$A:$E,5,0),),IFERROR(IF(FIND("北市",LEFT(J458,3)),VLOOKUP(RIGHT(LEFT(J458,LEN(J458)-LEN(MID(J458,1+MAX(MMULT(ROW($1:$1800)*(MID(J458,ROW($1:$1800),1)={"路","段","街","道"}),{1;1;1;1})),99))),LEN(LEFT(J458,LEN(J458)-LEN(MID(J458,1+MAX(MMULT(ROW($1:$1800)*(MID(J458,ROW($1:$1800),1)={"路","段","街","道"}),{1;1;1;1})),99))))-3),北市出件送市總與外站總表!$B:$J,4,0),),VLOOKUP(LEFT(J458,2),北市出件送市總與外站總表!$A:$J,5,0)))))</f>
        <v>#N/A</v>
      </c>
      <c r="J458" s="124" t="str">
        <f t="array" ref="J458">ASC(IF(LEFT(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,1)="台",REPLACE(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,1,1,"臺"),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))</f>
        <v/>
      </c>
    </row>
    <row r="459" spans="2:10" ht="21" customHeight="1" x14ac:dyDescent="0.25">
      <c r="B459" s="9">
        <v>440</v>
      </c>
      <c r="C459" s="8"/>
      <c r="D459" s="8"/>
      <c r="E459" s="8"/>
      <c r="F459" s="8"/>
      <c r="G459" s="8"/>
      <c r="H459" s="138"/>
      <c r="I459" s="144" t="e">
        <f>IF(COUNT(FIND({"澎湖","金門縣","連江","馬祖","琉球"},J459,1)),280,IF(AND($F$1="V",IFERROR(IF(FIND("北市",LEFT(J459,3)),VLOOKUP(LEFT(J459,LEN(J459)-LEN(MID(J459,1+MAX(MMULT(ROW($1:$1800)*(MID(J459,ROW($1:$1800),1)={"路","段","街","道"}),{1;1;1;1})),99))),北市出件送市總與外站總表!$A:$E,5,0),),IFERROR(IF(FIND("北市",LEFT(J459,3)),VLOOKUP(RIGHT(LEFT(J459,LEN(J459)-LEN(MID(J459,1+MAX(MMULT(ROW($1:$1800)*(MID(J459,ROW($1:$1800),1)={"路","段","街","道"}),{1;1;1;1})),99))),LEN(LEFT(J459,LEN(J459)-LEN(MID(J459,1+MAX(MMULT(ROW($1:$1800)*(MID(J459,ROW($1:$1800),1)={"路","段","街","道"}),{1;1;1;1})),99))))-3),北市出件送市總與外站總表!$B:$J,4,0),),VLOOKUP(LEFT(J459,2),北市出件送市總與外站總表!$A:$E,5,0)))&gt;110),120,IFERROR(IF(FIND("北市",LEFT(J459,3)),VLOOKUP(LEFT(J459,LEN(J459)-LEN(MID(J459,1+MAX(MMULT(ROW($1:$1800)*(MID(J459,ROW($1:$1800),1)={"路","段","街","道"}),{1;1;1;1})),99))),北市出件送市總與外站總表!$A:$E,5,0),),IFERROR(IF(FIND("北市",LEFT(J459,3)),VLOOKUP(RIGHT(LEFT(J459,LEN(J459)-LEN(MID(J459,1+MAX(MMULT(ROW($1:$1800)*(MID(J459,ROW($1:$1800),1)={"路","段","街","道"}),{1;1;1;1})),99))),LEN(LEFT(J459,LEN(J459)-LEN(MID(J459,1+MAX(MMULT(ROW($1:$1800)*(MID(J459,ROW($1:$1800),1)={"路","段","街","道"}),{1;1;1;1})),99))))-3),北市出件送市總與外站總表!$B:$J,4,0),),VLOOKUP(LEFT(J459,2),北市出件送市總與外站總表!$A:$J,5,0)))))</f>
        <v>#N/A</v>
      </c>
      <c r="J459" s="124" t="str">
        <f t="array" ref="J459">ASC(IF(LEFT(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,1)="台",REPLACE(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,1,1,"臺"),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))</f>
        <v/>
      </c>
    </row>
    <row r="460" spans="2:10" ht="21" customHeight="1" x14ac:dyDescent="0.25">
      <c r="B460" s="9">
        <v>441</v>
      </c>
      <c r="C460" s="8"/>
      <c r="D460" s="8"/>
      <c r="E460" s="8"/>
      <c r="F460" s="8"/>
      <c r="G460" s="8"/>
      <c r="H460" s="138"/>
      <c r="I460" s="144" t="e">
        <f>IF(COUNT(FIND({"澎湖","金門縣","連江","馬祖","琉球"},J460,1)),280,IF(AND($F$1="V",IFERROR(IF(FIND("北市",LEFT(J460,3)),VLOOKUP(LEFT(J460,LEN(J460)-LEN(MID(J460,1+MAX(MMULT(ROW($1:$1800)*(MID(J460,ROW($1:$1800),1)={"路","段","街","道"}),{1;1;1;1})),99))),北市出件送市總與外站總表!$A:$E,5,0),),IFERROR(IF(FIND("北市",LEFT(J460,3)),VLOOKUP(RIGHT(LEFT(J460,LEN(J460)-LEN(MID(J460,1+MAX(MMULT(ROW($1:$1800)*(MID(J460,ROW($1:$1800),1)={"路","段","街","道"}),{1;1;1;1})),99))),LEN(LEFT(J460,LEN(J460)-LEN(MID(J460,1+MAX(MMULT(ROW($1:$1800)*(MID(J460,ROW($1:$1800),1)={"路","段","街","道"}),{1;1;1;1})),99))))-3),北市出件送市總與外站總表!$B:$J,4,0),),VLOOKUP(LEFT(J460,2),北市出件送市總與外站總表!$A:$E,5,0)))&gt;110),120,IFERROR(IF(FIND("北市",LEFT(J460,3)),VLOOKUP(LEFT(J460,LEN(J460)-LEN(MID(J460,1+MAX(MMULT(ROW($1:$1800)*(MID(J460,ROW($1:$1800),1)={"路","段","街","道"}),{1;1;1;1})),99))),北市出件送市總與外站總表!$A:$E,5,0),),IFERROR(IF(FIND("北市",LEFT(J460,3)),VLOOKUP(RIGHT(LEFT(J460,LEN(J460)-LEN(MID(J460,1+MAX(MMULT(ROW($1:$1800)*(MID(J460,ROW($1:$1800),1)={"路","段","街","道"}),{1;1;1;1})),99))),LEN(LEFT(J460,LEN(J460)-LEN(MID(J460,1+MAX(MMULT(ROW($1:$1800)*(MID(J460,ROW($1:$1800),1)={"路","段","街","道"}),{1;1;1;1})),99))))-3),北市出件送市總與外站總表!$B:$J,4,0),),VLOOKUP(LEFT(J460,2),北市出件送市總與外站總表!$A:$J,5,0)))))</f>
        <v>#N/A</v>
      </c>
      <c r="J460" s="124" t="str">
        <f t="array" ref="J460">ASC(IF(LEFT(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,1)="台",REPLACE(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,1,1,"臺"),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))</f>
        <v/>
      </c>
    </row>
    <row r="461" spans="2:10" ht="21" customHeight="1" x14ac:dyDescent="0.25">
      <c r="B461" s="9">
        <v>442</v>
      </c>
      <c r="C461" s="8"/>
      <c r="D461" s="8"/>
      <c r="E461" s="8"/>
      <c r="F461" s="8"/>
      <c r="G461" s="8"/>
      <c r="H461" s="138"/>
      <c r="I461" s="144" t="e">
        <f>IF(COUNT(FIND({"澎湖","金門縣","連江","馬祖","琉球"},J461,1)),280,IF(AND($F$1="V",IFERROR(IF(FIND("北市",LEFT(J461,3)),VLOOKUP(LEFT(J461,LEN(J461)-LEN(MID(J461,1+MAX(MMULT(ROW($1:$1800)*(MID(J461,ROW($1:$1800),1)={"路","段","街","道"}),{1;1;1;1})),99))),北市出件送市總與外站總表!$A:$E,5,0),),IFERROR(IF(FIND("北市",LEFT(J461,3)),VLOOKUP(RIGHT(LEFT(J461,LEN(J461)-LEN(MID(J461,1+MAX(MMULT(ROW($1:$1800)*(MID(J461,ROW($1:$1800),1)={"路","段","街","道"}),{1;1;1;1})),99))),LEN(LEFT(J461,LEN(J461)-LEN(MID(J461,1+MAX(MMULT(ROW($1:$1800)*(MID(J461,ROW($1:$1800),1)={"路","段","街","道"}),{1;1;1;1})),99))))-3),北市出件送市總與外站總表!$B:$J,4,0),),VLOOKUP(LEFT(J461,2),北市出件送市總與外站總表!$A:$E,5,0)))&gt;110),120,IFERROR(IF(FIND("北市",LEFT(J461,3)),VLOOKUP(LEFT(J461,LEN(J461)-LEN(MID(J461,1+MAX(MMULT(ROW($1:$1800)*(MID(J461,ROW($1:$1800),1)={"路","段","街","道"}),{1;1;1;1})),99))),北市出件送市總與外站總表!$A:$E,5,0),),IFERROR(IF(FIND("北市",LEFT(J461,3)),VLOOKUP(RIGHT(LEFT(J461,LEN(J461)-LEN(MID(J461,1+MAX(MMULT(ROW($1:$1800)*(MID(J461,ROW($1:$1800),1)={"路","段","街","道"}),{1;1;1;1})),99))),LEN(LEFT(J461,LEN(J461)-LEN(MID(J461,1+MAX(MMULT(ROW($1:$1800)*(MID(J461,ROW($1:$1800),1)={"路","段","街","道"}),{1;1;1;1})),99))))-3),北市出件送市總與外站總表!$B:$J,4,0),),VLOOKUP(LEFT(J461,2),北市出件送市總與外站總表!$A:$J,5,0)))))</f>
        <v>#N/A</v>
      </c>
      <c r="J461" s="124" t="str">
        <f t="array" ref="J461">ASC(IF(LEFT(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,1)="台",REPLACE(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,1,1,"臺"),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))</f>
        <v/>
      </c>
    </row>
    <row r="462" spans="2:10" ht="21" customHeight="1" x14ac:dyDescent="0.25">
      <c r="B462" s="9">
        <v>443</v>
      </c>
      <c r="C462" s="8"/>
      <c r="D462" s="8"/>
      <c r="E462" s="8"/>
      <c r="F462" s="8"/>
      <c r="G462" s="8"/>
      <c r="H462" s="138"/>
      <c r="I462" s="144" t="e">
        <f>IF(COUNT(FIND({"澎湖","金門縣","連江","馬祖","琉球"},J462,1)),280,IF(AND($F$1="V",IFERROR(IF(FIND("北市",LEFT(J462,3)),VLOOKUP(LEFT(J462,LEN(J462)-LEN(MID(J462,1+MAX(MMULT(ROW($1:$1800)*(MID(J462,ROW($1:$1800),1)={"路","段","街","道"}),{1;1;1;1})),99))),北市出件送市總與外站總表!$A:$E,5,0),),IFERROR(IF(FIND("北市",LEFT(J462,3)),VLOOKUP(RIGHT(LEFT(J462,LEN(J462)-LEN(MID(J462,1+MAX(MMULT(ROW($1:$1800)*(MID(J462,ROW($1:$1800),1)={"路","段","街","道"}),{1;1;1;1})),99))),LEN(LEFT(J462,LEN(J462)-LEN(MID(J462,1+MAX(MMULT(ROW($1:$1800)*(MID(J462,ROW($1:$1800),1)={"路","段","街","道"}),{1;1;1;1})),99))))-3),北市出件送市總與外站總表!$B:$J,4,0),),VLOOKUP(LEFT(J462,2),北市出件送市總與外站總表!$A:$E,5,0)))&gt;110),120,IFERROR(IF(FIND("北市",LEFT(J462,3)),VLOOKUP(LEFT(J462,LEN(J462)-LEN(MID(J462,1+MAX(MMULT(ROW($1:$1800)*(MID(J462,ROW($1:$1800),1)={"路","段","街","道"}),{1;1;1;1})),99))),北市出件送市總與外站總表!$A:$E,5,0),),IFERROR(IF(FIND("北市",LEFT(J462,3)),VLOOKUP(RIGHT(LEFT(J462,LEN(J462)-LEN(MID(J462,1+MAX(MMULT(ROW($1:$1800)*(MID(J462,ROW($1:$1800),1)={"路","段","街","道"}),{1;1;1;1})),99))),LEN(LEFT(J462,LEN(J462)-LEN(MID(J462,1+MAX(MMULT(ROW($1:$1800)*(MID(J462,ROW($1:$1800),1)={"路","段","街","道"}),{1;1;1;1})),99))))-3),北市出件送市總與外站總表!$B:$J,4,0),),VLOOKUP(LEFT(J462,2),北市出件送市總與外站總表!$A:$J,5,0)))))</f>
        <v>#N/A</v>
      </c>
      <c r="J462" s="124" t="str">
        <f t="array" ref="J462">ASC(IF(LEFT(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,1)="台",REPLACE(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,1,1,"臺"),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))</f>
        <v/>
      </c>
    </row>
    <row r="463" spans="2:10" ht="21" customHeight="1" x14ac:dyDescent="0.25">
      <c r="B463" s="9">
        <v>444</v>
      </c>
      <c r="C463" s="8"/>
      <c r="D463" s="8"/>
      <c r="E463" s="8"/>
      <c r="F463" s="8"/>
      <c r="G463" s="8"/>
      <c r="H463" s="138"/>
      <c r="I463" s="144" t="e">
        <f>IF(COUNT(FIND({"澎湖","金門縣","連江","馬祖","琉球"},J463,1)),280,IF(AND($F$1="V",IFERROR(IF(FIND("北市",LEFT(J463,3)),VLOOKUP(LEFT(J463,LEN(J463)-LEN(MID(J463,1+MAX(MMULT(ROW($1:$1800)*(MID(J463,ROW($1:$1800),1)={"路","段","街","道"}),{1;1;1;1})),99))),北市出件送市總與外站總表!$A:$E,5,0),),IFERROR(IF(FIND("北市",LEFT(J463,3)),VLOOKUP(RIGHT(LEFT(J463,LEN(J463)-LEN(MID(J463,1+MAX(MMULT(ROW($1:$1800)*(MID(J463,ROW($1:$1800),1)={"路","段","街","道"}),{1;1;1;1})),99))),LEN(LEFT(J463,LEN(J463)-LEN(MID(J463,1+MAX(MMULT(ROW($1:$1800)*(MID(J463,ROW($1:$1800),1)={"路","段","街","道"}),{1;1;1;1})),99))))-3),北市出件送市總與外站總表!$B:$J,4,0),),VLOOKUP(LEFT(J463,2),北市出件送市總與外站總表!$A:$E,5,0)))&gt;110),120,IFERROR(IF(FIND("北市",LEFT(J463,3)),VLOOKUP(LEFT(J463,LEN(J463)-LEN(MID(J463,1+MAX(MMULT(ROW($1:$1800)*(MID(J463,ROW($1:$1800),1)={"路","段","街","道"}),{1;1;1;1})),99))),北市出件送市總與外站總表!$A:$E,5,0),),IFERROR(IF(FIND("北市",LEFT(J463,3)),VLOOKUP(RIGHT(LEFT(J463,LEN(J463)-LEN(MID(J463,1+MAX(MMULT(ROW($1:$1800)*(MID(J463,ROW($1:$1800),1)={"路","段","街","道"}),{1;1;1;1})),99))),LEN(LEFT(J463,LEN(J463)-LEN(MID(J463,1+MAX(MMULT(ROW($1:$1800)*(MID(J463,ROW($1:$1800),1)={"路","段","街","道"}),{1;1;1;1})),99))))-3),北市出件送市總與外站總表!$B:$J,4,0),),VLOOKUP(LEFT(J463,2),北市出件送市總與外站總表!$A:$J,5,0)))))</f>
        <v>#N/A</v>
      </c>
      <c r="J463" s="124" t="str">
        <f t="array" ref="J463">ASC(IF(LEFT(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,1)="台",REPLACE(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,1,1,"臺"),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))</f>
        <v/>
      </c>
    </row>
    <row r="464" spans="2:10" ht="21" customHeight="1" x14ac:dyDescent="0.25">
      <c r="B464" s="9">
        <v>445</v>
      </c>
      <c r="C464" s="8"/>
      <c r="D464" s="8"/>
      <c r="E464" s="8"/>
      <c r="F464" s="8"/>
      <c r="G464" s="8"/>
      <c r="H464" s="138"/>
      <c r="I464" s="144" t="e">
        <f>IF(COUNT(FIND({"澎湖","金門縣","連江","馬祖","琉球"},J464,1)),280,IF(AND($F$1="V",IFERROR(IF(FIND("北市",LEFT(J464,3)),VLOOKUP(LEFT(J464,LEN(J464)-LEN(MID(J464,1+MAX(MMULT(ROW($1:$1800)*(MID(J464,ROW($1:$1800),1)={"路","段","街","道"}),{1;1;1;1})),99))),北市出件送市總與外站總表!$A:$E,5,0),),IFERROR(IF(FIND("北市",LEFT(J464,3)),VLOOKUP(RIGHT(LEFT(J464,LEN(J464)-LEN(MID(J464,1+MAX(MMULT(ROW($1:$1800)*(MID(J464,ROW($1:$1800),1)={"路","段","街","道"}),{1;1;1;1})),99))),LEN(LEFT(J464,LEN(J464)-LEN(MID(J464,1+MAX(MMULT(ROW($1:$1800)*(MID(J464,ROW($1:$1800),1)={"路","段","街","道"}),{1;1;1;1})),99))))-3),北市出件送市總與外站總表!$B:$J,4,0),),VLOOKUP(LEFT(J464,2),北市出件送市總與外站總表!$A:$E,5,0)))&gt;110),120,IFERROR(IF(FIND("北市",LEFT(J464,3)),VLOOKUP(LEFT(J464,LEN(J464)-LEN(MID(J464,1+MAX(MMULT(ROW($1:$1800)*(MID(J464,ROW($1:$1800),1)={"路","段","街","道"}),{1;1;1;1})),99))),北市出件送市總與外站總表!$A:$E,5,0),),IFERROR(IF(FIND("北市",LEFT(J464,3)),VLOOKUP(RIGHT(LEFT(J464,LEN(J464)-LEN(MID(J464,1+MAX(MMULT(ROW($1:$1800)*(MID(J464,ROW($1:$1800),1)={"路","段","街","道"}),{1;1;1;1})),99))),LEN(LEFT(J464,LEN(J464)-LEN(MID(J464,1+MAX(MMULT(ROW($1:$1800)*(MID(J464,ROW($1:$1800),1)={"路","段","街","道"}),{1;1;1;1})),99))))-3),北市出件送市總與外站總表!$B:$J,4,0),),VLOOKUP(LEFT(J464,2),北市出件送市總與外站總表!$A:$J,5,0)))))</f>
        <v>#N/A</v>
      </c>
      <c r="J464" s="124" t="str">
        <f t="array" ref="J464">ASC(IF(LEFT(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,1)="台",REPLACE(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,1,1,"臺"),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))</f>
        <v/>
      </c>
    </row>
    <row r="465" spans="2:10" ht="21" customHeight="1" x14ac:dyDescent="0.25">
      <c r="B465" s="9">
        <v>446</v>
      </c>
      <c r="C465" s="8"/>
      <c r="D465" s="8"/>
      <c r="E465" s="8"/>
      <c r="F465" s="8"/>
      <c r="G465" s="8"/>
      <c r="H465" s="138"/>
      <c r="I465" s="144" t="e">
        <f>IF(COUNT(FIND({"澎湖","金門縣","連江","馬祖","琉球"},J465,1)),280,IF(AND($F$1="V",IFERROR(IF(FIND("北市",LEFT(J465,3)),VLOOKUP(LEFT(J465,LEN(J465)-LEN(MID(J465,1+MAX(MMULT(ROW($1:$1800)*(MID(J465,ROW($1:$1800),1)={"路","段","街","道"}),{1;1;1;1})),99))),北市出件送市總與外站總表!$A:$E,5,0),),IFERROR(IF(FIND("北市",LEFT(J465,3)),VLOOKUP(RIGHT(LEFT(J465,LEN(J465)-LEN(MID(J465,1+MAX(MMULT(ROW($1:$1800)*(MID(J465,ROW($1:$1800),1)={"路","段","街","道"}),{1;1;1;1})),99))),LEN(LEFT(J465,LEN(J465)-LEN(MID(J465,1+MAX(MMULT(ROW($1:$1800)*(MID(J465,ROW($1:$1800),1)={"路","段","街","道"}),{1;1;1;1})),99))))-3),北市出件送市總與外站總表!$B:$J,4,0),),VLOOKUP(LEFT(J465,2),北市出件送市總與外站總表!$A:$E,5,0)))&gt;110),120,IFERROR(IF(FIND("北市",LEFT(J465,3)),VLOOKUP(LEFT(J465,LEN(J465)-LEN(MID(J465,1+MAX(MMULT(ROW($1:$1800)*(MID(J465,ROW($1:$1800),1)={"路","段","街","道"}),{1;1;1;1})),99))),北市出件送市總與外站總表!$A:$E,5,0),),IFERROR(IF(FIND("北市",LEFT(J465,3)),VLOOKUP(RIGHT(LEFT(J465,LEN(J465)-LEN(MID(J465,1+MAX(MMULT(ROW($1:$1800)*(MID(J465,ROW($1:$1800),1)={"路","段","街","道"}),{1;1;1;1})),99))),LEN(LEFT(J465,LEN(J465)-LEN(MID(J465,1+MAX(MMULT(ROW($1:$1800)*(MID(J465,ROW($1:$1800),1)={"路","段","街","道"}),{1;1;1;1})),99))))-3),北市出件送市總與外站總表!$B:$J,4,0),),VLOOKUP(LEFT(J465,2),北市出件送市總與外站總表!$A:$J,5,0)))))</f>
        <v>#N/A</v>
      </c>
      <c r="J465" s="124" t="str">
        <f t="array" ref="J465">ASC(IF(LEFT(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,1)="台",REPLACE(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,1,1,"臺"),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))</f>
        <v/>
      </c>
    </row>
    <row r="466" spans="2:10" ht="21" customHeight="1" x14ac:dyDescent="0.25">
      <c r="B466" s="9">
        <v>447</v>
      </c>
      <c r="C466" s="8"/>
      <c r="D466" s="8"/>
      <c r="E466" s="8"/>
      <c r="F466" s="8"/>
      <c r="G466" s="8"/>
      <c r="H466" s="138"/>
      <c r="I466" s="144" t="e">
        <f>IF(COUNT(FIND({"澎湖","金門縣","連江","馬祖","琉球"},J466,1)),280,IF(AND($F$1="V",IFERROR(IF(FIND("北市",LEFT(J466,3)),VLOOKUP(LEFT(J466,LEN(J466)-LEN(MID(J466,1+MAX(MMULT(ROW($1:$1800)*(MID(J466,ROW($1:$1800),1)={"路","段","街","道"}),{1;1;1;1})),99))),北市出件送市總與外站總表!$A:$E,5,0),),IFERROR(IF(FIND("北市",LEFT(J466,3)),VLOOKUP(RIGHT(LEFT(J466,LEN(J466)-LEN(MID(J466,1+MAX(MMULT(ROW($1:$1800)*(MID(J466,ROW($1:$1800),1)={"路","段","街","道"}),{1;1;1;1})),99))),LEN(LEFT(J466,LEN(J466)-LEN(MID(J466,1+MAX(MMULT(ROW($1:$1800)*(MID(J466,ROW($1:$1800),1)={"路","段","街","道"}),{1;1;1;1})),99))))-3),北市出件送市總與外站總表!$B:$J,4,0),),VLOOKUP(LEFT(J466,2),北市出件送市總與外站總表!$A:$E,5,0)))&gt;110),120,IFERROR(IF(FIND("北市",LEFT(J466,3)),VLOOKUP(LEFT(J466,LEN(J466)-LEN(MID(J466,1+MAX(MMULT(ROW($1:$1800)*(MID(J466,ROW($1:$1800),1)={"路","段","街","道"}),{1;1;1;1})),99))),北市出件送市總與外站總表!$A:$E,5,0),),IFERROR(IF(FIND("北市",LEFT(J466,3)),VLOOKUP(RIGHT(LEFT(J466,LEN(J466)-LEN(MID(J466,1+MAX(MMULT(ROW($1:$1800)*(MID(J466,ROW($1:$1800),1)={"路","段","街","道"}),{1;1;1;1})),99))),LEN(LEFT(J466,LEN(J466)-LEN(MID(J466,1+MAX(MMULT(ROW($1:$1800)*(MID(J466,ROW($1:$1800),1)={"路","段","街","道"}),{1;1;1;1})),99))))-3),北市出件送市總與外站總表!$B:$J,4,0),),VLOOKUP(LEFT(J466,2),北市出件送市總與外站總表!$A:$J,5,0)))))</f>
        <v>#N/A</v>
      </c>
      <c r="J466" s="124" t="str">
        <f t="array" ref="J466">ASC(IF(LEFT(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,1)="台",REPLACE(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,1,1,"臺"),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))</f>
        <v/>
      </c>
    </row>
    <row r="467" spans="2:10" ht="21" customHeight="1" x14ac:dyDescent="0.25">
      <c r="B467" s="9">
        <v>448</v>
      </c>
      <c r="C467" s="8"/>
      <c r="D467" s="8"/>
      <c r="E467" s="8"/>
      <c r="F467" s="8"/>
      <c r="G467" s="8"/>
      <c r="H467" s="138"/>
      <c r="I467" s="144" t="e">
        <f>IF(COUNT(FIND({"澎湖","金門縣","連江","馬祖","琉球"},J467,1)),280,IF(AND($F$1="V",IFERROR(IF(FIND("北市",LEFT(J467,3)),VLOOKUP(LEFT(J467,LEN(J467)-LEN(MID(J467,1+MAX(MMULT(ROW($1:$1800)*(MID(J467,ROW($1:$1800),1)={"路","段","街","道"}),{1;1;1;1})),99))),北市出件送市總與外站總表!$A:$E,5,0),),IFERROR(IF(FIND("北市",LEFT(J467,3)),VLOOKUP(RIGHT(LEFT(J467,LEN(J467)-LEN(MID(J467,1+MAX(MMULT(ROW($1:$1800)*(MID(J467,ROW($1:$1800),1)={"路","段","街","道"}),{1;1;1;1})),99))),LEN(LEFT(J467,LEN(J467)-LEN(MID(J467,1+MAX(MMULT(ROW($1:$1800)*(MID(J467,ROW($1:$1800),1)={"路","段","街","道"}),{1;1;1;1})),99))))-3),北市出件送市總與外站總表!$B:$J,4,0),),VLOOKUP(LEFT(J467,2),北市出件送市總與外站總表!$A:$E,5,0)))&gt;110),120,IFERROR(IF(FIND("北市",LEFT(J467,3)),VLOOKUP(LEFT(J467,LEN(J467)-LEN(MID(J467,1+MAX(MMULT(ROW($1:$1800)*(MID(J467,ROW($1:$1800),1)={"路","段","街","道"}),{1;1;1;1})),99))),北市出件送市總與外站總表!$A:$E,5,0),),IFERROR(IF(FIND("北市",LEFT(J467,3)),VLOOKUP(RIGHT(LEFT(J467,LEN(J467)-LEN(MID(J467,1+MAX(MMULT(ROW($1:$1800)*(MID(J467,ROW($1:$1800),1)={"路","段","街","道"}),{1;1;1;1})),99))),LEN(LEFT(J467,LEN(J467)-LEN(MID(J467,1+MAX(MMULT(ROW($1:$1800)*(MID(J467,ROW($1:$1800),1)={"路","段","街","道"}),{1;1;1;1})),99))))-3),北市出件送市總與外站總表!$B:$J,4,0),),VLOOKUP(LEFT(J467,2),北市出件送市總與外站總表!$A:$J,5,0)))))</f>
        <v>#N/A</v>
      </c>
      <c r="J467" s="124" t="str">
        <f t="array" ref="J467">ASC(IF(LEFT(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,1)="台",REPLACE(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,1,1,"臺"),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))</f>
        <v/>
      </c>
    </row>
    <row r="468" spans="2:10" ht="21" customHeight="1" x14ac:dyDescent="0.25">
      <c r="B468" s="9">
        <v>449</v>
      </c>
      <c r="C468" s="8"/>
      <c r="D468" s="8"/>
      <c r="E468" s="8"/>
      <c r="F468" s="8"/>
      <c r="G468" s="8"/>
      <c r="H468" s="138"/>
      <c r="I468" s="144" t="e">
        <f>IF(COUNT(FIND({"澎湖","金門縣","連江","馬祖","琉球"},J468,1)),280,IF(AND($F$1="V",IFERROR(IF(FIND("北市",LEFT(J468,3)),VLOOKUP(LEFT(J468,LEN(J468)-LEN(MID(J468,1+MAX(MMULT(ROW($1:$1800)*(MID(J468,ROW($1:$1800),1)={"路","段","街","道"}),{1;1;1;1})),99))),北市出件送市總與外站總表!$A:$E,5,0),),IFERROR(IF(FIND("北市",LEFT(J468,3)),VLOOKUP(RIGHT(LEFT(J468,LEN(J468)-LEN(MID(J468,1+MAX(MMULT(ROW($1:$1800)*(MID(J468,ROW($1:$1800),1)={"路","段","街","道"}),{1;1;1;1})),99))),LEN(LEFT(J468,LEN(J468)-LEN(MID(J468,1+MAX(MMULT(ROW($1:$1800)*(MID(J468,ROW($1:$1800),1)={"路","段","街","道"}),{1;1;1;1})),99))))-3),北市出件送市總與外站總表!$B:$J,4,0),),VLOOKUP(LEFT(J468,2),北市出件送市總與外站總表!$A:$E,5,0)))&gt;110),120,IFERROR(IF(FIND("北市",LEFT(J468,3)),VLOOKUP(LEFT(J468,LEN(J468)-LEN(MID(J468,1+MAX(MMULT(ROW($1:$1800)*(MID(J468,ROW($1:$1800),1)={"路","段","街","道"}),{1;1;1;1})),99))),北市出件送市總與外站總表!$A:$E,5,0),),IFERROR(IF(FIND("北市",LEFT(J468,3)),VLOOKUP(RIGHT(LEFT(J468,LEN(J468)-LEN(MID(J468,1+MAX(MMULT(ROW($1:$1800)*(MID(J468,ROW($1:$1800),1)={"路","段","街","道"}),{1;1;1;1})),99))),LEN(LEFT(J468,LEN(J468)-LEN(MID(J468,1+MAX(MMULT(ROW($1:$1800)*(MID(J468,ROW($1:$1800),1)={"路","段","街","道"}),{1;1;1;1})),99))))-3),北市出件送市總與外站總表!$B:$J,4,0),),VLOOKUP(LEFT(J468,2),北市出件送市總與外站總表!$A:$J,5,0)))))</f>
        <v>#N/A</v>
      </c>
      <c r="J468" s="124" t="str">
        <f t="array" ref="J468">ASC(IF(LEFT(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,1)="台",REPLACE(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,1,1,"臺"),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))</f>
        <v/>
      </c>
    </row>
    <row r="469" spans="2:10" ht="21" customHeight="1" x14ac:dyDescent="0.25">
      <c r="B469" s="9">
        <v>450</v>
      </c>
      <c r="C469" s="8"/>
      <c r="D469" s="8"/>
      <c r="E469" s="8"/>
      <c r="F469" s="8"/>
      <c r="G469" s="8"/>
      <c r="H469" s="138"/>
      <c r="I469" s="144" t="e">
        <f>IF(COUNT(FIND({"澎湖","金門縣","連江","馬祖","琉球"},J469,1)),280,IF(AND($F$1="V",IFERROR(IF(FIND("北市",LEFT(J469,3)),VLOOKUP(LEFT(J469,LEN(J469)-LEN(MID(J469,1+MAX(MMULT(ROW($1:$1800)*(MID(J469,ROW($1:$1800),1)={"路","段","街","道"}),{1;1;1;1})),99))),北市出件送市總與外站總表!$A:$E,5,0),),IFERROR(IF(FIND("北市",LEFT(J469,3)),VLOOKUP(RIGHT(LEFT(J469,LEN(J469)-LEN(MID(J469,1+MAX(MMULT(ROW($1:$1800)*(MID(J469,ROW($1:$1800),1)={"路","段","街","道"}),{1;1;1;1})),99))),LEN(LEFT(J469,LEN(J469)-LEN(MID(J469,1+MAX(MMULT(ROW($1:$1800)*(MID(J469,ROW($1:$1800),1)={"路","段","街","道"}),{1;1;1;1})),99))))-3),北市出件送市總與外站總表!$B:$J,4,0),),VLOOKUP(LEFT(J469,2),北市出件送市總與外站總表!$A:$E,5,0)))&gt;110),120,IFERROR(IF(FIND("北市",LEFT(J469,3)),VLOOKUP(LEFT(J469,LEN(J469)-LEN(MID(J469,1+MAX(MMULT(ROW($1:$1800)*(MID(J469,ROW($1:$1800),1)={"路","段","街","道"}),{1;1;1;1})),99))),北市出件送市總與外站總表!$A:$E,5,0),),IFERROR(IF(FIND("北市",LEFT(J469,3)),VLOOKUP(RIGHT(LEFT(J469,LEN(J469)-LEN(MID(J469,1+MAX(MMULT(ROW($1:$1800)*(MID(J469,ROW($1:$1800),1)={"路","段","街","道"}),{1;1;1;1})),99))),LEN(LEFT(J469,LEN(J469)-LEN(MID(J469,1+MAX(MMULT(ROW($1:$1800)*(MID(J469,ROW($1:$1800),1)={"路","段","街","道"}),{1;1;1;1})),99))))-3),北市出件送市總與外站總表!$B:$J,4,0),),VLOOKUP(LEFT(J469,2),北市出件送市總與外站總表!$A:$J,5,0)))))</f>
        <v>#N/A</v>
      </c>
      <c r="J469" s="124" t="str">
        <f t="array" ref="J469">ASC(IF(LEFT(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,1)="台",REPLACE(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,1,1,"臺"),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))</f>
        <v/>
      </c>
    </row>
    <row r="470" spans="2:10" ht="21" customHeight="1" x14ac:dyDescent="0.25">
      <c r="B470" s="9">
        <v>451</v>
      </c>
      <c r="C470" s="8"/>
      <c r="D470" s="8"/>
      <c r="E470" s="8"/>
      <c r="F470" s="8"/>
      <c r="G470" s="8"/>
      <c r="H470" s="138"/>
      <c r="I470" s="144" t="e">
        <f>IF(COUNT(FIND({"澎湖","金門縣","連江","馬祖","琉球"},J470,1)),280,IF(AND($F$1="V",IFERROR(IF(FIND("北市",LEFT(J470,3)),VLOOKUP(LEFT(J470,LEN(J470)-LEN(MID(J470,1+MAX(MMULT(ROW($1:$1800)*(MID(J470,ROW($1:$1800),1)={"路","段","街","道"}),{1;1;1;1})),99))),北市出件送市總與外站總表!$A:$E,5,0),),IFERROR(IF(FIND("北市",LEFT(J470,3)),VLOOKUP(RIGHT(LEFT(J470,LEN(J470)-LEN(MID(J470,1+MAX(MMULT(ROW($1:$1800)*(MID(J470,ROW($1:$1800),1)={"路","段","街","道"}),{1;1;1;1})),99))),LEN(LEFT(J470,LEN(J470)-LEN(MID(J470,1+MAX(MMULT(ROW($1:$1800)*(MID(J470,ROW($1:$1800),1)={"路","段","街","道"}),{1;1;1;1})),99))))-3),北市出件送市總與外站總表!$B:$J,4,0),),VLOOKUP(LEFT(J470,2),北市出件送市總與外站總表!$A:$E,5,0)))&gt;110),120,IFERROR(IF(FIND("北市",LEFT(J470,3)),VLOOKUP(LEFT(J470,LEN(J470)-LEN(MID(J470,1+MAX(MMULT(ROW($1:$1800)*(MID(J470,ROW($1:$1800),1)={"路","段","街","道"}),{1;1;1;1})),99))),北市出件送市總與外站總表!$A:$E,5,0),),IFERROR(IF(FIND("北市",LEFT(J470,3)),VLOOKUP(RIGHT(LEFT(J470,LEN(J470)-LEN(MID(J470,1+MAX(MMULT(ROW($1:$1800)*(MID(J470,ROW($1:$1800),1)={"路","段","街","道"}),{1;1;1;1})),99))),LEN(LEFT(J470,LEN(J470)-LEN(MID(J470,1+MAX(MMULT(ROW($1:$1800)*(MID(J470,ROW($1:$1800),1)={"路","段","街","道"}),{1;1;1;1})),99))))-3),北市出件送市總與外站總表!$B:$J,4,0),),VLOOKUP(LEFT(J470,2),北市出件送市總與外站總表!$A:$J,5,0)))))</f>
        <v>#N/A</v>
      </c>
      <c r="J470" s="124" t="str">
        <f t="array" ref="J470">ASC(IF(LEFT(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,1)="台",REPLACE(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,1,1,"臺"),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))</f>
        <v/>
      </c>
    </row>
    <row r="471" spans="2:10" ht="21" customHeight="1" x14ac:dyDescent="0.25">
      <c r="B471" s="9">
        <v>452</v>
      </c>
      <c r="C471" s="8"/>
      <c r="D471" s="8"/>
      <c r="E471" s="8"/>
      <c r="F471" s="8"/>
      <c r="G471" s="8"/>
      <c r="H471" s="138"/>
      <c r="I471" s="144" t="e">
        <f>IF(COUNT(FIND({"澎湖","金門縣","連江","馬祖","琉球"},J471,1)),280,IF(AND($F$1="V",IFERROR(IF(FIND("北市",LEFT(J471,3)),VLOOKUP(LEFT(J471,LEN(J471)-LEN(MID(J471,1+MAX(MMULT(ROW($1:$1800)*(MID(J471,ROW($1:$1800),1)={"路","段","街","道"}),{1;1;1;1})),99))),北市出件送市總與外站總表!$A:$E,5,0),),IFERROR(IF(FIND("北市",LEFT(J471,3)),VLOOKUP(RIGHT(LEFT(J471,LEN(J471)-LEN(MID(J471,1+MAX(MMULT(ROW($1:$1800)*(MID(J471,ROW($1:$1800),1)={"路","段","街","道"}),{1;1;1;1})),99))),LEN(LEFT(J471,LEN(J471)-LEN(MID(J471,1+MAX(MMULT(ROW($1:$1800)*(MID(J471,ROW($1:$1800),1)={"路","段","街","道"}),{1;1;1;1})),99))))-3),北市出件送市總與外站總表!$B:$J,4,0),),VLOOKUP(LEFT(J471,2),北市出件送市總與外站總表!$A:$E,5,0)))&gt;110),120,IFERROR(IF(FIND("北市",LEFT(J471,3)),VLOOKUP(LEFT(J471,LEN(J471)-LEN(MID(J471,1+MAX(MMULT(ROW($1:$1800)*(MID(J471,ROW($1:$1800),1)={"路","段","街","道"}),{1;1;1;1})),99))),北市出件送市總與外站總表!$A:$E,5,0),),IFERROR(IF(FIND("北市",LEFT(J471,3)),VLOOKUP(RIGHT(LEFT(J471,LEN(J471)-LEN(MID(J471,1+MAX(MMULT(ROW($1:$1800)*(MID(J471,ROW($1:$1800),1)={"路","段","街","道"}),{1;1;1;1})),99))),LEN(LEFT(J471,LEN(J471)-LEN(MID(J471,1+MAX(MMULT(ROW($1:$1800)*(MID(J471,ROW($1:$1800),1)={"路","段","街","道"}),{1;1;1;1})),99))))-3),北市出件送市總與外站總表!$B:$J,4,0),),VLOOKUP(LEFT(J471,2),北市出件送市總與外站總表!$A:$J,5,0)))))</f>
        <v>#N/A</v>
      </c>
      <c r="J471" s="124" t="str">
        <f t="array" ref="J471">ASC(IF(LEFT(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,1)="台",REPLACE(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,1,1,"臺"),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))</f>
        <v/>
      </c>
    </row>
    <row r="472" spans="2:10" ht="21" customHeight="1" x14ac:dyDescent="0.25">
      <c r="B472" s="9">
        <v>453</v>
      </c>
      <c r="C472" s="8"/>
      <c r="D472" s="8"/>
      <c r="E472" s="8"/>
      <c r="F472" s="8"/>
      <c r="G472" s="8"/>
      <c r="H472" s="138"/>
      <c r="I472" s="144" t="e">
        <f>IF(COUNT(FIND({"澎湖","金門縣","連江","馬祖","琉球"},J472,1)),280,IF(AND($F$1="V",IFERROR(IF(FIND("北市",LEFT(J472,3)),VLOOKUP(LEFT(J472,LEN(J472)-LEN(MID(J472,1+MAX(MMULT(ROW($1:$1800)*(MID(J472,ROW($1:$1800),1)={"路","段","街","道"}),{1;1;1;1})),99))),北市出件送市總與外站總表!$A:$E,5,0),),IFERROR(IF(FIND("北市",LEFT(J472,3)),VLOOKUP(RIGHT(LEFT(J472,LEN(J472)-LEN(MID(J472,1+MAX(MMULT(ROW($1:$1800)*(MID(J472,ROW($1:$1800),1)={"路","段","街","道"}),{1;1;1;1})),99))),LEN(LEFT(J472,LEN(J472)-LEN(MID(J472,1+MAX(MMULT(ROW($1:$1800)*(MID(J472,ROW($1:$1800),1)={"路","段","街","道"}),{1;1;1;1})),99))))-3),北市出件送市總與外站總表!$B:$J,4,0),),VLOOKUP(LEFT(J472,2),北市出件送市總與外站總表!$A:$E,5,0)))&gt;110),120,IFERROR(IF(FIND("北市",LEFT(J472,3)),VLOOKUP(LEFT(J472,LEN(J472)-LEN(MID(J472,1+MAX(MMULT(ROW($1:$1800)*(MID(J472,ROW($1:$1800),1)={"路","段","街","道"}),{1;1;1;1})),99))),北市出件送市總與外站總表!$A:$E,5,0),),IFERROR(IF(FIND("北市",LEFT(J472,3)),VLOOKUP(RIGHT(LEFT(J472,LEN(J472)-LEN(MID(J472,1+MAX(MMULT(ROW($1:$1800)*(MID(J472,ROW($1:$1800),1)={"路","段","街","道"}),{1;1;1;1})),99))),LEN(LEFT(J472,LEN(J472)-LEN(MID(J472,1+MAX(MMULT(ROW($1:$1800)*(MID(J472,ROW($1:$1800),1)={"路","段","街","道"}),{1;1;1;1})),99))))-3),北市出件送市總與外站總表!$B:$J,4,0),),VLOOKUP(LEFT(J472,2),北市出件送市總與外站總表!$A:$J,5,0)))))</f>
        <v>#N/A</v>
      </c>
      <c r="J472" s="124" t="str">
        <f t="array" ref="J472">ASC(IF(LEFT(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,1)="台",REPLACE(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,1,1,"臺"),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))</f>
        <v/>
      </c>
    </row>
    <row r="473" spans="2:10" ht="21" customHeight="1" x14ac:dyDescent="0.25">
      <c r="B473" s="9">
        <v>454</v>
      </c>
      <c r="C473" s="8"/>
      <c r="D473" s="8"/>
      <c r="E473" s="8"/>
      <c r="F473" s="8"/>
      <c r="G473" s="8"/>
      <c r="H473" s="138"/>
      <c r="I473" s="144" t="e">
        <f>IF(COUNT(FIND({"澎湖","金門縣","連江","馬祖","琉球"},J473,1)),280,IF(AND($F$1="V",IFERROR(IF(FIND("北市",LEFT(J473,3)),VLOOKUP(LEFT(J473,LEN(J473)-LEN(MID(J473,1+MAX(MMULT(ROW($1:$1800)*(MID(J473,ROW($1:$1800),1)={"路","段","街","道"}),{1;1;1;1})),99))),北市出件送市總與外站總表!$A:$E,5,0),),IFERROR(IF(FIND("北市",LEFT(J473,3)),VLOOKUP(RIGHT(LEFT(J473,LEN(J473)-LEN(MID(J473,1+MAX(MMULT(ROW($1:$1800)*(MID(J473,ROW($1:$1800),1)={"路","段","街","道"}),{1;1;1;1})),99))),LEN(LEFT(J473,LEN(J473)-LEN(MID(J473,1+MAX(MMULT(ROW($1:$1800)*(MID(J473,ROW($1:$1800),1)={"路","段","街","道"}),{1;1;1;1})),99))))-3),北市出件送市總與外站總表!$B:$J,4,0),),VLOOKUP(LEFT(J473,2),北市出件送市總與外站總表!$A:$E,5,0)))&gt;110),120,IFERROR(IF(FIND("北市",LEFT(J473,3)),VLOOKUP(LEFT(J473,LEN(J473)-LEN(MID(J473,1+MAX(MMULT(ROW($1:$1800)*(MID(J473,ROW($1:$1800),1)={"路","段","街","道"}),{1;1;1;1})),99))),北市出件送市總與外站總表!$A:$E,5,0),),IFERROR(IF(FIND("北市",LEFT(J473,3)),VLOOKUP(RIGHT(LEFT(J473,LEN(J473)-LEN(MID(J473,1+MAX(MMULT(ROW($1:$1800)*(MID(J473,ROW($1:$1800),1)={"路","段","街","道"}),{1;1;1;1})),99))),LEN(LEFT(J473,LEN(J473)-LEN(MID(J473,1+MAX(MMULT(ROW($1:$1800)*(MID(J473,ROW($1:$1800),1)={"路","段","街","道"}),{1;1;1;1})),99))))-3),北市出件送市總與外站總表!$B:$J,4,0),),VLOOKUP(LEFT(J473,2),北市出件送市總與外站總表!$A:$J,5,0)))))</f>
        <v>#N/A</v>
      </c>
      <c r="J473" s="124" t="str">
        <f t="array" ref="J473">ASC(IF(LEFT(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,1)="台",REPLACE(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,1,1,"臺"),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))</f>
        <v/>
      </c>
    </row>
    <row r="474" spans="2:10" ht="21" customHeight="1" x14ac:dyDescent="0.25">
      <c r="B474" s="9">
        <v>455</v>
      </c>
      <c r="C474" s="8"/>
      <c r="D474" s="8"/>
      <c r="E474" s="8"/>
      <c r="F474" s="8"/>
      <c r="G474" s="8"/>
      <c r="H474" s="138"/>
      <c r="I474" s="144" t="e">
        <f>IF(COUNT(FIND({"澎湖","金門縣","連江","馬祖","琉球"},J474,1)),280,IF(AND($F$1="V",IFERROR(IF(FIND("北市",LEFT(J474,3)),VLOOKUP(LEFT(J474,LEN(J474)-LEN(MID(J474,1+MAX(MMULT(ROW($1:$1800)*(MID(J474,ROW($1:$1800),1)={"路","段","街","道"}),{1;1;1;1})),99))),北市出件送市總與外站總表!$A:$E,5,0),),IFERROR(IF(FIND("北市",LEFT(J474,3)),VLOOKUP(RIGHT(LEFT(J474,LEN(J474)-LEN(MID(J474,1+MAX(MMULT(ROW($1:$1800)*(MID(J474,ROW($1:$1800),1)={"路","段","街","道"}),{1;1;1;1})),99))),LEN(LEFT(J474,LEN(J474)-LEN(MID(J474,1+MAX(MMULT(ROW($1:$1800)*(MID(J474,ROW($1:$1800),1)={"路","段","街","道"}),{1;1;1;1})),99))))-3),北市出件送市總與外站總表!$B:$J,4,0),),VLOOKUP(LEFT(J474,2),北市出件送市總與外站總表!$A:$E,5,0)))&gt;110),120,IFERROR(IF(FIND("北市",LEFT(J474,3)),VLOOKUP(LEFT(J474,LEN(J474)-LEN(MID(J474,1+MAX(MMULT(ROW($1:$1800)*(MID(J474,ROW($1:$1800),1)={"路","段","街","道"}),{1;1;1;1})),99))),北市出件送市總與外站總表!$A:$E,5,0),),IFERROR(IF(FIND("北市",LEFT(J474,3)),VLOOKUP(RIGHT(LEFT(J474,LEN(J474)-LEN(MID(J474,1+MAX(MMULT(ROW($1:$1800)*(MID(J474,ROW($1:$1800),1)={"路","段","街","道"}),{1;1;1;1})),99))),LEN(LEFT(J474,LEN(J474)-LEN(MID(J474,1+MAX(MMULT(ROW($1:$1800)*(MID(J474,ROW($1:$1800),1)={"路","段","街","道"}),{1;1;1;1})),99))))-3),北市出件送市總與外站總表!$B:$J,4,0),),VLOOKUP(LEFT(J474,2),北市出件送市總與外站總表!$A:$J,5,0)))))</f>
        <v>#N/A</v>
      </c>
      <c r="J474" s="124" t="str">
        <f t="array" ref="J474">ASC(IF(LEFT(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,1)="台",REPLACE(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,1,1,"臺"),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))</f>
        <v/>
      </c>
    </row>
    <row r="475" spans="2:10" ht="21" customHeight="1" x14ac:dyDescent="0.25">
      <c r="B475" s="9">
        <v>456</v>
      </c>
      <c r="C475" s="8"/>
      <c r="D475" s="8"/>
      <c r="E475" s="8"/>
      <c r="F475" s="8"/>
      <c r="G475" s="8"/>
      <c r="H475" s="138"/>
      <c r="I475" s="144" t="e">
        <f>IF(COUNT(FIND({"澎湖","金門縣","連江","馬祖","琉球"},J475,1)),280,IF(AND($F$1="V",IFERROR(IF(FIND("北市",LEFT(J475,3)),VLOOKUP(LEFT(J475,LEN(J475)-LEN(MID(J475,1+MAX(MMULT(ROW($1:$1800)*(MID(J475,ROW($1:$1800),1)={"路","段","街","道"}),{1;1;1;1})),99))),北市出件送市總與外站總表!$A:$E,5,0),),IFERROR(IF(FIND("北市",LEFT(J475,3)),VLOOKUP(RIGHT(LEFT(J475,LEN(J475)-LEN(MID(J475,1+MAX(MMULT(ROW($1:$1800)*(MID(J475,ROW($1:$1800),1)={"路","段","街","道"}),{1;1;1;1})),99))),LEN(LEFT(J475,LEN(J475)-LEN(MID(J475,1+MAX(MMULT(ROW($1:$1800)*(MID(J475,ROW($1:$1800),1)={"路","段","街","道"}),{1;1;1;1})),99))))-3),北市出件送市總與外站總表!$B:$J,4,0),),VLOOKUP(LEFT(J475,2),北市出件送市總與外站總表!$A:$E,5,0)))&gt;110),120,IFERROR(IF(FIND("北市",LEFT(J475,3)),VLOOKUP(LEFT(J475,LEN(J475)-LEN(MID(J475,1+MAX(MMULT(ROW($1:$1800)*(MID(J475,ROW($1:$1800),1)={"路","段","街","道"}),{1;1;1;1})),99))),北市出件送市總與外站總表!$A:$E,5,0),),IFERROR(IF(FIND("北市",LEFT(J475,3)),VLOOKUP(RIGHT(LEFT(J475,LEN(J475)-LEN(MID(J475,1+MAX(MMULT(ROW($1:$1800)*(MID(J475,ROW($1:$1800),1)={"路","段","街","道"}),{1;1;1;1})),99))),LEN(LEFT(J475,LEN(J475)-LEN(MID(J475,1+MAX(MMULT(ROW($1:$1800)*(MID(J475,ROW($1:$1800),1)={"路","段","街","道"}),{1;1;1;1})),99))))-3),北市出件送市總與外站總表!$B:$J,4,0),),VLOOKUP(LEFT(J475,2),北市出件送市總與外站總表!$A:$J,5,0)))))</f>
        <v>#N/A</v>
      </c>
      <c r="J475" s="124" t="str">
        <f t="array" ref="J475">ASC(IF(LEFT(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,1)="台",REPLACE(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,1,1,"臺"),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))</f>
        <v/>
      </c>
    </row>
    <row r="476" spans="2:10" ht="21" customHeight="1" x14ac:dyDescent="0.25">
      <c r="B476" s="9">
        <v>457</v>
      </c>
      <c r="C476" s="8"/>
      <c r="D476" s="8"/>
      <c r="E476" s="8"/>
      <c r="F476" s="8"/>
      <c r="G476" s="8"/>
      <c r="H476" s="138"/>
      <c r="I476" s="144" t="e">
        <f>IF(COUNT(FIND({"澎湖","金門縣","連江","馬祖","琉球"},J476,1)),280,IF(AND($F$1="V",IFERROR(IF(FIND("北市",LEFT(J476,3)),VLOOKUP(LEFT(J476,LEN(J476)-LEN(MID(J476,1+MAX(MMULT(ROW($1:$1800)*(MID(J476,ROW($1:$1800),1)={"路","段","街","道"}),{1;1;1;1})),99))),北市出件送市總與外站總表!$A:$E,5,0),),IFERROR(IF(FIND("北市",LEFT(J476,3)),VLOOKUP(RIGHT(LEFT(J476,LEN(J476)-LEN(MID(J476,1+MAX(MMULT(ROW($1:$1800)*(MID(J476,ROW($1:$1800),1)={"路","段","街","道"}),{1;1;1;1})),99))),LEN(LEFT(J476,LEN(J476)-LEN(MID(J476,1+MAX(MMULT(ROW($1:$1800)*(MID(J476,ROW($1:$1800),1)={"路","段","街","道"}),{1;1;1;1})),99))))-3),北市出件送市總與外站總表!$B:$J,4,0),),VLOOKUP(LEFT(J476,2),北市出件送市總與外站總表!$A:$E,5,0)))&gt;110),120,IFERROR(IF(FIND("北市",LEFT(J476,3)),VLOOKUP(LEFT(J476,LEN(J476)-LEN(MID(J476,1+MAX(MMULT(ROW($1:$1800)*(MID(J476,ROW($1:$1800),1)={"路","段","街","道"}),{1;1;1;1})),99))),北市出件送市總與外站總表!$A:$E,5,0),),IFERROR(IF(FIND("北市",LEFT(J476,3)),VLOOKUP(RIGHT(LEFT(J476,LEN(J476)-LEN(MID(J476,1+MAX(MMULT(ROW($1:$1800)*(MID(J476,ROW($1:$1800),1)={"路","段","街","道"}),{1;1;1;1})),99))),LEN(LEFT(J476,LEN(J476)-LEN(MID(J476,1+MAX(MMULT(ROW($1:$1800)*(MID(J476,ROW($1:$1800),1)={"路","段","街","道"}),{1;1;1;1})),99))))-3),北市出件送市總與外站總表!$B:$J,4,0),),VLOOKUP(LEFT(J476,2),北市出件送市總與外站總表!$A:$J,5,0)))))</f>
        <v>#N/A</v>
      </c>
      <c r="J476" s="124" t="str">
        <f t="array" ref="J476">ASC(IF(LEFT(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,1)="台",REPLACE(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,1,1,"臺"),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))</f>
        <v/>
      </c>
    </row>
    <row r="477" spans="2:10" ht="21" customHeight="1" x14ac:dyDescent="0.25">
      <c r="B477" s="9">
        <v>458</v>
      </c>
      <c r="C477" s="8"/>
      <c r="D477" s="8"/>
      <c r="E477" s="8"/>
      <c r="F477" s="8"/>
      <c r="G477" s="8"/>
      <c r="H477" s="138"/>
      <c r="I477" s="144" t="e">
        <f>IF(COUNT(FIND({"澎湖","金門縣","連江","馬祖","琉球"},J477,1)),280,IF(AND($F$1="V",IFERROR(IF(FIND("北市",LEFT(J477,3)),VLOOKUP(LEFT(J477,LEN(J477)-LEN(MID(J477,1+MAX(MMULT(ROW($1:$1800)*(MID(J477,ROW($1:$1800),1)={"路","段","街","道"}),{1;1;1;1})),99))),北市出件送市總與外站總表!$A:$E,5,0),),IFERROR(IF(FIND("北市",LEFT(J477,3)),VLOOKUP(RIGHT(LEFT(J477,LEN(J477)-LEN(MID(J477,1+MAX(MMULT(ROW($1:$1800)*(MID(J477,ROW($1:$1800),1)={"路","段","街","道"}),{1;1;1;1})),99))),LEN(LEFT(J477,LEN(J477)-LEN(MID(J477,1+MAX(MMULT(ROW($1:$1800)*(MID(J477,ROW($1:$1800),1)={"路","段","街","道"}),{1;1;1;1})),99))))-3),北市出件送市總與外站總表!$B:$J,4,0),),VLOOKUP(LEFT(J477,2),北市出件送市總與外站總表!$A:$E,5,0)))&gt;110),120,IFERROR(IF(FIND("北市",LEFT(J477,3)),VLOOKUP(LEFT(J477,LEN(J477)-LEN(MID(J477,1+MAX(MMULT(ROW($1:$1800)*(MID(J477,ROW($1:$1800),1)={"路","段","街","道"}),{1;1;1;1})),99))),北市出件送市總與外站總表!$A:$E,5,0),),IFERROR(IF(FIND("北市",LEFT(J477,3)),VLOOKUP(RIGHT(LEFT(J477,LEN(J477)-LEN(MID(J477,1+MAX(MMULT(ROW($1:$1800)*(MID(J477,ROW($1:$1800),1)={"路","段","街","道"}),{1;1;1;1})),99))),LEN(LEFT(J477,LEN(J477)-LEN(MID(J477,1+MAX(MMULT(ROW($1:$1800)*(MID(J477,ROW($1:$1800),1)={"路","段","街","道"}),{1;1;1;1})),99))))-3),北市出件送市總與外站總表!$B:$J,4,0),),VLOOKUP(LEFT(J477,2),北市出件送市總與外站總表!$A:$J,5,0)))))</f>
        <v>#N/A</v>
      </c>
      <c r="J477" s="124" t="str">
        <f t="array" ref="J477">ASC(IF(LEFT(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,1)="台",REPLACE(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,1,1,"臺"),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))</f>
        <v/>
      </c>
    </row>
    <row r="478" spans="2:10" ht="21" customHeight="1" x14ac:dyDescent="0.25">
      <c r="B478" s="9">
        <v>459</v>
      </c>
      <c r="C478" s="8"/>
      <c r="D478" s="8"/>
      <c r="E478" s="8"/>
      <c r="F478" s="8"/>
      <c r="G478" s="8"/>
      <c r="H478" s="138"/>
      <c r="I478" s="144" t="e">
        <f>IF(COUNT(FIND({"澎湖","金門縣","連江","馬祖","琉球"},J478,1)),280,IF(AND($F$1="V",IFERROR(IF(FIND("北市",LEFT(J478,3)),VLOOKUP(LEFT(J478,LEN(J478)-LEN(MID(J478,1+MAX(MMULT(ROW($1:$1800)*(MID(J478,ROW($1:$1800),1)={"路","段","街","道"}),{1;1;1;1})),99))),北市出件送市總與外站總表!$A:$E,5,0),),IFERROR(IF(FIND("北市",LEFT(J478,3)),VLOOKUP(RIGHT(LEFT(J478,LEN(J478)-LEN(MID(J478,1+MAX(MMULT(ROW($1:$1800)*(MID(J478,ROW($1:$1800),1)={"路","段","街","道"}),{1;1;1;1})),99))),LEN(LEFT(J478,LEN(J478)-LEN(MID(J478,1+MAX(MMULT(ROW($1:$1800)*(MID(J478,ROW($1:$1800),1)={"路","段","街","道"}),{1;1;1;1})),99))))-3),北市出件送市總與外站總表!$B:$J,4,0),),VLOOKUP(LEFT(J478,2),北市出件送市總與外站總表!$A:$E,5,0)))&gt;110),120,IFERROR(IF(FIND("北市",LEFT(J478,3)),VLOOKUP(LEFT(J478,LEN(J478)-LEN(MID(J478,1+MAX(MMULT(ROW($1:$1800)*(MID(J478,ROW($1:$1800),1)={"路","段","街","道"}),{1;1;1;1})),99))),北市出件送市總與外站總表!$A:$E,5,0),),IFERROR(IF(FIND("北市",LEFT(J478,3)),VLOOKUP(RIGHT(LEFT(J478,LEN(J478)-LEN(MID(J478,1+MAX(MMULT(ROW($1:$1800)*(MID(J478,ROW($1:$1800),1)={"路","段","街","道"}),{1;1;1;1})),99))),LEN(LEFT(J478,LEN(J478)-LEN(MID(J478,1+MAX(MMULT(ROW($1:$1800)*(MID(J478,ROW($1:$1800),1)={"路","段","街","道"}),{1;1;1;1})),99))))-3),北市出件送市總與外站總表!$B:$J,4,0),),VLOOKUP(LEFT(J478,2),北市出件送市總與外站總表!$A:$J,5,0)))))</f>
        <v>#N/A</v>
      </c>
      <c r="J478" s="124" t="str">
        <f t="array" ref="J478">ASC(IF(LEFT(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,1)="台",REPLACE(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,1,1,"臺"),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))</f>
        <v/>
      </c>
    </row>
    <row r="479" spans="2:10" ht="21" customHeight="1" x14ac:dyDescent="0.25">
      <c r="B479" s="9">
        <v>460</v>
      </c>
      <c r="C479" s="8"/>
      <c r="D479" s="8"/>
      <c r="E479" s="8"/>
      <c r="F479" s="8"/>
      <c r="G479" s="8"/>
      <c r="H479" s="138"/>
      <c r="I479" s="144" t="e">
        <f>IF(COUNT(FIND({"澎湖","金門縣","連江","馬祖","琉球"},J479,1)),280,IF(AND($F$1="V",IFERROR(IF(FIND("北市",LEFT(J479,3)),VLOOKUP(LEFT(J479,LEN(J479)-LEN(MID(J479,1+MAX(MMULT(ROW($1:$1800)*(MID(J479,ROW($1:$1800),1)={"路","段","街","道"}),{1;1;1;1})),99))),北市出件送市總與外站總表!$A:$E,5,0),),IFERROR(IF(FIND("北市",LEFT(J479,3)),VLOOKUP(RIGHT(LEFT(J479,LEN(J479)-LEN(MID(J479,1+MAX(MMULT(ROW($1:$1800)*(MID(J479,ROW($1:$1800),1)={"路","段","街","道"}),{1;1;1;1})),99))),LEN(LEFT(J479,LEN(J479)-LEN(MID(J479,1+MAX(MMULT(ROW($1:$1800)*(MID(J479,ROW($1:$1800),1)={"路","段","街","道"}),{1;1;1;1})),99))))-3),北市出件送市總與外站總表!$B:$J,4,0),),VLOOKUP(LEFT(J479,2),北市出件送市總與外站總表!$A:$E,5,0)))&gt;110),120,IFERROR(IF(FIND("北市",LEFT(J479,3)),VLOOKUP(LEFT(J479,LEN(J479)-LEN(MID(J479,1+MAX(MMULT(ROW($1:$1800)*(MID(J479,ROW($1:$1800),1)={"路","段","街","道"}),{1;1;1;1})),99))),北市出件送市總與外站總表!$A:$E,5,0),),IFERROR(IF(FIND("北市",LEFT(J479,3)),VLOOKUP(RIGHT(LEFT(J479,LEN(J479)-LEN(MID(J479,1+MAX(MMULT(ROW($1:$1800)*(MID(J479,ROW($1:$1800),1)={"路","段","街","道"}),{1;1;1;1})),99))),LEN(LEFT(J479,LEN(J479)-LEN(MID(J479,1+MAX(MMULT(ROW($1:$1800)*(MID(J479,ROW($1:$1800),1)={"路","段","街","道"}),{1;1;1;1})),99))))-3),北市出件送市總與外站總表!$B:$J,4,0),),VLOOKUP(LEFT(J479,2),北市出件送市總與外站總表!$A:$J,5,0)))))</f>
        <v>#N/A</v>
      </c>
      <c r="J479" s="124" t="str">
        <f t="array" ref="J479">ASC(IF(LEFT(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,1)="台",REPLACE(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,1,1,"臺"),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))</f>
        <v/>
      </c>
    </row>
    <row r="480" spans="2:10" ht="21" customHeight="1" x14ac:dyDescent="0.25">
      <c r="B480" s="9">
        <v>461</v>
      </c>
      <c r="C480" s="8"/>
      <c r="D480" s="8"/>
      <c r="E480" s="8"/>
      <c r="F480" s="8"/>
      <c r="G480" s="8"/>
      <c r="H480" s="138"/>
      <c r="I480" s="144" t="e">
        <f>IF(COUNT(FIND({"澎湖","金門縣","連江","馬祖","琉球"},J480,1)),280,IF(AND($F$1="V",IFERROR(IF(FIND("北市",LEFT(J480,3)),VLOOKUP(LEFT(J480,LEN(J480)-LEN(MID(J480,1+MAX(MMULT(ROW($1:$1800)*(MID(J480,ROW($1:$1800),1)={"路","段","街","道"}),{1;1;1;1})),99))),北市出件送市總與外站總表!$A:$E,5,0),),IFERROR(IF(FIND("北市",LEFT(J480,3)),VLOOKUP(RIGHT(LEFT(J480,LEN(J480)-LEN(MID(J480,1+MAX(MMULT(ROW($1:$1800)*(MID(J480,ROW($1:$1800),1)={"路","段","街","道"}),{1;1;1;1})),99))),LEN(LEFT(J480,LEN(J480)-LEN(MID(J480,1+MAX(MMULT(ROW($1:$1800)*(MID(J480,ROW($1:$1800),1)={"路","段","街","道"}),{1;1;1;1})),99))))-3),北市出件送市總與外站總表!$B:$J,4,0),),VLOOKUP(LEFT(J480,2),北市出件送市總與外站總表!$A:$E,5,0)))&gt;110),120,IFERROR(IF(FIND("北市",LEFT(J480,3)),VLOOKUP(LEFT(J480,LEN(J480)-LEN(MID(J480,1+MAX(MMULT(ROW($1:$1800)*(MID(J480,ROW($1:$1800),1)={"路","段","街","道"}),{1;1;1;1})),99))),北市出件送市總與外站總表!$A:$E,5,0),),IFERROR(IF(FIND("北市",LEFT(J480,3)),VLOOKUP(RIGHT(LEFT(J480,LEN(J480)-LEN(MID(J480,1+MAX(MMULT(ROW($1:$1800)*(MID(J480,ROW($1:$1800),1)={"路","段","街","道"}),{1;1;1;1})),99))),LEN(LEFT(J480,LEN(J480)-LEN(MID(J480,1+MAX(MMULT(ROW($1:$1800)*(MID(J480,ROW($1:$1800),1)={"路","段","街","道"}),{1;1;1;1})),99))))-3),北市出件送市總與外站總表!$B:$J,4,0),),VLOOKUP(LEFT(J480,2),北市出件送市總與外站總表!$A:$J,5,0)))))</f>
        <v>#N/A</v>
      </c>
      <c r="J480" s="124" t="str">
        <f t="array" ref="J480">ASC(IF(LEFT(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,1)="台",REPLACE(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,1,1,"臺"),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))</f>
        <v/>
      </c>
    </row>
    <row r="481" spans="2:10" ht="21" customHeight="1" x14ac:dyDescent="0.25">
      <c r="B481" s="9">
        <v>462</v>
      </c>
      <c r="C481" s="8"/>
      <c r="D481" s="8"/>
      <c r="E481" s="8"/>
      <c r="F481" s="8"/>
      <c r="G481" s="8"/>
      <c r="H481" s="138"/>
      <c r="I481" s="144" t="e">
        <f>IF(COUNT(FIND({"澎湖","金門縣","連江","馬祖","琉球"},J481,1)),280,IF(AND($F$1="V",IFERROR(IF(FIND("北市",LEFT(J481,3)),VLOOKUP(LEFT(J481,LEN(J481)-LEN(MID(J481,1+MAX(MMULT(ROW($1:$1800)*(MID(J481,ROW($1:$1800),1)={"路","段","街","道"}),{1;1;1;1})),99))),北市出件送市總與外站總表!$A:$E,5,0),),IFERROR(IF(FIND("北市",LEFT(J481,3)),VLOOKUP(RIGHT(LEFT(J481,LEN(J481)-LEN(MID(J481,1+MAX(MMULT(ROW($1:$1800)*(MID(J481,ROW($1:$1800),1)={"路","段","街","道"}),{1;1;1;1})),99))),LEN(LEFT(J481,LEN(J481)-LEN(MID(J481,1+MAX(MMULT(ROW($1:$1800)*(MID(J481,ROW($1:$1800),1)={"路","段","街","道"}),{1;1;1;1})),99))))-3),北市出件送市總與外站總表!$B:$J,4,0),),VLOOKUP(LEFT(J481,2),北市出件送市總與外站總表!$A:$E,5,0)))&gt;110),120,IFERROR(IF(FIND("北市",LEFT(J481,3)),VLOOKUP(LEFT(J481,LEN(J481)-LEN(MID(J481,1+MAX(MMULT(ROW($1:$1800)*(MID(J481,ROW($1:$1800),1)={"路","段","街","道"}),{1;1;1;1})),99))),北市出件送市總與外站總表!$A:$E,5,0),),IFERROR(IF(FIND("北市",LEFT(J481,3)),VLOOKUP(RIGHT(LEFT(J481,LEN(J481)-LEN(MID(J481,1+MAX(MMULT(ROW($1:$1800)*(MID(J481,ROW($1:$1800),1)={"路","段","街","道"}),{1;1;1;1})),99))),LEN(LEFT(J481,LEN(J481)-LEN(MID(J481,1+MAX(MMULT(ROW($1:$1800)*(MID(J481,ROW($1:$1800),1)={"路","段","街","道"}),{1;1;1;1})),99))))-3),北市出件送市總與外站總表!$B:$J,4,0),),VLOOKUP(LEFT(J481,2),北市出件送市總與外站總表!$A:$J,5,0)))))</f>
        <v>#N/A</v>
      </c>
      <c r="J481" s="124" t="str">
        <f t="array" ref="J481">ASC(IF(LEFT(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,1)="台",REPLACE(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,1,1,"臺"),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))</f>
        <v/>
      </c>
    </row>
    <row r="482" spans="2:10" ht="21" customHeight="1" x14ac:dyDescent="0.25">
      <c r="B482" s="9">
        <v>463</v>
      </c>
      <c r="C482" s="8"/>
      <c r="D482" s="8"/>
      <c r="E482" s="8"/>
      <c r="F482" s="8"/>
      <c r="G482" s="8"/>
      <c r="H482" s="138"/>
      <c r="I482" s="144" t="e">
        <f>IF(COUNT(FIND({"澎湖","金門縣","連江","馬祖","琉球"},J482,1)),280,IF(AND($F$1="V",IFERROR(IF(FIND("北市",LEFT(J482,3)),VLOOKUP(LEFT(J482,LEN(J482)-LEN(MID(J482,1+MAX(MMULT(ROW($1:$1800)*(MID(J482,ROW($1:$1800),1)={"路","段","街","道"}),{1;1;1;1})),99))),北市出件送市總與外站總表!$A:$E,5,0),),IFERROR(IF(FIND("北市",LEFT(J482,3)),VLOOKUP(RIGHT(LEFT(J482,LEN(J482)-LEN(MID(J482,1+MAX(MMULT(ROW($1:$1800)*(MID(J482,ROW($1:$1800),1)={"路","段","街","道"}),{1;1;1;1})),99))),LEN(LEFT(J482,LEN(J482)-LEN(MID(J482,1+MAX(MMULT(ROW($1:$1800)*(MID(J482,ROW($1:$1800),1)={"路","段","街","道"}),{1;1;1;1})),99))))-3),北市出件送市總與外站總表!$B:$J,4,0),),VLOOKUP(LEFT(J482,2),北市出件送市總與外站總表!$A:$E,5,0)))&gt;110),120,IFERROR(IF(FIND("北市",LEFT(J482,3)),VLOOKUP(LEFT(J482,LEN(J482)-LEN(MID(J482,1+MAX(MMULT(ROW($1:$1800)*(MID(J482,ROW($1:$1800),1)={"路","段","街","道"}),{1;1;1;1})),99))),北市出件送市總與外站總表!$A:$E,5,0),),IFERROR(IF(FIND("北市",LEFT(J482,3)),VLOOKUP(RIGHT(LEFT(J482,LEN(J482)-LEN(MID(J482,1+MAX(MMULT(ROW($1:$1800)*(MID(J482,ROW($1:$1800),1)={"路","段","街","道"}),{1;1;1;1})),99))),LEN(LEFT(J482,LEN(J482)-LEN(MID(J482,1+MAX(MMULT(ROW($1:$1800)*(MID(J482,ROW($1:$1800),1)={"路","段","街","道"}),{1;1;1;1})),99))))-3),北市出件送市總與外站總表!$B:$J,4,0),),VLOOKUP(LEFT(J482,2),北市出件送市總與外站總表!$A:$J,5,0)))))</f>
        <v>#N/A</v>
      </c>
      <c r="J482" s="124" t="str">
        <f t="array" ref="J482">ASC(IF(LEFT(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,1)="台",REPLACE(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,1,1,"臺"),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))</f>
        <v/>
      </c>
    </row>
    <row r="483" spans="2:10" ht="21" customHeight="1" x14ac:dyDescent="0.25">
      <c r="B483" s="9">
        <v>464</v>
      </c>
      <c r="C483" s="8"/>
      <c r="D483" s="8"/>
      <c r="E483" s="8"/>
      <c r="F483" s="8"/>
      <c r="G483" s="8"/>
      <c r="H483" s="138"/>
      <c r="I483" s="144" t="e">
        <f>IF(COUNT(FIND({"澎湖","金門縣","連江","馬祖","琉球"},J483,1)),280,IF(AND($F$1="V",IFERROR(IF(FIND("北市",LEFT(J483,3)),VLOOKUP(LEFT(J483,LEN(J483)-LEN(MID(J483,1+MAX(MMULT(ROW($1:$1800)*(MID(J483,ROW($1:$1800),1)={"路","段","街","道"}),{1;1;1;1})),99))),北市出件送市總與外站總表!$A:$E,5,0),),IFERROR(IF(FIND("北市",LEFT(J483,3)),VLOOKUP(RIGHT(LEFT(J483,LEN(J483)-LEN(MID(J483,1+MAX(MMULT(ROW($1:$1800)*(MID(J483,ROW($1:$1800),1)={"路","段","街","道"}),{1;1;1;1})),99))),LEN(LEFT(J483,LEN(J483)-LEN(MID(J483,1+MAX(MMULT(ROW($1:$1800)*(MID(J483,ROW($1:$1800),1)={"路","段","街","道"}),{1;1;1;1})),99))))-3),北市出件送市總與外站總表!$B:$J,4,0),),VLOOKUP(LEFT(J483,2),北市出件送市總與外站總表!$A:$E,5,0)))&gt;110),120,IFERROR(IF(FIND("北市",LEFT(J483,3)),VLOOKUP(LEFT(J483,LEN(J483)-LEN(MID(J483,1+MAX(MMULT(ROW($1:$1800)*(MID(J483,ROW($1:$1800),1)={"路","段","街","道"}),{1;1;1;1})),99))),北市出件送市總與外站總表!$A:$E,5,0),),IFERROR(IF(FIND("北市",LEFT(J483,3)),VLOOKUP(RIGHT(LEFT(J483,LEN(J483)-LEN(MID(J483,1+MAX(MMULT(ROW($1:$1800)*(MID(J483,ROW($1:$1800),1)={"路","段","街","道"}),{1;1;1;1})),99))),LEN(LEFT(J483,LEN(J483)-LEN(MID(J483,1+MAX(MMULT(ROW($1:$1800)*(MID(J483,ROW($1:$1800),1)={"路","段","街","道"}),{1;1;1;1})),99))))-3),北市出件送市總與外站總表!$B:$J,4,0),),VLOOKUP(LEFT(J483,2),北市出件送市總與外站總表!$A:$J,5,0)))))</f>
        <v>#N/A</v>
      </c>
      <c r="J483" s="124" t="str">
        <f t="array" ref="J483">ASC(IF(LEFT(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,1)="台",REPLACE(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,1,1,"臺"),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))</f>
        <v/>
      </c>
    </row>
    <row r="484" spans="2:10" ht="21" customHeight="1" x14ac:dyDescent="0.25">
      <c r="B484" s="9">
        <v>465</v>
      </c>
      <c r="C484" s="8"/>
      <c r="D484" s="8"/>
      <c r="E484" s="8"/>
      <c r="F484" s="8"/>
      <c r="G484" s="8"/>
      <c r="H484" s="138"/>
      <c r="I484" s="144" t="e">
        <f>IF(COUNT(FIND({"澎湖","金門縣","連江","馬祖","琉球"},J484,1)),280,IF(AND($F$1="V",IFERROR(IF(FIND("北市",LEFT(J484,3)),VLOOKUP(LEFT(J484,LEN(J484)-LEN(MID(J484,1+MAX(MMULT(ROW($1:$1800)*(MID(J484,ROW($1:$1800),1)={"路","段","街","道"}),{1;1;1;1})),99))),北市出件送市總與外站總表!$A:$E,5,0),),IFERROR(IF(FIND("北市",LEFT(J484,3)),VLOOKUP(RIGHT(LEFT(J484,LEN(J484)-LEN(MID(J484,1+MAX(MMULT(ROW($1:$1800)*(MID(J484,ROW($1:$1800),1)={"路","段","街","道"}),{1;1;1;1})),99))),LEN(LEFT(J484,LEN(J484)-LEN(MID(J484,1+MAX(MMULT(ROW($1:$1800)*(MID(J484,ROW($1:$1800),1)={"路","段","街","道"}),{1;1;1;1})),99))))-3),北市出件送市總與外站總表!$B:$J,4,0),),VLOOKUP(LEFT(J484,2),北市出件送市總與外站總表!$A:$E,5,0)))&gt;110),120,IFERROR(IF(FIND("北市",LEFT(J484,3)),VLOOKUP(LEFT(J484,LEN(J484)-LEN(MID(J484,1+MAX(MMULT(ROW($1:$1800)*(MID(J484,ROW($1:$1800),1)={"路","段","街","道"}),{1;1;1;1})),99))),北市出件送市總與外站總表!$A:$E,5,0),),IFERROR(IF(FIND("北市",LEFT(J484,3)),VLOOKUP(RIGHT(LEFT(J484,LEN(J484)-LEN(MID(J484,1+MAX(MMULT(ROW($1:$1800)*(MID(J484,ROW($1:$1800),1)={"路","段","街","道"}),{1;1;1;1})),99))),LEN(LEFT(J484,LEN(J484)-LEN(MID(J484,1+MAX(MMULT(ROW($1:$1800)*(MID(J484,ROW($1:$1800),1)={"路","段","街","道"}),{1;1;1;1})),99))))-3),北市出件送市總與外站總表!$B:$J,4,0),),VLOOKUP(LEFT(J484,2),北市出件送市總與外站總表!$A:$J,5,0)))))</f>
        <v>#N/A</v>
      </c>
      <c r="J484" s="124" t="str">
        <f t="array" ref="J484">ASC(IF(LEFT(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,1)="台",REPLACE(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,1,1,"臺"),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))</f>
        <v/>
      </c>
    </row>
    <row r="485" spans="2:10" ht="21" customHeight="1" x14ac:dyDescent="0.25">
      <c r="B485" s="9">
        <v>466</v>
      </c>
      <c r="C485" s="8"/>
      <c r="D485" s="8"/>
      <c r="E485" s="8"/>
      <c r="F485" s="8"/>
      <c r="G485" s="8"/>
      <c r="H485" s="138"/>
      <c r="I485" s="144" t="e">
        <f>IF(COUNT(FIND({"澎湖","金門縣","連江","馬祖","琉球"},J485,1)),280,IF(AND($F$1="V",IFERROR(IF(FIND("北市",LEFT(J485,3)),VLOOKUP(LEFT(J485,LEN(J485)-LEN(MID(J485,1+MAX(MMULT(ROW($1:$1800)*(MID(J485,ROW($1:$1800),1)={"路","段","街","道"}),{1;1;1;1})),99))),北市出件送市總與外站總表!$A:$E,5,0),),IFERROR(IF(FIND("北市",LEFT(J485,3)),VLOOKUP(RIGHT(LEFT(J485,LEN(J485)-LEN(MID(J485,1+MAX(MMULT(ROW($1:$1800)*(MID(J485,ROW($1:$1800),1)={"路","段","街","道"}),{1;1;1;1})),99))),LEN(LEFT(J485,LEN(J485)-LEN(MID(J485,1+MAX(MMULT(ROW($1:$1800)*(MID(J485,ROW($1:$1800),1)={"路","段","街","道"}),{1;1;1;1})),99))))-3),北市出件送市總與外站總表!$B:$J,4,0),),VLOOKUP(LEFT(J485,2),北市出件送市總與外站總表!$A:$E,5,0)))&gt;110),120,IFERROR(IF(FIND("北市",LEFT(J485,3)),VLOOKUP(LEFT(J485,LEN(J485)-LEN(MID(J485,1+MAX(MMULT(ROW($1:$1800)*(MID(J485,ROW($1:$1800),1)={"路","段","街","道"}),{1;1;1;1})),99))),北市出件送市總與外站總表!$A:$E,5,0),),IFERROR(IF(FIND("北市",LEFT(J485,3)),VLOOKUP(RIGHT(LEFT(J485,LEN(J485)-LEN(MID(J485,1+MAX(MMULT(ROW($1:$1800)*(MID(J485,ROW($1:$1800),1)={"路","段","街","道"}),{1;1;1;1})),99))),LEN(LEFT(J485,LEN(J485)-LEN(MID(J485,1+MAX(MMULT(ROW($1:$1800)*(MID(J485,ROW($1:$1800),1)={"路","段","街","道"}),{1;1;1;1})),99))))-3),北市出件送市總與外站總表!$B:$J,4,0),),VLOOKUP(LEFT(J485,2),北市出件送市總與外站總表!$A:$J,5,0)))))</f>
        <v>#N/A</v>
      </c>
      <c r="J485" s="124" t="str">
        <f t="array" ref="J485">ASC(IF(LEFT(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,1)="台",REPLACE(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,1,1,"臺"),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))</f>
        <v/>
      </c>
    </row>
    <row r="486" spans="2:10" ht="21" customHeight="1" x14ac:dyDescent="0.25">
      <c r="B486" s="9">
        <v>467</v>
      </c>
      <c r="C486" s="8"/>
      <c r="D486" s="8"/>
      <c r="E486" s="8"/>
      <c r="F486" s="8"/>
      <c r="G486" s="8"/>
      <c r="H486" s="138"/>
      <c r="I486" s="144" t="e">
        <f>IF(COUNT(FIND({"澎湖","金門縣","連江","馬祖","琉球"},J486,1)),280,IF(AND($F$1="V",IFERROR(IF(FIND("北市",LEFT(J486,3)),VLOOKUP(LEFT(J486,LEN(J486)-LEN(MID(J486,1+MAX(MMULT(ROW($1:$1800)*(MID(J486,ROW($1:$1800),1)={"路","段","街","道"}),{1;1;1;1})),99))),北市出件送市總與外站總表!$A:$E,5,0),),IFERROR(IF(FIND("北市",LEFT(J486,3)),VLOOKUP(RIGHT(LEFT(J486,LEN(J486)-LEN(MID(J486,1+MAX(MMULT(ROW($1:$1800)*(MID(J486,ROW($1:$1800),1)={"路","段","街","道"}),{1;1;1;1})),99))),LEN(LEFT(J486,LEN(J486)-LEN(MID(J486,1+MAX(MMULT(ROW($1:$1800)*(MID(J486,ROW($1:$1800),1)={"路","段","街","道"}),{1;1;1;1})),99))))-3),北市出件送市總與外站總表!$B:$J,4,0),),VLOOKUP(LEFT(J486,2),北市出件送市總與外站總表!$A:$E,5,0)))&gt;110),120,IFERROR(IF(FIND("北市",LEFT(J486,3)),VLOOKUP(LEFT(J486,LEN(J486)-LEN(MID(J486,1+MAX(MMULT(ROW($1:$1800)*(MID(J486,ROW($1:$1800),1)={"路","段","街","道"}),{1;1;1;1})),99))),北市出件送市總與外站總表!$A:$E,5,0),),IFERROR(IF(FIND("北市",LEFT(J486,3)),VLOOKUP(RIGHT(LEFT(J486,LEN(J486)-LEN(MID(J486,1+MAX(MMULT(ROW($1:$1800)*(MID(J486,ROW($1:$1800),1)={"路","段","街","道"}),{1;1;1;1})),99))),LEN(LEFT(J486,LEN(J486)-LEN(MID(J486,1+MAX(MMULT(ROW($1:$1800)*(MID(J486,ROW($1:$1800),1)={"路","段","街","道"}),{1;1;1;1})),99))))-3),北市出件送市總與外站總表!$B:$J,4,0),),VLOOKUP(LEFT(J486,2),北市出件送市總與外站總表!$A:$J,5,0)))))</f>
        <v>#N/A</v>
      </c>
      <c r="J486" s="124" t="str">
        <f t="array" ref="J486">ASC(IF(LEFT(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,1)="台",REPLACE(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,1,1,"臺"),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))</f>
        <v/>
      </c>
    </row>
    <row r="487" spans="2:10" ht="21" customHeight="1" x14ac:dyDescent="0.25">
      <c r="B487" s="9">
        <v>468</v>
      </c>
      <c r="C487" s="8"/>
      <c r="D487" s="8"/>
      <c r="E487" s="8"/>
      <c r="F487" s="8"/>
      <c r="G487" s="8"/>
      <c r="H487" s="138"/>
      <c r="I487" s="144" t="e">
        <f>IF(COUNT(FIND({"澎湖","金門縣","連江","馬祖","琉球"},J487,1)),280,IF(AND($F$1="V",IFERROR(IF(FIND("北市",LEFT(J487,3)),VLOOKUP(LEFT(J487,LEN(J487)-LEN(MID(J487,1+MAX(MMULT(ROW($1:$1800)*(MID(J487,ROW($1:$1800),1)={"路","段","街","道"}),{1;1;1;1})),99))),北市出件送市總與外站總表!$A:$E,5,0),),IFERROR(IF(FIND("北市",LEFT(J487,3)),VLOOKUP(RIGHT(LEFT(J487,LEN(J487)-LEN(MID(J487,1+MAX(MMULT(ROW($1:$1800)*(MID(J487,ROW($1:$1800),1)={"路","段","街","道"}),{1;1;1;1})),99))),LEN(LEFT(J487,LEN(J487)-LEN(MID(J487,1+MAX(MMULT(ROW($1:$1800)*(MID(J487,ROW($1:$1800),1)={"路","段","街","道"}),{1;1;1;1})),99))))-3),北市出件送市總與外站總表!$B:$J,4,0),),VLOOKUP(LEFT(J487,2),北市出件送市總與外站總表!$A:$E,5,0)))&gt;110),120,IFERROR(IF(FIND("北市",LEFT(J487,3)),VLOOKUP(LEFT(J487,LEN(J487)-LEN(MID(J487,1+MAX(MMULT(ROW($1:$1800)*(MID(J487,ROW($1:$1800),1)={"路","段","街","道"}),{1;1;1;1})),99))),北市出件送市總與外站總表!$A:$E,5,0),),IFERROR(IF(FIND("北市",LEFT(J487,3)),VLOOKUP(RIGHT(LEFT(J487,LEN(J487)-LEN(MID(J487,1+MAX(MMULT(ROW($1:$1800)*(MID(J487,ROW($1:$1800),1)={"路","段","街","道"}),{1;1;1;1})),99))),LEN(LEFT(J487,LEN(J487)-LEN(MID(J487,1+MAX(MMULT(ROW($1:$1800)*(MID(J487,ROW($1:$1800),1)={"路","段","街","道"}),{1;1;1;1})),99))))-3),北市出件送市總與外站總表!$B:$J,4,0),),VLOOKUP(LEFT(J487,2),北市出件送市總與外站總表!$A:$J,5,0)))))</f>
        <v>#N/A</v>
      </c>
      <c r="J487" s="124" t="str">
        <f t="array" ref="J487">ASC(IF(LEFT(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,1)="台",REPLACE(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,1,1,"臺"),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))</f>
        <v/>
      </c>
    </row>
    <row r="488" spans="2:10" ht="21" customHeight="1" x14ac:dyDescent="0.25">
      <c r="B488" s="9">
        <v>469</v>
      </c>
      <c r="C488" s="8"/>
      <c r="D488" s="8"/>
      <c r="E488" s="8"/>
      <c r="F488" s="8"/>
      <c r="G488" s="8"/>
      <c r="H488" s="138"/>
      <c r="I488" s="144" t="e">
        <f>IF(COUNT(FIND({"澎湖","金門縣","連江","馬祖","琉球"},J488,1)),280,IF(AND($F$1="V",IFERROR(IF(FIND("北市",LEFT(J488,3)),VLOOKUP(LEFT(J488,LEN(J488)-LEN(MID(J488,1+MAX(MMULT(ROW($1:$1800)*(MID(J488,ROW($1:$1800),1)={"路","段","街","道"}),{1;1;1;1})),99))),北市出件送市總與外站總表!$A:$E,5,0),),IFERROR(IF(FIND("北市",LEFT(J488,3)),VLOOKUP(RIGHT(LEFT(J488,LEN(J488)-LEN(MID(J488,1+MAX(MMULT(ROW($1:$1800)*(MID(J488,ROW($1:$1800),1)={"路","段","街","道"}),{1;1;1;1})),99))),LEN(LEFT(J488,LEN(J488)-LEN(MID(J488,1+MAX(MMULT(ROW($1:$1800)*(MID(J488,ROW($1:$1800),1)={"路","段","街","道"}),{1;1;1;1})),99))))-3),北市出件送市總與外站總表!$B:$J,4,0),),VLOOKUP(LEFT(J488,2),北市出件送市總與外站總表!$A:$E,5,0)))&gt;110),120,IFERROR(IF(FIND("北市",LEFT(J488,3)),VLOOKUP(LEFT(J488,LEN(J488)-LEN(MID(J488,1+MAX(MMULT(ROW($1:$1800)*(MID(J488,ROW($1:$1800),1)={"路","段","街","道"}),{1;1;1;1})),99))),北市出件送市總與外站總表!$A:$E,5,0),),IFERROR(IF(FIND("北市",LEFT(J488,3)),VLOOKUP(RIGHT(LEFT(J488,LEN(J488)-LEN(MID(J488,1+MAX(MMULT(ROW($1:$1800)*(MID(J488,ROW($1:$1800),1)={"路","段","街","道"}),{1;1;1;1})),99))),LEN(LEFT(J488,LEN(J488)-LEN(MID(J488,1+MAX(MMULT(ROW($1:$1800)*(MID(J488,ROW($1:$1800),1)={"路","段","街","道"}),{1;1;1;1})),99))))-3),北市出件送市總與外站總表!$B:$J,4,0),),VLOOKUP(LEFT(J488,2),北市出件送市總與外站總表!$A:$J,5,0)))))</f>
        <v>#N/A</v>
      </c>
      <c r="J488" s="124" t="str">
        <f t="array" ref="J488">ASC(IF(LEFT(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,1)="台",REPLACE(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,1,1,"臺"),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))</f>
        <v/>
      </c>
    </row>
    <row r="489" spans="2:10" ht="21" customHeight="1" x14ac:dyDescent="0.25">
      <c r="B489" s="9">
        <v>470</v>
      </c>
      <c r="C489" s="8"/>
      <c r="D489" s="8"/>
      <c r="E489" s="8"/>
      <c r="F489" s="8"/>
      <c r="G489" s="8"/>
      <c r="H489" s="138"/>
      <c r="I489" s="144" t="e">
        <f>IF(COUNT(FIND({"澎湖","金門縣","連江","馬祖","琉球"},J489,1)),280,IF(AND($F$1="V",IFERROR(IF(FIND("北市",LEFT(J489,3)),VLOOKUP(LEFT(J489,LEN(J489)-LEN(MID(J489,1+MAX(MMULT(ROW($1:$1800)*(MID(J489,ROW($1:$1800),1)={"路","段","街","道"}),{1;1;1;1})),99))),北市出件送市總與外站總表!$A:$E,5,0),),IFERROR(IF(FIND("北市",LEFT(J489,3)),VLOOKUP(RIGHT(LEFT(J489,LEN(J489)-LEN(MID(J489,1+MAX(MMULT(ROW($1:$1800)*(MID(J489,ROW($1:$1800),1)={"路","段","街","道"}),{1;1;1;1})),99))),LEN(LEFT(J489,LEN(J489)-LEN(MID(J489,1+MAX(MMULT(ROW($1:$1800)*(MID(J489,ROW($1:$1800),1)={"路","段","街","道"}),{1;1;1;1})),99))))-3),北市出件送市總與外站總表!$B:$J,4,0),),VLOOKUP(LEFT(J489,2),北市出件送市總與外站總表!$A:$E,5,0)))&gt;110),120,IFERROR(IF(FIND("北市",LEFT(J489,3)),VLOOKUP(LEFT(J489,LEN(J489)-LEN(MID(J489,1+MAX(MMULT(ROW($1:$1800)*(MID(J489,ROW($1:$1800),1)={"路","段","街","道"}),{1;1;1;1})),99))),北市出件送市總與外站總表!$A:$E,5,0),),IFERROR(IF(FIND("北市",LEFT(J489,3)),VLOOKUP(RIGHT(LEFT(J489,LEN(J489)-LEN(MID(J489,1+MAX(MMULT(ROW($1:$1800)*(MID(J489,ROW($1:$1800),1)={"路","段","街","道"}),{1;1;1;1})),99))),LEN(LEFT(J489,LEN(J489)-LEN(MID(J489,1+MAX(MMULT(ROW($1:$1800)*(MID(J489,ROW($1:$1800),1)={"路","段","街","道"}),{1;1;1;1})),99))))-3),北市出件送市總與外站總表!$B:$J,4,0),),VLOOKUP(LEFT(J489,2),北市出件送市總與外站總表!$A:$J,5,0)))))</f>
        <v>#N/A</v>
      </c>
      <c r="J489" s="124" t="str">
        <f t="array" ref="J489">ASC(IF(LEFT(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,1)="台",REPLACE(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,1,1,"臺"),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))</f>
        <v/>
      </c>
    </row>
    <row r="490" spans="2:10" ht="21" customHeight="1" x14ac:dyDescent="0.25">
      <c r="B490" s="9">
        <v>471</v>
      </c>
      <c r="C490" s="8"/>
      <c r="D490" s="8"/>
      <c r="E490" s="8"/>
      <c r="F490" s="8"/>
      <c r="G490" s="8"/>
      <c r="H490" s="138"/>
      <c r="I490" s="144" t="e">
        <f>IF(COUNT(FIND({"澎湖","金門縣","連江","馬祖","琉球"},J490,1)),280,IF(AND($F$1="V",IFERROR(IF(FIND("北市",LEFT(J490,3)),VLOOKUP(LEFT(J490,LEN(J490)-LEN(MID(J490,1+MAX(MMULT(ROW($1:$1800)*(MID(J490,ROW($1:$1800),1)={"路","段","街","道"}),{1;1;1;1})),99))),北市出件送市總與外站總表!$A:$E,5,0),),IFERROR(IF(FIND("北市",LEFT(J490,3)),VLOOKUP(RIGHT(LEFT(J490,LEN(J490)-LEN(MID(J490,1+MAX(MMULT(ROW($1:$1800)*(MID(J490,ROW($1:$1800),1)={"路","段","街","道"}),{1;1;1;1})),99))),LEN(LEFT(J490,LEN(J490)-LEN(MID(J490,1+MAX(MMULT(ROW($1:$1800)*(MID(J490,ROW($1:$1800),1)={"路","段","街","道"}),{1;1;1;1})),99))))-3),北市出件送市總與外站總表!$B:$J,4,0),),VLOOKUP(LEFT(J490,2),北市出件送市總與外站總表!$A:$E,5,0)))&gt;110),120,IFERROR(IF(FIND("北市",LEFT(J490,3)),VLOOKUP(LEFT(J490,LEN(J490)-LEN(MID(J490,1+MAX(MMULT(ROW($1:$1800)*(MID(J490,ROW($1:$1800),1)={"路","段","街","道"}),{1;1;1;1})),99))),北市出件送市總與外站總表!$A:$E,5,0),),IFERROR(IF(FIND("北市",LEFT(J490,3)),VLOOKUP(RIGHT(LEFT(J490,LEN(J490)-LEN(MID(J490,1+MAX(MMULT(ROW($1:$1800)*(MID(J490,ROW($1:$1800),1)={"路","段","街","道"}),{1;1;1;1})),99))),LEN(LEFT(J490,LEN(J490)-LEN(MID(J490,1+MAX(MMULT(ROW($1:$1800)*(MID(J490,ROW($1:$1800),1)={"路","段","街","道"}),{1;1;1;1})),99))))-3),北市出件送市總與外站總表!$B:$J,4,0),),VLOOKUP(LEFT(J490,2),北市出件送市總與外站總表!$A:$J,5,0)))))</f>
        <v>#N/A</v>
      </c>
      <c r="J490" s="124" t="str">
        <f t="array" ref="J490">ASC(IF(LEFT(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,1)="台",REPLACE(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,1,1,"臺"),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))</f>
        <v/>
      </c>
    </row>
    <row r="491" spans="2:10" ht="21" customHeight="1" x14ac:dyDescent="0.25">
      <c r="B491" s="9">
        <v>472</v>
      </c>
      <c r="C491" s="8"/>
      <c r="D491" s="8"/>
      <c r="E491" s="8"/>
      <c r="F491" s="8"/>
      <c r="G491" s="8"/>
      <c r="H491" s="138"/>
      <c r="I491" s="144" t="e">
        <f>IF(COUNT(FIND({"澎湖","金門縣","連江","馬祖","琉球"},J491,1)),280,IF(AND($F$1="V",IFERROR(IF(FIND("北市",LEFT(J491,3)),VLOOKUP(LEFT(J491,LEN(J491)-LEN(MID(J491,1+MAX(MMULT(ROW($1:$1800)*(MID(J491,ROW($1:$1800),1)={"路","段","街","道"}),{1;1;1;1})),99))),北市出件送市總與外站總表!$A:$E,5,0),),IFERROR(IF(FIND("北市",LEFT(J491,3)),VLOOKUP(RIGHT(LEFT(J491,LEN(J491)-LEN(MID(J491,1+MAX(MMULT(ROW($1:$1800)*(MID(J491,ROW($1:$1800),1)={"路","段","街","道"}),{1;1;1;1})),99))),LEN(LEFT(J491,LEN(J491)-LEN(MID(J491,1+MAX(MMULT(ROW($1:$1800)*(MID(J491,ROW($1:$1800),1)={"路","段","街","道"}),{1;1;1;1})),99))))-3),北市出件送市總與外站總表!$B:$J,4,0),),VLOOKUP(LEFT(J491,2),北市出件送市總與外站總表!$A:$E,5,0)))&gt;110),120,IFERROR(IF(FIND("北市",LEFT(J491,3)),VLOOKUP(LEFT(J491,LEN(J491)-LEN(MID(J491,1+MAX(MMULT(ROW($1:$1800)*(MID(J491,ROW($1:$1800),1)={"路","段","街","道"}),{1;1;1;1})),99))),北市出件送市總與外站總表!$A:$E,5,0),),IFERROR(IF(FIND("北市",LEFT(J491,3)),VLOOKUP(RIGHT(LEFT(J491,LEN(J491)-LEN(MID(J491,1+MAX(MMULT(ROW($1:$1800)*(MID(J491,ROW($1:$1800),1)={"路","段","街","道"}),{1;1;1;1})),99))),LEN(LEFT(J491,LEN(J491)-LEN(MID(J491,1+MAX(MMULT(ROW($1:$1800)*(MID(J491,ROW($1:$1800),1)={"路","段","街","道"}),{1;1;1;1})),99))))-3),北市出件送市總與外站總表!$B:$J,4,0),),VLOOKUP(LEFT(J491,2),北市出件送市總與外站總表!$A:$J,5,0)))))</f>
        <v>#N/A</v>
      </c>
      <c r="J491" s="124" t="str">
        <f t="array" ref="J491">ASC(IF(LEFT(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,1)="台",REPLACE(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,1,1,"臺"),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))</f>
        <v/>
      </c>
    </row>
    <row r="492" spans="2:10" ht="21" customHeight="1" x14ac:dyDescent="0.25">
      <c r="B492" s="9">
        <v>473</v>
      </c>
      <c r="C492" s="8"/>
      <c r="D492" s="8"/>
      <c r="E492" s="8"/>
      <c r="F492" s="8"/>
      <c r="G492" s="8"/>
      <c r="H492" s="138"/>
      <c r="I492" s="144" t="e">
        <f>IF(COUNT(FIND({"澎湖","金門縣","連江","馬祖","琉球"},J492,1)),280,IF(AND($F$1="V",IFERROR(IF(FIND("北市",LEFT(J492,3)),VLOOKUP(LEFT(J492,LEN(J492)-LEN(MID(J492,1+MAX(MMULT(ROW($1:$1800)*(MID(J492,ROW($1:$1800),1)={"路","段","街","道"}),{1;1;1;1})),99))),北市出件送市總與外站總表!$A:$E,5,0),),IFERROR(IF(FIND("北市",LEFT(J492,3)),VLOOKUP(RIGHT(LEFT(J492,LEN(J492)-LEN(MID(J492,1+MAX(MMULT(ROW($1:$1800)*(MID(J492,ROW($1:$1800),1)={"路","段","街","道"}),{1;1;1;1})),99))),LEN(LEFT(J492,LEN(J492)-LEN(MID(J492,1+MAX(MMULT(ROW($1:$1800)*(MID(J492,ROW($1:$1800),1)={"路","段","街","道"}),{1;1;1;1})),99))))-3),北市出件送市總與外站總表!$B:$J,4,0),),VLOOKUP(LEFT(J492,2),北市出件送市總與外站總表!$A:$E,5,0)))&gt;110),120,IFERROR(IF(FIND("北市",LEFT(J492,3)),VLOOKUP(LEFT(J492,LEN(J492)-LEN(MID(J492,1+MAX(MMULT(ROW($1:$1800)*(MID(J492,ROW($1:$1800),1)={"路","段","街","道"}),{1;1;1;1})),99))),北市出件送市總與外站總表!$A:$E,5,0),),IFERROR(IF(FIND("北市",LEFT(J492,3)),VLOOKUP(RIGHT(LEFT(J492,LEN(J492)-LEN(MID(J492,1+MAX(MMULT(ROW($1:$1800)*(MID(J492,ROW($1:$1800),1)={"路","段","街","道"}),{1;1;1;1})),99))),LEN(LEFT(J492,LEN(J492)-LEN(MID(J492,1+MAX(MMULT(ROW($1:$1800)*(MID(J492,ROW($1:$1800),1)={"路","段","街","道"}),{1;1;1;1})),99))))-3),北市出件送市總與外站總表!$B:$J,4,0),),VLOOKUP(LEFT(J492,2),北市出件送市總與外站總表!$A:$J,5,0)))))</f>
        <v>#N/A</v>
      </c>
      <c r="J492" s="124" t="str">
        <f t="array" ref="J492">ASC(IF(LEFT(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,1)="台",REPLACE(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,1,1,"臺"),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))</f>
        <v/>
      </c>
    </row>
    <row r="493" spans="2:10" ht="21" customHeight="1" x14ac:dyDescent="0.25">
      <c r="B493" s="9">
        <v>474</v>
      </c>
      <c r="C493" s="8"/>
      <c r="D493" s="8"/>
      <c r="E493" s="8"/>
      <c r="F493" s="8"/>
      <c r="G493" s="8"/>
      <c r="H493" s="138"/>
      <c r="I493" s="144" t="e">
        <f>IF(COUNT(FIND({"澎湖","金門縣","連江","馬祖","琉球"},J493,1)),280,IF(AND($F$1="V",IFERROR(IF(FIND("北市",LEFT(J493,3)),VLOOKUP(LEFT(J493,LEN(J493)-LEN(MID(J493,1+MAX(MMULT(ROW($1:$1800)*(MID(J493,ROW($1:$1800),1)={"路","段","街","道"}),{1;1;1;1})),99))),北市出件送市總與外站總表!$A:$E,5,0),),IFERROR(IF(FIND("北市",LEFT(J493,3)),VLOOKUP(RIGHT(LEFT(J493,LEN(J493)-LEN(MID(J493,1+MAX(MMULT(ROW($1:$1800)*(MID(J493,ROW($1:$1800),1)={"路","段","街","道"}),{1;1;1;1})),99))),LEN(LEFT(J493,LEN(J493)-LEN(MID(J493,1+MAX(MMULT(ROW($1:$1800)*(MID(J493,ROW($1:$1800),1)={"路","段","街","道"}),{1;1;1;1})),99))))-3),北市出件送市總與外站總表!$B:$J,4,0),),VLOOKUP(LEFT(J493,2),北市出件送市總與外站總表!$A:$E,5,0)))&gt;110),120,IFERROR(IF(FIND("北市",LEFT(J493,3)),VLOOKUP(LEFT(J493,LEN(J493)-LEN(MID(J493,1+MAX(MMULT(ROW($1:$1800)*(MID(J493,ROW($1:$1800),1)={"路","段","街","道"}),{1;1;1;1})),99))),北市出件送市總與外站總表!$A:$E,5,0),),IFERROR(IF(FIND("北市",LEFT(J493,3)),VLOOKUP(RIGHT(LEFT(J493,LEN(J493)-LEN(MID(J493,1+MAX(MMULT(ROW($1:$1800)*(MID(J493,ROW($1:$1800),1)={"路","段","街","道"}),{1;1;1;1})),99))),LEN(LEFT(J493,LEN(J493)-LEN(MID(J493,1+MAX(MMULT(ROW($1:$1800)*(MID(J493,ROW($1:$1800),1)={"路","段","街","道"}),{1;1;1;1})),99))))-3),北市出件送市總與外站總表!$B:$J,4,0),),VLOOKUP(LEFT(J493,2),北市出件送市總與外站總表!$A:$J,5,0)))))</f>
        <v>#N/A</v>
      </c>
      <c r="J493" s="124" t="str">
        <f t="array" ref="J493">ASC(IF(LEFT(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,1)="台",REPLACE(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,1,1,"臺"),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))</f>
        <v/>
      </c>
    </row>
    <row r="494" spans="2:10" ht="21" customHeight="1" x14ac:dyDescent="0.25">
      <c r="B494" s="9">
        <v>475</v>
      </c>
      <c r="C494" s="8"/>
      <c r="D494" s="8"/>
      <c r="E494" s="8"/>
      <c r="F494" s="8"/>
      <c r="G494" s="8"/>
      <c r="H494" s="138"/>
      <c r="I494" s="144" t="e">
        <f>IF(COUNT(FIND({"澎湖","金門縣","連江","馬祖","琉球"},J494,1)),280,IF(AND($F$1="V",IFERROR(IF(FIND("北市",LEFT(J494,3)),VLOOKUP(LEFT(J494,LEN(J494)-LEN(MID(J494,1+MAX(MMULT(ROW($1:$1800)*(MID(J494,ROW($1:$1800),1)={"路","段","街","道"}),{1;1;1;1})),99))),北市出件送市總與外站總表!$A:$E,5,0),),IFERROR(IF(FIND("北市",LEFT(J494,3)),VLOOKUP(RIGHT(LEFT(J494,LEN(J494)-LEN(MID(J494,1+MAX(MMULT(ROW($1:$1800)*(MID(J494,ROW($1:$1800),1)={"路","段","街","道"}),{1;1;1;1})),99))),LEN(LEFT(J494,LEN(J494)-LEN(MID(J494,1+MAX(MMULT(ROW($1:$1800)*(MID(J494,ROW($1:$1800),1)={"路","段","街","道"}),{1;1;1;1})),99))))-3),北市出件送市總與外站總表!$B:$J,4,0),),VLOOKUP(LEFT(J494,2),北市出件送市總與外站總表!$A:$E,5,0)))&gt;110),120,IFERROR(IF(FIND("北市",LEFT(J494,3)),VLOOKUP(LEFT(J494,LEN(J494)-LEN(MID(J494,1+MAX(MMULT(ROW($1:$1800)*(MID(J494,ROW($1:$1800),1)={"路","段","街","道"}),{1;1;1;1})),99))),北市出件送市總與外站總表!$A:$E,5,0),),IFERROR(IF(FIND("北市",LEFT(J494,3)),VLOOKUP(RIGHT(LEFT(J494,LEN(J494)-LEN(MID(J494,1+MAX(MMULT(ROW($1:$1800)*(MID(J494,ROW($1:$1800),1)={"路","段","街","道"}),{1;1;1;1})),99))),LEN(LEFT(J494,LEN(J494)-LEN(MID(J494,1+MAX(MMULT(ROW($1:$1800)*(MID(J494,ROW($1:$1800),1)={"路","段","街","道"}),{1;1;1;1})),99))))-3),北市出件送市總與外站總表!$B:$J,4,0),),VLOOKUP(LEFT(J494,2),北市出件送市總與外站總表!$A:$J,5,0)))))</f>
        <v>#N/A</v>
      </c>
      <c r="J494" s="124" t="str">
        <f t="array" ref="J494">ASC(IF(LEFT(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,1)="台",REPLACE(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,1,1,"臺"),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))</f>
        <v/>
      </c>
    </row>
    <row r="495" spans="2:10" ht="21" customHeight="1" x14ac:dyDescent="0.25">
      <c r="B495" s="9">
        <v>476</v>
      </c>
      <c r="C495" s="8"/>
      <c r="D495" s="8"/>
      <c r="E495" s="8"/>
      <c r="F495" s="8"/>
      <c r="G495" s="8"/>
      <c r="H495" s="138"/>
      <c r="I495" s="144" t="e">
        <f>IF(COUNT(FIND({"澎湖","金門縣","連江","馬祖","琉球"},J495,1)),280,IF(AND($F$1="V",IFERROR(IF(FIND("北市",LEFT(J495,3)),VLOOKUP(LEFT(J495,LEN(J495)-LEN(MID(J495,1+MAX(MMULT(ROW($1:$1800)*(MID(J495,ROW($1:$1800),1)={"路","段","街","道"}),{1;1;1;1})),99))),北市出件送市總與外站總表!$A:$E,5,0),),IFERROR(IF(FIND("北市",LEFT(J495,3)),VLOOKUP(RIGHT(LEFT(J495,LEN(J495)-LEN(MID(J495,1+MAX(MMULT(ROW($1:$1800)*(MID(J495,ROW($1:$1800),1)={"路","段","街","道"}),{1;1;1;1})),99))),LEN(LEFT(J495,LEN(J495)-LEN(MID(J495,1+MAX(MMULT(ROW($1:$1800)*(MID(J495,ROW($1:$1800),1)={"路","段","街","道"}),{1;1;1;1})),99))))-3),北市出件送市總與外站總表!$B:$J,4,0),),VLOOKUP(LEFT(J495,2),北市出件送市總與外站總表!$A:$E,5,0)))&gt;110),120,IFERROR(IF(FIND("北市",LEFT(J495,3)),VLOOKUP(LEFT(J495,LEN(J495)-LEN(MID(J495,1+MAX(MMULT(ROW($1:$1800)*(MID(J495,ROW($1:$1800),1)={"路","段","街","道"}),{1;1;1;1})),99))),北市出件送市總與外站總表!$A:$E,5,0),),IFERROR(IF(FIND("北市",LEFT(J495,3)),VLOOKUP(RIGHT(LEFT(J495,LEN(J495)-LEN(MID(J495,1+MAX(MMULT(ROW($1:$1800)*(MID(J495,ROW($1:$1800),1)={"路","段","街","道"}),{1;1;1;1})),99))),LEN(LEFT(J495,LEN(J495)-LEN(MID(J495,1+MAX(MMULT(ROW($1:$1800)*(MID(J495,ROW($1:$1800),1)={"路","段","街","道"}),{1;1;1;1})),99))))-3),北市出件送市總與外站總表!$B:$J,4,0),),VLOOKUP(LEFT(J495,2),北市出件送市總與外站總表!$A:$J,5,0)))))</f>
        <v>#N/A</v>
      </c>
      <c r="J495" s="124" t="str">
        <f t="array" ref="J495">ASC(IF(LEFT(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,1)="台",REPLACE(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,1,1,"臺"),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))</f>
        <v/>
      </c>
    </row>
    <row r="496" spans="2:10" ht="21" customHeight="1" x14ac:dyDescent="0.25">
      <c r="B496" s="9">
        <v>477</v>
      </c>
      <c r="C496" s="8"/>
      <c r="D496" s="8"/>
      <c r="E496" s="8"/>
      <c r="F496" s="8"/>
      <c r="G496" s="8"/>
      <c r="H496" s="138"/>
      <c r="I496" s="144" t="e">
        <f>IF(COUNT(FIND({"澎湖","金門縣","連江","馬祖","琉球"},J496,1)),280,IF(AND($F$1="V",IFERROR(IF(FIND("北市",LEFT(J496,3)),VLOOKUP(LEFT(J496,LEN(J496)-LEN(MID(J496,1+MAX(MMULT(ROW($1:$1800)*(MID(J496,ROW($1:$1800),1)={"路","段","街","道"}),{1;1;1;1})),99))),北市出件送市總與外站總表!$A:$E,5,0),),IFERROR(IF(FIND("北市",LEFT(J496,3)),VLOOKUP(RIGHT(LEFT(J496,LEN(J496)-LEN(MID(J496,1+MAX(MMULT(ROW($1:$1800)*(MID(J496,ROW($1:$1800),1)={"路","段","街","道"}),{1;1;1;1})),99))),LEN(LEFT(J496,LEN(J496)-LEN(MID(J496,1+MAX(MMULT(ROW($1:$1800)*(MID(J496,ROW($1:$1800),1)={"路","段","街","道"}),{1;1;1;1})),99))))-3),北市出件送市總與外站總表!$B:$J,4,0),),VLOOKUP(LEFT(J496,2),北市出件送市總與外站總表!$A:$E,5,0)))&gt;110),120,IFERROR(IF(FIND("北市",LEFT(J496,3)),VLOOKUP(LEFT(J496,LEN(J496)-LEN(MID(J496,1+MAX(MMULT(ROW($1:$1800)*(MID(J496,ROW($1:$1800),1)={"路","段","街","道"}),{1;1;1;1})),99))),北市出件送市總與外站總表!$A:$E,5,0),),IFERROR(IF(FIND("北市",LEFT(J496,3)),VLOOKUP(RIGHT(LEFT(J496,LEN(J496)-LEN(MID(J496,1+MAX(MMULT(ROW($1:$1800)*(MID(J496,ROW($1:$1800),1)={"路","段","街","道"}),{1;1;1;1})),99))),LEN(LEFT(J496,LEN(J496)-LEN(MID(J496,1+MAX(MMULT(ROW($1:$1800)*(MID(J496,ROW($1:$1800),1)={"路","段","街","道"}),{1;1;1;1})),99))))-3),北市出件送市總與外站總表!$B:$J,4,0),),VLOOKUP(LEFT(J496,2),北市出件送市總與外站總表!$A:$J,5,0)))))</f>
        <v>#N/A</v>
      </c>
      <c r="J496" s="124" t="str">
        <f t="array" ref="J496">ASC(IF(LEFT(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,1)="台",REPLACE(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,1,1,"臺"),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))</f>
        <v/>
      </c>
    </row>
    <row r="497" spans="2:10" ht="21" customHeight="1" x14ac:dyDescent="0.25">
      <c r="B497" s="9">
        <v>478</v>
      </c>
      <c r="C497" s="8"/>
      <c r="D497" s="8"/>
      <c r="E497" s="8"/>
      <c r="F497" s="8"/>
      <c r="G497" s="8"/>
      <c r="H497" s="138"/>
      <c r="I497" s="144" t="e">
        <f>IF(COUNT(FIND({"澎湖","金門縣","連江","馬祖","琉球"},J497,1)),280,IF(AND($F$1="V",IFERROR(IF(FIND("北市",LEFT(J497,3)),VLOOKUP(LEFT(J497,LEN(J497)-LEN(MID(J497,1+MAX(MMULT(ROW($1:$1800)*(MID(J497,ROW($1:$1800),1)={"路","段","街","道"}),{1;1;1;1})),99))),北市出件送市總與外站總表!$A:$E,5,0),),IFERROR(IF(FIND("北市",LEFT(J497,3)),VLOOKUP(RIGHT(LEFT(J497,LEN(J497)-LEN(MID(J497,1+MAX(MMULT(ROW($1:$1800)*(MID(J497,ROW($1:$1800),1)={"路","段","街","道"}),{1;1;1;1})),99))),LEN(LEFT(J497,LEN(J497)-LEN(MID(J497,1+MAX(MMULT(ROW($1:$1800)*(MID(J497,ROW($1:$1800),1)={"路","段","街","道"}),{1;1;1;1})),99))))-3),北市出件送市總與外站總表!$B:$J,4,0),),VLOOKUP(LEFT(J497,2),北市出件送市總與外站總表!$A:$E,5,0)))&gt;110),120,IFERROR(IF(FIND("北市",LEFT(J497,3)),VLOOKUP(LEFT(J497,LEN(J497)-LEN(MID(J497,1+MAX(MMULT(ROW($1:$1800)*(MID(J497,ROW($1:$1800),1)={"路","段","街","道"}),{1;1;1;1})),99))),北市出件送市總與外站總表!$A:$E,5,0),),IFERROR(IF(FIND("北市",LEFT(J497,3)),VLOOKUP(RIGHT(LEFT(J497,LEN(J497)-LEN(MID(J497,1+MAX(MMULT(ROW($1:$1800)*(MID(J497,ROW($1:$1800),1)={"路","段","街","道"}),{1;1;1;1})),99))),LEN(LEFT(J497,LEN(J497)-LEN(MID(J497,1+MAX(MMULT(ROW($1:$1800)*(MID(J497,ROW($1:$1800),1)={"路","段","街","道"}),{1;1;1;1})),99))))-3),北市出件送市總與外站總表!$B:$J,4,0),),VLOOKUP(LEFT(J497,2),北市出件送市總與外站總表!$A:$J,5,0)))))</f>
        <v>#N/A</v>
      </c>
      <c r="J497" s="124" t="str">
        <f t="array" ref="J497">ASC(IF(LEFT(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,1)="台",REPLACE(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,1,1,"臺"),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))</f>
        <v/>
      </c>
    </row>
    <row r="498" spans="2:10" ht="21" customHeight="1" x14ac:dyDescent="0.25">
      <c r="B498" s="9">
        <v>479</v>
      </c>
      <c r="C498" s="8"/>
      <c r="D498" s="8"/>
      <c r="E498" s="8"/>
      <c r="F498" s="8"/>
      <c r="G498" s="8"/>
      <c r="H498" s="138"/>
      <c r="I498" s="144" t="e">
        <f>IF(COUNT(FIND({"澎湖","金門縣","連江","馬祖","琉球"},J498,1)),280,IF(AND($F$1="V",IFERROR(IF(FIND("北市",LEFT(J498,3)),VLOOKUP(LEFT(J498,LEN(J498)-LEN(MID(J498,1+MAX(MMULT(ROW($1:$1800)*(MID(J498,ROW($1:$1800),1)={"路","段","街","道"}),{1;1;1;1})),99))),北市出件送市總與外站總表!$A:$E,5,0),),IFERROR(IF(FIND("北市",LEFT(J498,3)),VLOOKUP(RIGHT(LEFT(J498,LEN(J498)-LEN(MID(J498,1+MAX(MMULT(ROW($1:$1800)*(MID(J498,ROW($1:$1800),1)={"路","段","街","道"}),{1;1;1;1})),99))),LEN(LEFT(J498,LEN(J498)-LEN(MID(J498,1+MAX(MMULT(ROW($1:$1800)*(MID(J498,ROW($1:$1800),1)={"路","段","街","道"}),{1;1;1;1})),99))))-3),北市出件送市總與外站總表!$B:$J,4,0),),VLOOKUP(LEFT(J498,2),北市出件送市總與外站總表!$A:$E,5,0)))&gt;110),120,IFERROR(IF(FIND("北市",LEFT(J498,3)),VLOOKUP(LEFT(J498,LEN(J498)-LEN(MID(J498,1+MAX(MMULT(ROW($1:$1800)*(MID(J498,ROW($1:$1800),1)={"路","段","街","道"}),{1;1;1;1})),99))),北市出件送市總與外站總表!$A:$E,5,0),),IFERROR(IF(FIND("北市",LEFT(J498,3)),VLOOKUP(RIGHT(LEFT(J498,LEN(J498)-LEN(MID(J498,1+MAX(MMULT(ROW($1:$1800)*(MID(J498,ROW($1:$1800),1)={"路","段","街","道"}),{1;1;1;1})),99))),LEN(LEFT(J498,LEN(J498)-LEN(MID(J498,1+MAX(MMULT(ROW($1:$1800)*(MID(J498,ROW($1:$1800),1)={"路","段","街","道"}),{1;1;1;1})),99))))-3),北市出件送市總與外站總表!$B:$J,4,0),),VLOOKUP(LEFT(J498,2),北市出件送市總與外站總表!$A:$J,5,0)))))</f>
        <v>#N/A</v>
      </c>
      <c r="J498" s="124" t="str">
        <f t="array" ref="J498">ASC(IF(LEFT(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,1)="台",REPLACE(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,1,1,"臺"),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))</f>
        <v/>
      </c>
    </row>
    <row r="499" spans="2:10" ht="21" customHeight="1" x14ac:dyDescent="0.25">
      <c r="B499" s="9">
        <v>480</v>
      </c>
      <c r="C499" s="8"/>
      <c r="D499" s="8"/>
      <c r="E499" s="8"/>
      <c r="F499" s="8"/>
      <c r="G499" s="8"/>
      <c r="H499" s="138"/>
      <c r="I499" s="144" t="e">
        <f>IF(COUNT(FIND({"澎湖","金門縣","連江","馬祖","琉球"},J499,1)),280,IF(AND($F$1="V",IFERROR(IF(FIND("北市",LEFT(J499,3)),VLOOKUP(LEFT(J499,LEN(J499)-LEN(MID(J499,1+MAX(MMULT(ROW($1:$1800)*(MID(J499,ROW($1:$1800),1)={"路","段","街","道"}),{1;1;1;1})),99))),北市出件送市總與外站總表!$A:$E,5,0),),IFERROR(IF(FIND("北市",LEFT(J499,3)),VLOOKUP(RIGHT(LEFT(J499,LEN(J499)-LEN(MID(J499,1+MAX(MMULT(ROW($1:$1800)*(MID(J499,ROW($1:$1800),1)={"路","段","街","道"}),{1;1;1;1})),99))),LEN(LEFT(J499,LEN(J499)-LEN(MID(J499,1+MAX(MMULT(ROW($1:$1800)*(MID(J499,ROW($1:$1800),1)={"路","段","街","道"}),{1;1;1;1})),99))))-3),北市出件送市總與外站總表!$B:$J,4,0),),VLOOKUP(LEFT(J499,2),北市出件送市總與外站總表!$A:$E,5,0)))&gt;110),120,IFERROR(IF(FIND("北市",LEFT(J499,3)),VLOOKUP(LEFT(J499,LEN(J499)-LEN(MID(J499,1+MAX(MMULT(ROW($1:$1800)*(MID(J499,ROW($1:$1800),1)={"路","段","街","道"}),{1;1;1;1})),99))),北市出件送市總與外站總表!$A:$E,5,0),),IFERROR(IF(FIND("北市",LEFT(J499,3)),VLOOKUP(RIGHT(LEFT(J499,LEN(J499)-LEN(MID(J499,1+MAX(MMULT(ROW($1:$1800)*(MID(J499,ROW($1:$1800),1)={"路","段","街","道"}),{1;1;1;1})),99))),LEN(LEFT(J499,LEN(J499)-LEN(MID(J499,1+MAX(MMULT(ROW($1:$1800)*(MID(J499,ROW($1:$1800),1)={"路","段","街","道"}),{1;1;1;1})),99))))-3),北市出件送市總與外站總表!$B:$J,4,0),),VLOOKUP(LEFT(J499,2),北市出件送市總與外站總表!$A:$J,5,0)))))</f>
        <v>#N/A</v>
      </c>
      <c r="J499" s="124" t="str">
        <f t="array" ref="J499">ASC(IF(LEFT(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,1)="台",REPLACE(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,1,1,"臺"),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))</f>
        <v/>
      </c>
    </row>
    <row r="500" spans="2:10" ht="21" customHeight="1" x14ac:dyDescent="0.25">
      <c r="B500" s="9">
        <v>481</v>
      </c>
      <c r="C500" s="8"/>
      <c r="D500" s="8"/>
      <c r="E500" s="8"/>
      <c r="F500" s="8"/>
      <c r="G500" s="8"/>
      <c r="H500" s="138"/>
      <c r="I500" s="144" t="e">
        <f>IF(COUNT(FIND({"澎湖","金門縣","連江","馬祖","琉球"},J500,1)),280,IF(AND($F$1="V",IFERROR(IF(FIND("北市",LEFT(J500,3)),VLOOKUP(LEFT(J500,LEN(J500)-LEN(MID(J500,1+MAX(MMULT(ROW($1:$1800)*(MID(J500,ROW($1:$1800),1)={"路","段","街","道"}),{1;1;1;1})),99))),北市出件送市總與外站總表!$A:$E,5,0),),IFERROR(IF(FIND("北市",LEFT(J500,3)),VLOOKUP(RIGHT(LEFT(J500,LEN(J500)-LEN(MID(J500,1+MAX(MMULT(ROW($1:$1800)*(MID(J500,ROW($1:$1800),1)={"路","段","街","道"}),{1;1;1;1})),99))),LEN(LEFT(J500,LEN(J500)-LEN(MID(J500,1+MAX(MMULT(ROW($1:$1800)*(MID(J500,ROW($1:$1800),1)={"路","段","街","道"}),{1;1;1;1})),99))))-3),北市出件送市總與外站總表!$B:$J,4,0),),VLOOKUP(LEFT(J500,2),北市出件送市總與外站總表!$A:$E,5,0)))&gt;110),120,IFERROR(IF(FIND("北市",LEFT(J500,3)),VLOOKUP(LEFT(J500,LEN(J500)-LEN(MID(J500,1+MAX(MMULT(ROW($1:$1800)*(MID(J500,ROW($1:$1800),1)={"路","段","街","道"}),{1;1;1;1})),99))),北市出件送市總與外站總表!$A:$E,5,0),),IFERROR(IF(FIND("北市",LEFT(J500,3)),VLOOKUP(RIGHT(LEFT(J500,LEN(J500)-LEN(MID(J500,1+MAX(MMULT(ROW($1:$1800)*(MID(J500,ROW($1:$1800),1)={"路","段","街","道"}),{1;1;1;1})),99))),LEN(LEFT(J500,LEN(J500)-LEN(MID(J500,1+MAX(MMULT(ROW($1:$1800)*(MID(J500,ROW($1:$1800),1)={"路","段","街","道"}),{1;1;1;1})),99))))-3),北市出件送市總與外站總表!$B:$J,4,0),),VLOOKUP(LEFT(J500,2),北市出件送市總與外站總表!$A:$J,5,0)))))</f>
        <v>#N/A</v>
      </c>
      <c r="J500" s="124" t="str">
        <f t="array" ref="J500">ASC(IF(LEFT(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,1)="台",REPLACE(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,1,1,"臺"),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))</f>
        <v/>
      </c>
    </row>
    <row r="501" spans="2:10" ht="21" customHeight="1" x14ac:dyDescent="0.25">
      <c r="B501" s="9">
        <v>482</v>
      </c>
      <c r="C501" s="8"/>
      <c r="D501" s="8"/>
      <c r="E501" s="8"/>
      <c r="F501" s="8"/>
      <c r="G501" s="8"/>
      <c r="H501" s="138"/>
      <c r="I501" s="144" t="e">
        <f>IF(COUNT(FIND({"澎湖","金門縣","連江","馬祖","琉球"},J501,1)),280,IF(AND($F$1="V",IFERROR(IF(FIND("北市",LEFT(J501,3)),VLOOKUP(LEFT(J501,LEN(J501)-LEN(MID(J501,1+MAX(MMULT(ROW($1:$1800)*(MID(J501,ROW($1:$1800),1)={"路","段","街","道"}),{1;1;1;1})),99))),北市出件送市總與外站總表!$A:$E,5,0),),IFERROR(IF(FIND("北市",LEFT(J501,3)),VLOOKUP(RIGHT(LEFT(J501,LEN(J501)-LEN(MID(J501,1+MAX(MMULT(ROW($1:$1800)*(MID(J501,ROW($1:$1800),1)={"路","段","街","道"}),{1;1;1;1})),99))),LEN(LEFT(J501,LEN(J501)-LEN(MID(J501,1+MAX(MMULT(ROW($1:$1800)*(MID(J501,ROW($1:$1800),1)={"路","段","街","道"}),{1;1;1;1})),99))))-3),北市出件送市總與外站總表!$B:$J,4,0),),VLOOKUP(LEFT(J501,2),北市出件送市總與外站總表!$A:$E,5,0)))&gt;110),120,IFERROR(IF(FIND("北市",LEFT(J501,3)),VLOOKUP(LEFT(J501,LEN(J501)-LEN(MID(J501,1+MAX(MMULT(ROW($1:$1800)*(MID(J501,ROW($1:$1800),1)={"路","段","街","道"}),{1;1;1;1})),99))),北市出件送市總與外站總表!$A:$E,5,0),),IFERROR(IF(FIND("北市",LEFT(J501,3)),VLOOKUP(RIGHT(LEFT(J501,LEN(J501)-LEN(MID(J501,1+MAX(MMULT(ROW($1:$1800)*(MID(J501,ROW($1:$1800),1)={"路","段","街","道"}),{1;1;1;1})),99))),LEN(LEFT(J501,LEN(J501)-LEN(MID(J501,1+MAX(MMULT(ROW($1:$1800)*(MID(J501,ROW($1:$1800),1)={"路","段","街","道"}),{1;1;1;1})),99))))-3),北市出件送市總與外站總表!$B:$J,4,0),),VLOOKUP(LEFT(J501,2),北市出件送市總與外站總表!$A:$J,5,0)))))</f>
        <v>#N/A</v>
      </c>
      <c r="J501" s="124" t="str">
        <f t="array" ref="J501">ASC(IF(LEFT(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,1)="台",REPLACE(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,1,1,"臺"),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))</f>
        <v/>
      </c>
    </row>
    <row r="502" spans="2:10" ht="21" customHeight="1" x14ac:dyDescent="0.25">
      <c r="B502" s="9">
        <v>483</v>
      </c>
      <c r="C502" s="8"/>
      <c r="D502" s="8"/>
      <c r="E502" s="8"/>
      <c r="F502" s="8"/>
      <c r="G502" s="8"/>
      <c r="H502" s="138"/>
      <c r="I502" s="144" t="e">
        <f>IF(COUNT(FIND({"澎湖","金門縣","連江","馬祖","琉球"},J502,1)),280,IF(AND($F$1="V",IFERROR(IF(FIND("北市",LEFT(J502,3)),VLOOKUP(LEFT(J502,LEN(J502)-LEN(MID(J502,1+MAX(MMULT(ROW($1:$1800)*(MID(J502,ROW($1:$1800),1)={"路","段","街","道"}),{1;1;1;1})),99))),北市出件送市總與外站總表!$A:$E,5,0),),IFERROR(IF(FIND("北市",LEFT(J502,3)),VLOOKUP(RIGHT(LEFT(J502,LEN(J502)-LEN(MID(J502,1+MAX(MMULT(ROW($1:$1800)*(MID(J502,ROW($1:$1800),1)={"路","段","街","道"}),{1;1;1;1})),99))),LEN(LEFT(J502,LEN(J502)-LEN(MID(J502,1+MAX(MMULT(ROW($1:$1800)*(MID(J502,ROW($1:$1800),1)={"路","段","街","道"}),{1;1;1;1})),99))))-3),北市出件送市總與外站總表!$B:$J,4,0),),VLOOKUP(LEFT(J502,2),北市出件送市總與外站總表!$A:$E,5,0)))&gt;110),120,IFERROR(IF(FIND("北市",LEFT(J502,3)),VLOOKUP(LEFT(J502,LEN(J502)-LEN(MID(J502,1+MAX(MMULT(ROW($1:$1800)*(MID(J502,ROW($1:$1800),1)={"路","段","街","道"}),{1;1;1;1})),99))),北市出件送市總與外站總表!$A:$E,5,0),),IFERROR(IF(FIND("北市",LEFT(J502,3)),VLOOKUP(RIGHT(LEFT(J502,LEN(J502)-LEN(MID(J502,1+MAX(MMULT(ROW($1:$1800)*(MID(J502,ROW($1:$1800),1)={"路","段","街","道"}),{1;1;1;1})),99))),LEN(LEFT(J502,LEN(J502)-LEN(MID(J502,1+MAX(MMULT(ROW($1:$1800)*(MID(J502,ROW($1:$1800),1)={"路","段","街","道"}),{1;1;1;1})),99))))-3),北市出件送市總與外站總表!$B:$J,4,0),),VLOOKUP(LEFT(J502,2),北市出件送市總與外站總表!$A:$J,5,0)))))</f>
        <v>#N/A</v>
      </c>
      <c r="J502" s="124" t="str">
        <f t="array" ref="J502">ASC(IF(LEFT(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,1)="台",REPLACE(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,1,1,"臺"),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))</f>
        <v/>
      </c>
    </row>
    <row r="503" spans="2:10" ht="21" customHeight="1" x14ac:dyDescent="0.25">
      <c r="B503" s="9">
        <v>484</v>
      </c>
      <c r="C503" s="8"/>
      <c r="D503" s="8"/>
      <c r="E503" s="8"/>
      <c r="F503" s="8"/>
      <c r="G503" s="8"/>
      <c r="H503" s="138"/>
      <c r="I503" s="144" t="e">
        <f>IF(COUNT(FIND({"澎湖","金門縣","連江","馬祖","琉球"},J503,1)),280,IF(AND($F$1="V",IFERROR(IF(FIND("北市",LEFT(J503,3)),VLOOKUP(LEFT(J503,LEN(J503)-LEN(MID(J503,1+MAX(MMULT(ROW($1:$1800)*(MID(J503,ROW($1:$1800),1)={"路","段","街","道"}),{1;1;1;1})),99))),北市出件送市總與外站總表!$A:$E,5,0),),IFERROR(IF(FIND("北市",LEFT(J503,3)),VLOOKUP(RIGHT(LEFT(J503,LEN(J503)-LEN(MID(J503,1+MAX(MMULT(ROW($1:$1800)*(MID(J503,ROW($1:$1800),1)={"路","段","街","道"}),{1;1;1;1})),99))),LEN(LEFT(J503,LEN(J503)-LEN(MID(J503,1+MAX(MMULT(ROW($1:$1800)*(MID(J503,ROW($1:$1800),1)={"路","段","街","道"}),{1;1;1;1})),99))))-3),北市出件送市總與外站總表!$B:$J,4,0),),VLOOKUP(LEFT(J503,2),北市出件送市總與外站總表!$A:$E,5,0)))&gt;110),120,IFERROR(IF(FIND("北市",LEFT(J503,3)),VLOOKUP(LEFT(J503,LEN(J503)-LEN(MID(J503,1+MAX(MMULT(ROW($1:$1800)*(MID(J503,ROW($1:$1800),1)={"路","段","街","道"}),{1;1;1;1})),99))),北市出件送市總與外站總表!$A:$E,5,0),),IFERROR(IF(FIND("北市",LEFT(J503,3)),VLOOKUP(RIGHT(LEFT(J503,LEN(J503)-LEN(MID(J503,1+MAX(MMULT(ROW($1:$1800)*(MID(J503,ROW($1:$1800),1)={"路","段","街","道"}),{1;1;1;1})),99))),LEN(LEFT(J503,LEN(J503)-LEN(MID(J503,1+MAX(MMULT(ROW($1:$1800)*(MID(J503,ROW($1:$1800),1)={"路","段","街","道"}),{1;1;1;1})),99))))-3),北市出件送市總與外站總表!$B:$J,4,0),),VLOOKUP(LEFT(J503,2),北市出件送市總與外站總表!$A:$J,5,0)))))</f>
        <v>#N/A</v>
      </c>
      <c r="J503" s="124" t="str">
        <f t="array" ref="J503">ASC(IF(LEFT(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,1)="台",REPLACE(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,1,1,"臺"),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))</f>
        <v/>
      </c>
    </row>
    <row r="504" spans="2:10" ht="21" customHeight="1" x14ac:dyDescent="0.25">
      <c r="B504" s="9">
        <v>485</v>
      </c>
      <c r="C504" s="8"/>
      <c r="D504" s="8"/>
      <c r="E504" s="8"/>
      <c r="F504" s="8"/>
      <c r="G504" s="8"/>
      <c r="H504" s="138"/>
      <c r="I504" s="144" t="e">
        <f>IF(COUNT(FIND({"澎湖","金門縣","連江","馬祖","琉球"},J504,1)),280,IF(AND($F$1="V",IFERROR(IF(FIND("北市",LEFT(J504,3)),VLOOKUP(LEFT(J504,LEN(J504)-LEN(MID(J504,1+MAX(MMULT(ROW($1:$1800)*(MID(J504,ROW($1:$1800),1)={"路","段","街","道"}),{1;1;1;1})),99))),北市出件送市總與外站總表!$A:$E,5,0),),IFERROR(IF(FIND("北市",LEFT(J504,3)),VLOOKUP(RIGHT(LEFT(J504,LEN(J504)-LEN(MID(J504,1+MAX(MMULT(ROW($1:$1800)*(MID(J504,ROW($1:$1800),1)={"路","段","街","道"}),{1;1;1;1})),99))),LEN(LEFT(J504,LEN(J504)-LEN(MID(J504,1+MAX(MMULT(ROW($1:$1800)*(MID(J504,ROW($1:$1800),1)={"路","段","街","道"}),{1;1;1;1})),99))))-3),北市出件送市總與外站總表!$B:$J,4,0),),VLOOKUP(LEFT(J504,2),北市出件送市總與外站總表!$A:$E,5,0)))&gt;110),120,IFERROR(IF(FIND("北市",LEFT(J504,3)),VLOOKUP(LEFT(J504,LEN(J504)-LEN(MID(J504,1+MAX(MMULT(ROW($1:$1800)*(MID(J504,ROW($1:$1800),1)={"路","段","街","道"}),{1;1;1;1})),99))),北市出件送市總與外站總表!$A:$E,5,0),),IFERROR(IF(FIND("北市",LEFT(J504,3)),VLOOKUP(RIGHT(LEFT(J504,LEN(J504)-LEN(MID(J504,1+MAX(MMULT(ROW($1:$1800)*(MID(J504,ROW($1:$1800),1)={"路","段","街","道"}),{1;1;1;1})),99))),LEN(LEFT(J504,LEN(J504)-LEN(MID(J504,1+MAX(MMULT(ROW($1:$1800)*(MID(J504,ROW($1:$1800),1)={"路","段","街","道"}),{1;1;1;1})),99))))-3),北市出件送市總與外站總表!$B:$J,4,0),),VLOOKUP(LEFT(J504,2),北市出件送市總與外站總表!$A:$J,5,0)))))</f>
        <v>#N/A</v>
      </c>
      <c r="J504" s="124" t="str">
        <f t="array" ref="J504">ASC(IF(LEFT(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,1)="台",REPLACE(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,1,1,"臺"),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))</f>
        <v/>
      </c>
    </row>
    <row r="505" spans="2:10" ht="21" customHeight="1" x14ac:dyDescent="0.25">
      <c r="B505" s="9">
        <v>486</v>
      </c>
      <c r="C505" s="8"/>
      <c r="D505" s="8"/>
      <c r="E505" s="8"/>
      <c r="F505" s="8"/>
      <c r="G505" s="8"/>
      <c r="H505" s="138"/>
      <c r="I505" s="144" t="e">
        <f>IF(COUNT(FIND({"澎湖","金門縣","連江","馬祖","琉球"},J505,1)),280,IF(AND($F$1="V",IFERROR(IF(FIND("北市",LEFT(J505,3)),VLOOKUP(LEFT(J505,LEN(J505)-LEN(MID(J505,1+MAX(MMULT(ROW($1:$1800)*(MID(J505,ROW($1:$1800),1)={"路","段","街","道"}),{1;1;1;1})),99))),北市出件送市總與外站總表!$A:$E,5,0),),IFERROR(IF(FIND("北市",LEFT(J505,3)),VLOOKUP(RIGHT(LEFT(J505,LEN(J505)-LEN(MID(J505,1+MAX(MMULT(ROW($1:$1800)*(MID(J505,ROW($1:$1800),1)={"路","段","街","道"}),{1;1;1;1})),99))),LEN(LEFT(J505,LEN(J505)-LEN(MID(J505,1+MAX(MMULT(ROW($1:$1800)*(MID(J505,ROW($1:$1800),1)={"路","段","街","道"}),{1;1;1;1})),99))))-3),北市出件送市總與外站總表!$B:$J,4,0),),VLOOKUP(LEFT(J505,2),北市出件送市總與外站總表!$A:$E,5,0)))&gt;110),120,IFERROR(IF(FIND("北市",LEFT(J505,3)),VLOOKUP(LEFT(J505,LEN(J505)-LEN(MID(J505,1+MAX(MMULT(ROW($1:$1800)*(MID(J505,ROW($1:$1800),1)={"路","段","街","道"}),{1;1;1;1})),99))),北市出件送市總與外站總表!$A:$E,5,0),),IFERROR(IF(FIND("北市",LEFT(J505,3)),VLOOKUP(RIGHT(LEFT(J505,LEN(J505)-LEN(MID(J505,1+MAX(MMULT(ROW($1:$1800)*(MID(J505,ROW($1:$1800),1)={"路","段","街","道"}),{1;1;1;1})),99))),LEN(LEFT(J505,LEN(J505)-LEN(MID(J505,1+MAX(MMULT(ROW($1:$1800)*(MID(J505,ROW($1:$1800),1)={"路","段","街","道"}),{1;1;1;1})),99))))-3),北市出件送市總與外站總表!$B:$J,4,0),),VLOOKUP(LEFT(J505,2),北市出件送市總與外站總表!$A:$J,5,0)))))</f>
        <v>#N/A</v>
      </c>
      <c r="J505" s="124" t="str">
        <f t="array" ref="J505">ASC(IF(LEFT(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,1)="台",REPLACE(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,1,1,"臺"),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))</f>
        <v/>
      </c>
    </row>
    <row r="506" spans="2:10" ht="21" customHeight="1" x14ac:dyDescent="0.25">
      <c r="B506" s="9">
        <v>487</v>
      </c>
      <c r="C506" s="8"/>
      <c r="D506" s="8"/>
      <c r="E506" s="8"/>
      <c r="F506" s="8"/>
      <c r="G506" s="8"/>
      <c r="H506" s="138"/>
      <c r="I506" s="144" t="e">
        <f>IF(COUNT(FIND({"澎湖","金門縣","連江","馬祖","琉球"},J506,1)),280,IF(AND($F$1="V",IFERROR(IF(FIND("北市",LEFT(J506,3)),VLOOKUP(LEFT(J506,LEN(J506)-LEN(MID(J506,1+MAX(MMULT(ROW($1:$1800)*(MID(J506,ROW($1:$1800),1)={"路","段","街","道"}),{1;1;1;1})),99))),北市出件送市總與外站總表!$A:$E,5,0),),IFERROR(IF(FIND("北市",LEFT(J506,3)),VLOOKUP(RIGHT(LEFT(J506,LEN(J506)-LEN(MID(J506,1+MAX(MMULT(ROW($1:$1800)*(MID(J506,ROW($1:$1800),1)={"路","段","街","道"}),{1;1;1;1})),99))),LEN(LEFT(J506,LEN(J506)-LEN(MID(J506,1+MAX(MMULT(ROW($1:$1800)*(MID(J506,ROW($1:$1800),1)={"路","段","街","道"}),{1;1;1;1})),99))))-3),北市出件送市總與外站總表!$B:$J,4,0),),VLOOKUP(LEFT(J506,2),北市出件送市總與外站總表!$A:$E,5,0)))&gt;110),120,IFERROR(IF(FIND("北市",LEFT(J506,3)),VLOOKUP(LEFT(J506,LEN(J506)-LEN(MID(J506,1+MAX(MMULT(ROW($1:$1800)*(MID(J506,ROW($1:$1800),1)={"路","段","街","道"}),{1;1;1;1})),99))),北市出件送市總與外站總表!$A:$E,5,0),),IFERROR(IF(FIND("北市",LEFT(J506,3)),VLOOKUP(RIGHT(LEFT(J506,LEN(J506)-LEN(MID(J506,1+MAX(MMULT(ROW($1:$1800)*(MID(J506,ROW($1:$1800),1)={"路","段","街","道"}),{1;1;1;1})),99))),LEN(LEFT(J506,LEN(J506)-LEN(MID(J506,1+MAX(MMULT(ROW($1:$1800)*(MID(J506,ROW($1:$1800),1)={"路","段","街","道"}),{1;1;1;1})),99))))-3),北市出件送市總與外站總表!$B:$J,4,0),),VLOOKUP(LEFT(J506,2),北市出件送市總與外站總表!$A:$J,5,0)))))</f>
        <v>#N/A</v>
      </c>
      <c r="J506" s="124" t="str">
        <f t="array" ref="J506">ASC(IF(LEFT(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,1)="台",REPLACE(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,1,1,"臺"),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))</f>
        <v/>
      </c>
    </row>
    <row r="507" spans="2:10" ht="21" customHeight="1" x14ac:dyDescent="0.25">
      <c r="B507" s="9">
        <v>488</v>
      </c>
      <c r="C507" s="8"/>
      <c r="D507" s="8"/>
      <c r="E507" s="8"/>
      <c r="F507" s="8"/>
      <c r="G507" s="8"/>
      <c r="H507" s="138"/>
      <c r="I507" s="144" t="e">
        <f>IF(COUNT(FIND({"澎湖","金門縣","連江","馬祖","琉球"},J507,1)),280,IF(AND($F$1="V",IFERROR(IF(FIND("北市",LEFT(J507,3)),VLOOKUP(LEFT(J507,LEN(J507)-LEN(MID(J507,1+MAX(MMULT(ROW($1:$1800)*(MID(J507,ROW($1:$1800),1)={"路","段","街","道"}),{1;1;1;1})),99))),北市出件送市總與外站總表!$A:$E,5,0),),IFERROR(IF(FIND("北市",LEFT(J507,3)),VLOOKUP(RIGHT(LEFT(J507,LEN(J507)-LEN(MID(J507,1+MAX(MMULT(ROW($1:$1800)*(MID(J507,ROW($1:$1800),1)={"路","段","街","道"}),{1;1;1;1})),99))),LEN(LEFT(J507,LEN(J507)-LEN(MID(J507,1+MAX(MMULT(ROW($1:$1800)*(MID(J507,ROW($1:$1800),1)={"路","段","街","道"}),{1;1;1;1})),99))))-3),北市出件送市總與外站總表!$B:$J,4,0),),VLOOKUP(LEFT(J507,2),北市出件送市總與外站總表!$A:$E,5,0)))&gt;110),120,IFERROR(IF(FIND("北市",LEFT(J507,3)),VLOOKUP(LEFT(J507,LEN(J507)-LEN(MID(J507,1+MAX(MMULT(ROW($1:$1800)*(MID(J507,ROW($1:$1800),1)={"路","段","街","道"}),{1;1;1;1})),99))),北市出件送市總與外站總表!$A:$E,5,0),),IFERROR(IF(FIND("北市",LEFT(J507,3)),VLOOKUP(RIGHT(LEFT(J507,LEN(J507)-LEN(MID(J507,1+MAX(MMULT(ROW($1:$1800)*(MID(J507,ROW($1:$1800),1)={"路","段","街","道"}),{1;1;1;1})),99))),LEN(LEFT(J507,LEN(J507)-LEN(MID(J507,1+MAX(MMULT(ROW($1:$1800)*(MID(J507,ROW($1:$1800),1)={"路","段","街","道"}),{1;1;1;1})),99))))-3),北市出件送市總與外站總表!$B:$J,4,0),),VLOOKUP(LEFT(J507,2),北市出件送市總與外站總表!$A:$J,5,0)))))</f>
        <v>#N/A</v>
      </c>
      <c r="J507" s="124" t="str">
        <f t="array" ref="J507">ASC(IF(LEFT(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,1)="台",REPLACE(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,1,1,"臺"),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))</f>
        <v/>
      </c>
    </row>
    <row r="508" spans="2:10" ht="21" customHeight="1" x14ac:dyDescent="0.25">
      <c r="B508" s="9">
        <v>489</v>
      </c>
      <c r="C508" s="8"/>
      <c r="D508" s="8"/>
      <c r="E508" s="8"/>
      <c r="F508" s="8"/>
      <c r="G508" s="8"/>
      <c r="H508" s="138"/>
      <c r="I508" s="144" t="e">
        <f>IF(COUNT(FIND({"澎湖","金門縣","連江","馬祖","琉球"},J508,1)),280,IF(AND($F$1="V",IFERROR(IF(FIND("北市",LEFT(J508,3)),VLOOKUP(LEFT(J508,LEN(J508)-LEN(MID(J508,1+MAX(MMULT(ROW($1:$1800)*(MID(J508,ROW($1:$1800),1)={"路","段","街","道"}),{1;1;1;1})),99))),北市出件送市總與外站總表!$A:$E,5,0),),IFERROR(IF(FIND("北市",LEFT(J508,3)),VLOOKUP(RIGHT(LEFT(J508,LEN(J508)-LEN(MID(J508,1+MAX(MMULT(ROW($1:$1800)*(MID(J508,ROW($1:$1800),1)={"路","段","街","道"}),{1;1;1;1})),99))),LEN(LEFT(J508,LEN(J508)-LEN(MID(J508,1+MAX(MMULT(ROW($1:$1800)*(MID(J508,ROW($1:$1800),1)={"路","段","街","道"}),{1;1;1;1})),99))))-3),北市出件送市總與外站總表!$B:$J,4,0),),VLOOKUP(LEFT(J508,2),北市出件送市總與外站總表!$A:$E,5,0)))&gt;110),120,IFERROR(IF(FIND("北市",LEFT(J508,3)),VLOOKUP(LEFT(J508,LEN(J508)-LEN(MID(J508,1+MAX(MMULT(ROW($1:$1800)*(MID(J508,ROW($1:$1800),1)={"路","段","街","道"}),{1;1;1;1})),99))),北市出件送市總與外站總表!$A:$E,5,0),),IFERROR(IF(FIND("北市",LEFT(J508,3)),VLOOKUP(RIGHT(LEFT(J508,LEN(J508)-LEN(MID(J508,1+MAX(MMULT(ROW($1:$1800)*(MID(J508,ROW($1:$1800),1)={"路","段","街","道"}),{1;1;1;1})),99))),LEN(LEFT(J508,LEN(J508)-LEN(MID(J508,1+MAX(MMULT(ROW($1:$1800)*(MID(J508,ROW($1:$1800),1)={"路","段","街","道"}),{1;1;1;1})),99))))-3),北市出件送市總與外站總表!$B:$J,4,0),),VLOOKUP(LEFT(J508,2),北市出件送市總與外站總表!$A:$J,5,0)))))</f>
        <v>#N/A</v>
      </c>
      <c r="J508" s="124" t="str">
        <f t="array" ref="J508">ASC(IF(LEFT(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,1)="台",REPLACE(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,1,1,"臺"),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))</f>
        <v/>
      </c>
    </row>
    <row r="509" spans="2:10" ht="21" customHeight="1" x14ac:dyDescent="0.25">
      <c r="B509" s="9">
        <v>490</v>
      </c>
      <c r="C509" s="8"/>
      <c r="D509" s="8"/>
      <c r="E509" s="8"/>
      <c r="F509" s="8"/>
      <c r="G509" s="8"/>
      <c r="H509" s="138"/>
      <c r="I509" s="144" t="e">
        <f>IF(COUNT(FIND({"澎湖","金門縣","連江","馬祖","琉球"},J509,1)),280,IF(AND($F$1="V",IFERROR(IF(FIND("北市",LEFT(J509,3)),VLOOKUP(LEFT(J509,LEN(J509)-LEN(MID(J509,1+MAX(MMULT(ROW($1:$1800)*(MID(J509,ROW($1:$1800),1)={"路","段","街","道"}),{1;1;1;1})),99))),北市出件送市總與外站總表!$A:$E,5,0),),IFERROR(IF(FIND("北市",LEFT(J509,3)),VLOOKUP(RIGHT(LEFT(J509,LEN(J509)-LEN(MID(J509,1+MAX(MMULT(ROW($1:$1800)*(MID(J509,ROW($1:$1800),1)={"路","段","街","道"}),{1;1;1;1})),99))),LEN(LEFT(J509,LEN(J509)-LEN(MID(J509,1+MAX(MMULT(ROW($1:$1800)*(MID(J509,ROW($1:$1800),1)={"路","段","街","道"}),{1;1;1;1})),99))))-3),北市出件送市總與外站總表!$B:$J,4,0),),VLOOKUP(LEFT(J509,2),北市出件送市總與外站總表!$A:$E,5,0)))&gt;110),120,IFERROR(IF(FIND("北市",LEFT(J509,3)),VLOOKUP(LEFT(J509,LEN(J509)-LEN(MID(J509,1+MAX(MMULT(ROW($1:$1800)*(MID(J509,ROW($1:$1800),1)={"路","段","街","道"}),{1;1;1;1})),99))),北市出件送市總與外站總表!$A:$E,5,0),),IFERROR(IF(FIND("北市",LEFT(J509,3)),VLOOKUP(RIGHT(LEFT(J509,LEN(J509)-LEN(MID(J509,1+MAX(MMULT(ROW($1:$1800)*(MID(J509,ROW($1:$1800),1)={"路","段","街","道"}),{1;1;1;1})),99))),LEN(LEFT(J509,LEN(J509)-LEN(MID(J509,1+MAX(MMULT(ROW($1:$1800)*(MID(J509,ROW($1:$1800),1)={"路","段","街","道"}),{1;1;1;1})),99))))-3),北市出件送市總與外站總表!$B:$J,4,0),),VLOOKUP(LEFT(J509,2),北市出件送市總與外站總表!$A:$J,5,0)))))</f>
        <v>#N/A</v>
      </c>
      <c r="J509" s="124" t="str">
        <f t="array" ref="J509">ASC(IF(LEFT(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,1)="台",REPLACE(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,1,1,"臺"),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))</f>
        <v/>
      </c>
    </row>
    <row r="510" spans="2:10" ht="21" customHeight="1" x14ac:dyDescent="0.25">
      <c r="B510" s="9">
        <v>491</v>
      </c>
      <c r="C510" s="8"/>
      <c r="D510" s="8"/>
      <c r="E510" s="8"/>
      <c r="F510" s="8"/>
      <c r="G510" s="8"/>
      <c r="H510" s="138"/>
      <c r="I510" s="144" t="e">
        <f>IF(COUNT(FIND({"澎湖","金門縣","連江","馬祖","琉球"},J510,1)),280,IF(AND($F$1="V",IFERROR(IF(FIND("北市",LEFT(J510,3)),VLOOKUP(LEFT(J510,LEN(J510)-LEN(MID(J510,1+MAX(MMULT(ROW($1:$1800)*(MID(J510,ROW($1:$1800),1)={"路","段","街","道"}),{1;1;1;1})),99))),北市出件送市總與外站總表!$A:$E,5,0),),IFERROR(IF(FIND("北市",LEFT(J510,3)),VLOOKUP(RIGHT(LEFT(J510,LEN(J510)-LEN(MID(J510,1+MAX(MMULT(ROW($1:$1800)*(MID(J510,ROW($1:$1800),1)={"路","段","街","道"}),{1;1;1;1})),99))),LEN(LEFT(J510,LEN(J510)-LEN(MID(J510,1+MAX(MMULT(ROW($1:$1800)*(MID(J510,ROW($1:$1800),1)={"路","段","街","道"}),{1;1;1;1})),99))))-3),北市出件送市總與外站總表!$B:$J,4,0),),VLOOKUP(LEFT(J510,2),北市出件送市總與外站總表!$A:$E,5,0)))&gt;110),120,IFERROR(IF(FIND("北市",LEFT(J510,3)),VLOOKUP(LEFT(J510,LEN(J510)-LEN(MID(J510,1+MAX(MMULT(ROW($1:$1800)*(MID(J510,ROW($1:$1800),1)={"路","段","街","道"}),{1;1;1;1})),99))),北市出件送市總與外站總表!$A:$E,5,0),),IFERROR(IF(FIND("北市",LEFT(J510,3)),VLOOKUP(RIGHT(LEFT(J510,LEN(J510)-LEN(MID(J510,1+MAX(MMULT(ROW($1:$1800)*(MID(J510,ROW($1:$1800),1)={"路","段","街","道"}),{1;1;1;1})),99))),LEN(LEFT(J510,LEN(J510)-LEN(MID(J510,1+MAX(MMULT(ROW($1:$1800)*(MID(J510,ROW($1:$1800),1)={"路","段","街","道"}),{1;1;1;1})),99))))-3),北市出件送市總與外站總表!$B:$J,4,0),),VLOOKUP(LEFT(J510,2),北市出件送市總與外站總表!$A:$J,5,0)))))</f>
        <v>#N/A</v>
      </c>
      <c r="J510" s="124" t="str">
        <f t="array" ref="J510">ASC(IF(LEFT(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,1)="台",REPLACE(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,1,1,"臺"),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))</f>
        <v/>
      </c>
    </row>
    <row r="511" spans="2:10" ht="21" customHeight="1" x14ac:dyDescent="0.25">
      <c r="B511" s="9">
        <v>492</v>
      </c>
      <c r="C511" s="8"/>
      <c r="D511" s="8"/>
      <c r="E511" s="8"/>
      <c r="F511" s="8"/>
      <c r="G511" s="8"/>
      <c r="H511" s="138"/>
      <c r="I511" s="144" t="e">
        <f>IF(COUNT(FIND({"澎湖","金門縣","連江","馬祖","琉球"},J511,1)),280,IF(AND($F$1="V",IFERROR(IF(FIND("北市",LEFT(J511,3)),VLOOKUP(LEFT(J511,LEN(J511)-LEN(MID(J511,1+MAX(MMULT(ROW($1:$1800)*(MID(J511,ROW($1:$1800),1)={"路","段","街","道"}),{1;1;1;1})),99))),北市出件送市總與外站總表!$A:$E,5,0),),IFERROR(IF(FIND("北市",LEFT(J511,3)),VLOOKUP(RIGHT(LEFT(J511,LEN(J511)-LEN(MID(J511,1+MAX(MMULT(ROW($1:$1800)*(MID(J511,ROW($1:$1800),1)={"路","段","街","道"}),{1;1;1;1})),99))),LEN(LEFT(J511,LEN(J511)-LEN(MID(J511,1+MAX(MMULT(ROW($1:$1800)*(MID(J511,ROW($1:$1800),1)={"路","段","街","道"}),{1;1;1;1})),99))))-3),北市出件送市總與外站總表!$B:$J,4,0),),VLOOKUP(LEFT(J511,2),北市出件送市總與外站總表!$A:$E,5,0)))&gt;110),120,IFERROR(IF(FIND("北市",LEFT(J511,3)),VLOOKUP(LEFT(J511,LEN(J511)-LEN(MID(J511,1+MAX(MMULT(ROW($1:$1800)*(MID(J511,ROW($1:$1800),1)={"路","段","街","道"}),{1;1;1;1})),99))),北市出件送市總與外站總表!$A:$E,5,0),),IFERROR(IF(FIND("北市",LEFT(J511,3)),VLOOKUP(RIGHT(LEFT(J511,LEN(J511)-LEN(MID(J511,1+MAX(MMULT(ROW($1:$1800)*(MID(J511,ROW($1:$1800),1)={"路","段","街","道"}),{1;1;1;1})),99))),LEN(LEFT(J511,LEN(J511)-LEN(MID(J511,1+MAX(MMULT(ROW($1:$1800)*(MID(J511,ROW($1:$1800),1)={"路","段","街","道"}),{1;1;1;1})),99))))-3),北市出件送市總與外站總表!$B:$J,4,0),),VLOOKUP(LEFT(J511,2),北市出件送市總與外站總表!$A:$J,5,0)))))</f>
        <v>#N/A</v>
      </c>
      <c r="J511" s="124" t="str">
        <f t="array" ref="J511">ASC(IF(LEFT(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,1)="台",REPLACE(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,1,1,"臺"),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))</f>
        <v/>
      </c>
    </row>
    <row r="512" spans="2:10" ht="21" customHeight="1" x14ac:dyDescent="0.25">
      <c r="B512" s="9">
        <v>493</v>
      </c>
      <c r="C512" s="8"/>
      <c r="D512" s="8"/>
      <c r="E512" s="8"/>
      <c r="F512" s="8"/>
      <c r="G512" s="8"/>
      <c r="H512" s="138"/>
      <c r="I512" s="144" t="e">
        <f>IF(COUNT(FIND({"澎湖","金門縣","連江","馬祖","琉球"},J512,1)),280,IF(AND($F$1="V",IFERROR(IF(FIND("北市",LEFT(J512,3)),VLOOKUP(LEFT(J512,LEN(J512)-LEN(MID(J512,1+MAX(MMULT(ROW($1:$1800)*(MID(J512,ROW($1:$1800),1)={"路","段","街","道"}),{1;1;1;1})),99))),北市出件送市總與外站總表!$A:$E,5,0),),IFERROR(IF(FIND("北市",LEFT(J512,3)),VLOOKUP(RIGHT(LEFT(J512,LEN(J512)-LEN(MID(J512,1+MAX(MMULT(ROW($1:$1800)*(MID(J512,ROW($1:$1800),1)={"路","段","街","道"}),{1;1;1;1})),99))),LEN(LEFT(J512,LEN(J512)-LEN(MID(J512,1+MAX(MMULT(ROW($1:$1800)*(MID(J512,ROW($1:$1800),1)={"路","段","街","道"}),{1;1;1;1})),99))))-3),北市出件送市總與外站總表!$B:$J,4,0),),VLOOKUP(LEFT(J512,2),北市出件送市總與外站總表!$A:$E,5,0)))&gt;110),120,IFERROR(IF(FIND("北市",LEFT(J512,3)),VLOOKUP(LEFT(J512,LEN(J512)-LEN(MID(J512,1+MAX(MMULT(ROW($1:$1800)*(MID(J512,ROW($1:$1800),1)={"路","段","街","道"}),{1;1;1;1})),99))),北市出件送市總與外站總表!$A:$E,5,0),),IFERROR(IF(FIND("北市",LEFT(J512,3)),VLOOKUP(RIGHT(LEFT(J512,LEN(J512)-LEN(MID(J512,1+MAX(MMULT(ROW($1:$1800)*(MID(J512,ROW($1:$1800),1)={"路","段","街","道"}),{1;1;1;1})),99))),LEN(LEFT(J512,LEN(J512)-LEN(MID(J512,1+MAX(MMULT(ROW($1:$1800)*(MID(J512,ROW($1:$1800),1)={"路","段","街","道"}),{1;1;1;1})),99))))-3),北市出件送市總與外站總表!$B:$J,4,0),),VLOOKUP(LEFT(J512,2),北市出件送市總與外站總表!$A:$J,5,0)))))</f>
        <v>#N/A</v>
      </c>
      <c r="J512" s="124" t="str">
        <f t="array" ref="J512">ASC(IF(LEFT(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,1)="台",REPLACE(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,1,1,"臺"),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))</f>
        <v/>
      </c>
    </row>
    <row r="513" spans="2:10" ht="21" customHeight="1" x14ac:dyDescent="0.25">
      <c r="B513" s="9">
        <v>494</v>
      </c>
      <c r="C513" s="8"/>
      <c r="D513" s="8"/>
      <c r="E513" s="8"/>
      <c r="F513" s="8"/>
      <c r="G513" s="8"/>
      <c r="H513" s="138"/>
      <c r="I513" s="144" t="e">
        <f>IF(COUNT(FIND({"澎湖","金門縣","連江","馬祖","琉球"},J513,1)),280,IF(AND($F$1="V",IFERROR(IF(FIND("北市",LEFT(J513,3)),VLOOKUP(LEFT(J513,LEN(J513)-LEN(MID(J513,1+MAX(MMULT(ROW($1:$1800)*(MID(J513,ROW($1:$1800),1)={"路","段","街","道"}),{1;1;1;1})),99))),北市出件送市總與外站總表!$A:$E,5,0),),IFERROR(IF(FIND("北市",LEFT(J513,3)),VLOOKUP(RIGHT(LEFT(J513,LEN(J513)-LEN(MID(J513,1+MAX(MMULT(ROW($1:$1800)*(MID(J513,ROW($1:$1800),1)={"路","段","街","道"}),{1;1;1;1})),99))),LEN(LEFT(J513,LEN(J513)-LEN(MID(J513,1+MAX(MMULT(ROW($1:$1800)*(MID(J513,ROW($1:$1800),1)={"路","段","街","道"}),{1;1;1;1})),99))))-3),北市出件送市總與外站總表!$B:$J,4,0),),VLOOKUP(LEFT(J513,2),北市出件送市總與外站總表!$A:$E,5,0)))&gt;110),120,IFERROR(IF(FIND("北市",LEFT(J513,3)),VLOOKUP(LEFT(J513,LEN(J513)-LEN(MID(J513,1+MAX(MMULT(ROW($1:$1800)*(MID(J513,ROW($1:$1800),1)={"路","段","街","道"}),{1;1;1;1})),99))),北市出件送市總與外站總表!$A:$E,5,0),),IFERROR(IF(FIND("北市",LEFT(J513,3)),VLOOKUP(RIGHT(LEFT(J513,LEN(J513)-LEN(MID(J513,1+MAX(MMULT(ROW($1:$1800)*(MID(J513,ROW($1:$1800),1)={"路","段","街","道"}),{1;1;1;1})),99))),LEN(LEFT(J513,LEN(J513)-LEN(MID(J513,1+MAX(MMULT(ROW($1:$1800)*(MID(J513,ROW($1:$1800),1)={"路","段","街","道"}),{1;1;1;1})),99))))-3),北市出件送市總與外站總表!$B:$J,4,0),),VLOOKUP(LEFT(J513,2),北市出件送市總與外站總表!$A:$J,5,0)))))</f>
        <v>#N/A</v>
      </c>
      <c r="J513" s="124" t="str">
        <f t="array" ref="J513">ASC(IF(LEFT(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,1)="台",REPLACE(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,1,1,"臺"),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))</f>
        <v/>
      </c>
    </row>
    <row r="514" spans="2:10" ht="21" customHeight="1" x14ac:dyDescent="0.25">
      <c r="B514" s="9">
        <v>495</v>
      </c>
      <c r="C514" s="8"/>
      <c r="D514" s="8"/>
      <c r="E514" s="8"/>
      <c r="F514" s="8"/>
      <c r="G514" s="8"/>
      <c r="H514" s="138"/>
      <c r="I514" s="144" t="e">
        <f>IF(COUNT(FIND({"澎湖","金門縣","連江","馬祖","琉球"},J514,1)),280,IF(AND($F$1="V",IFERROR(IF(FIND("北市",LEFT(J514,3)),VLOOKUP(LEFT(J514,LEN(J514)-LEN(MID(J514,1+MAX(MMULT(ROW($1:$1800)*(MID(J514,ROW($1:$1800),1)={"路","段","街","道"}),{1;1;1;1})),99))),北市出件送市總與外站總表!$A:$E,5,0),),IFERROR(IF(FIND("北市",LEFT(J514,3)),VLOOKUP(RIGHT(LEFT(J514,LEN(J514)-LEN(MID(J514,1+MAX(MMULT(ROW($1:$1800)*(MID(J514,ROW($1:$1800),1)={"路","段","街","道"}),{1;1;1;1})),99))),LEN(LEFT(J514,LEN(J514)-LEN(MID(J514,1+MAX(MMULT(ROW($1:$1800)*(MID(J514,ROW($1:$1800),1)={"路","段","街","道"}),{1;1;1;1})),99))))-3),北市出件送市總與外站總表!$B:$J,4,0),),VLOOKUP(LEFT(J514,2),北市出件送市總與外站總表!$A:$E,5,0)))&gt;110),120,IFERROR(IF(FIND("北市",LEFT(J514,3)),VLOOKUP(LEFT(J514,LEN(J514)-LEN(MID(J514,1+MAX(MMULT(ROW($1:$1800)*(MID(J514,ROW($1:$1800),1)={"路","段","街","道"}),{1;1;1;1})),99))),北市出件送市總與外站總表!$A:$E,5,0),),IFERROR(IF(FIND("北市",LEFT(J514,3)),VLOOKUP(RIGHT(LEFT(J514,LEN(J514)-LEN(MID(J514,1+MAX(MMULT(ROW($1:$1800)*(MID(J514,ROW($1:$1800),1)={"路","段","街","道"}),{1;1;1;1})),99))),LEN(LEFT(J514,LEN(J514)-LEN(MID(J514,1+MAX(MMULT(ROW($1:$1800)*(MID(J514,ROW($1:$1800),1)={"路","段","街","道"}),{1;1;1;1})),99))))-3),北市出件送市總與外站總表!$B:$J,4,0),),VLOOKUP(LEFT(J514,2),北市出件送市總與外站總表!$A:$J,5,0)))))</f>
        <v>#N/A</v>
      </c>
      <c r="J514" s="124" t="str">
        <f t="array" ref="J514">ASC(IF(LEFT(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,1)="台",REPLACE(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,1,1,"臺"),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))</f>
        <v/>
      </c>
    </row>
    <row r="515" spans="2:10" ht="21" customHeight="1" x14ac:dyDescent="0.25">
      <c r="B515" s="9">
        <v>496</v>
      </c>
      <c r="C515" s="8"/>
      <c r="D515" s="8"/>
      <c r="E515" s="8"/>
      <c r="F515" s="8"/>
      <c r="G515" s="8"/>
      <c r="H515" s="138"/>
      <c r="I515" s="144" t="e">
        <f>IF(COUNT(FIND({"澎湖","金門縣","連江","馬祖","琉球"},J515,1)),280,IF(AND($F$1="V",IFERROR(IF(FIND("北市",LEFT(J515,3)),VLOOKUP(LEFT(J515,LEN(J515)-LEN(MID(J515,1+MAX(MMULT(ROW($1:$1800)*(MID(J515,ROW($1:$1800),1)={"路","段","街","道"}),{1;1;1;1})),99))),北市出件送市總與外站總表!$A:$E,5,0),),IFERROR(IF(FIND("北市",LEFT(J515,3)),VLOOKUP(RIGHT(LEFT(J515,LEN(J515)-LEN(MID(J515,1+MAX(MMULT(ROW($1:$1800)*(MID(J515,ROW($1:$1800),1)={"路","段","街","道"}),{1;1;1;1})),99))),LEN(LEFT(J515,LEN(J515)-LEN(MID(J515,1+MAX(MMULT(ROW($1:$1800)*(MID(J515,ROW($1:$1800),1)={"路","段","街","道"}),{1;1;1;1})),99))))-3),北市出件送市總與外站總表!$B:$J,4,0),),VLOOKUP(LEFT(J515,2),北市出件送市總與外站總表!$A:$E,5,0)))&gt;110),120,IFERROR(IF(FIND("北市",LEFT(J515,3)),VLOOKUP(LEFT(J515,LEN(J515)-LEN(MID(J515,1+MAX(MMULT(ROW($1:$1800)*(MID(J515,ROW($1:$1800),1)={"路","段","街","道"}),{1;1;1;1})),99))),北市出件送市總與外站總表!$A:$E,5,0),),IFERROR(IF(FIND("北市",LEFT(J515,3)),VLOOKUP(RIGHT(LEFT(J515,LEN(J515)-LEN(MID(J515,1+MAX(MMULT(ROW($1:$1800)*(MID(J515,ROW($1:$1800),1)={"路","段","街","道"}),{1;1;1;1})),99))),LEN(LEFT(J515,LEN(J515)-LEN(MID(J515,1+MAX(MMULT(ROW($1:$1800)*(MID(J515,ROW($1:$1800),1)={"路","段","街","道"}),{1;1;1;1})),99))))-3),北市出件送市總與外站總表!$B:$J,4,0),),VLOOKUP(LEFT(J515,2),北市出件送市總與外站總表!$A:$J,5,0)))))</f>
        <v>#N/A</v>
      </c>
      <c r="J515" s="124" t="str">
        <f t="array" ref="J515">ASC(IF(LEFT(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,1)="台",REPLACE(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,1,1,"臺"),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))</f>
        <v/>
      </c>
    </row>
    <row r="516" spans="2:10" ht="21" customHeight="1" x14ac:dyDescent="0.25">
      <c r="B516" s="9">
        <v>497</v>
      </c>
      <c r="C516" s="8"/>
      <c r="D516" s="8"/>
      <c r="E516" s="8"/>
      <c r="F516" s="8"/>
      <c r="G516" s="8"/>
      <c r="H516" s="138"/>
      <c r="I516" s="144" t="e">
        <f>IF(COUNT(FIND({"澎湖","金門縣","連江","馬祖","琉球"},J516,1)),280,IF(AND($F$1="V",IFERROR(IF(FIND("北市",LEFT(J516,3)),VLOOKUP(LEFT(J516,LEN(J516)-LEN(MID(J516,1+MAX(MMULT(ROW($1:$1800)*(MID(J516,ROW($1:$1800),1)={"路","段","街","道"}),{1;1;1;1})),99))),北市出件送市總與外站總表!$A:$E,5,0),),IFERROR(IF(FIND("北市",LEFT(J516,3)),VLOOKUP(RIGHT(LEFT(J516,LEN(J516)-LEN(MID(J516,1+MAX(MMULT(ROW($1:$1800)*(MID(J516,ROW($1:$1800),1)={"路","段","街","道"}),{1;1;1;1})),99))),LEN(LEFT(J516,LEN(J516)-LEN(MID(J516,1+MAX(MMULT(ROW($1:$1800)*(MID(J516,ROW($1:$1800),1)={"路","段","街","道"}),{1;1;1;1})),99))))-3),北市出件送市總與外站總表!$B:$J,4,0),),VLOOKUP(LEFT(J516,2),北市出件送市總與外站總表!$A:$E,5,0)))&gt;110),120,IFERROR(IF(FIND("北市",LEFT(J516,3)),VLOOKUP(LEFT(J516,LEN(J516)-LEN(MID(J516,1+MAX(MMULT(ROW($1:$1800)*(MID(J516,ROW($1:$1800),1)={"路","段","街","道"}),{1;1;1;1})),99))),北市出件送市總與外站總表!$A:$E,5,0),),IFERROR(IF(FIND("北市",LEFT(J516,3)),VLOOKUP(RIGHT(LEFT(J516,LEN(J516)-LEN(MID(J516,1+MAX(MMULT(ROW($1:$1800)*(MID(J516,ROW($1:$1800),1)={"路","段","街","道"}),{1;1;1;1})),99))),LEN(LEFT(J516,LEN(J516)-LEN(MID(J516,1+MAX(MMULT(ROW($1:$1800)*(MID(J516,ROW($1:$1800),1)={"路","段","街","道"}),{1;1;1;1})),99))))-3),北市出件送市總與外站總表!$B:$J,4,0),),VLOOKUP(LEFT(J516,2),北市出件送市總與外站總表!$A:$J,5,0)))))</f>
        <v>#N/A</v>
      </c>
      <c r="J516" s="124" t="str">
        <f t="array" ref="J516">ASC(IF(LEFT(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,1)="台",REPLACE(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,1,1,"臺"),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))</f>
        <v/>
      </c>
    </row>
    <row r="517" spans="2:10" ht="21" customHeight="1" x14ac:dyDescent="0.25">
      <c r="B517" s="9">
        <v>498</v>
      </c>
      <c r="C517" s="8"/>
      <c r="D517" s="8"/>
      <c r="E517" s="8"/>
      <c r="F517" s="8"/>
      <c r="G517" s="8"/>
      <c r="H517" s="138"/>
      <c r="I517" s="144" t="e">
        <f>IF(COUNT(FIND({"澎湖","金門縣","連江","馬祖","琉球"},J517,1)),280,IF(AND($F$1="V",IFERROR(IF(FIND("北市",LEFT(J517,3)),VLOOKUP(LEFT(J517,LEN(J517)-LEN(MID(J517,1+MAX(MMULT(ROW($1:$1800)*(MID(J517,ROW($1:$1800),1)={"路","段","街","道"}),{1;1;1;1})),99))),北市出件送市總與外站總表!$A:$E,5,0),),IFERROR(IF(FIND("北市",LEFT(J517,3)),VLOOKUP(RIGHT(LEFT(J517,LEN(J517)-LEN(MID(J517,1+MAX(MMULT(ROW($1:$1800)*(MID(J517,ROW($1:$1800),1)={"路","段","街","道"}),{1;1;1;1})),99))),LEN(LEFT(J517,LEN(J517)-LEN(MID(J517,1+MAX(MMULT(ROW($1:$1800)*(MID(J517,ROW($1:$1800),1)={"路","段","街","道"}),{1;1;1;1})),99))))-3),北市出件送市總與外站總表!$B:$J,4,0),),VLOOKUP(LEFT(J517,2),北市出件送市總與外站總表!$A:$E,5,0)))&gt;110),120,IFERROR(IF(FIND("北市",LEFT(J517,3)),VLOOKUP(LEFT(J517,LEN(J517)-LEN(MID(J517,1+MAX(MMULT(ROW($1:$1800)*(MID(J517,ROW($1:$1800),1)={"路","段","街","道"}),{1;1;1;1})),99))),北市出件送市總與外站總表!$A:$E,5,0),),IFERROR(IF(FIND("北市",LEFT(J517,3)),VLOOKUP(RIGHT(LEFT(J517,LEN(J517)-LEN(MID(J517,1+MAX(MMULT(ROW($1:$1800)*(MID(J517,ROW($1:$1800),1)={"路","段","街","道"}),{1;1;1;1})),99))),LEN(LEFT(J517,LEN(J517)-LEN(MID(J517,1+MAX(MMULT(ROW($1:$1800)*(MID(J517,ROW($1:$1800),1)={"路","段","街","道"}),{1;1;1;1})),99))))-3),北市出件送市總與外站總表!$B:$J,4,0),),VLOOKUP(LEFT(J517,2),北市出件送市總與外站總表!$A:$J,5,0)))))</f>
        <v>#N/A</v>
      </c>
      <c r="J517" s="124" t="str">
        <f t="array" ref="J517">ASC(IF(LEFT(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,1)="台",REPLACE(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,1,1,"臺"),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))</f>
        <v/>
      </c>
    </row>
    <row r="518" spans="2:10" ht="21" customHeight="1" x14ac:dyDescent="0.25">
      <c r="B518" s="9">
        <v>499</v>
      </c>
      <c r="C518" s="8"/>
      <c r="D518" s="8"/>
      <c r="E518" s="8"/>
      <c r="F518" s="8"/>
      <c r="G518" s="8"/>
      <c r="H518" s="138"/>
      <c r="I518" s="144" t="e">
        <f>IF(COUNT(FIND({"澎湖","金門縣","連江","馬祖","琉球"},J518,1)),280,IF(AND($F$1="V",IFERROR(IF(FIND("北市",LEFT(J518,3)),VLOOKUP(LEFT(J518,LEN(J518)-LEN(MID(J518,1+MAX(MMULT(ROW($1:$1800)*(MID(J518,ROW($1:$1800),1)={"路","段","街","道"}),{1;1;1;1})),99))),北市出件送市總與外站總表!$A:$E,5,0),),IFERROR(IF(FIND("北市",LEFT(J518,3)),VLOOKUP(RIGHT(LEFT(J518,LEN(J518)-LEN(MID(J518,1+MAX(MMULT(ROW($1:$1800)*(MID(J518,ROW($1:$1800),1)={"路","段","街","道"}),{1;1;1;1})),99))),LEN(LEFT(J518,LEN(J518)-LEN(MID(J518,1+MAX(MMULT(ROW($1:$1800)*(MID(J518,ROW($1:$1800),1)={"路","段","街","道"}),{1;1;1;1})),99))))-3),北市出件送市總與外站總表!$B:$J,4,0),),VLOOKUP(LEFT(J518,2),北市出件送市總與外站總表!$A:$E,5,0)))&gt;110),120,IFERROR(IF(FIND("北市",LEFT(J518,3)),VLOOKUP(LEFT(J518,LEN(J518)-LEN(MID(J518,1+MAX(MMULT(ROW($1:$1800)*(MID(J518,ROW($1:$1800),1)={"路","段","街","道"}),{1;1;1;1})),99))),北市出件送市總與外站總表!$A:$E,5,0),),IFERROR(IF(FIND("北市",LEFT(J518,3)),VLOOKUP(RIGHT(LEFT(J518,LEN(J518)-LEN(MID(J518,1+MAX(MMULT(ROW($1:$1800)*(MID(J518,ROW($1:$1800),1)={"路","段","街","道"}),{1;1;1;1})),99))),LEN(LEFT(J518,LEN(J518)-LEN(MID(J518,1+MAX(MMULT(ROW($1:$1800)*(MID(J518,ROW($1:$1800),1)={"路","段","街","道"}),{1;1;1;1})),99))))-3),北市出件送市總與外站總表!$B:$J,4,0),),VLOOKUP(LEFT(J518,2),北市出件送市總與外站總表!$A:$J,5,0)))))</f>
        <v>#N/A</v>
      </c>
      <c r="J518" s="124" t="str">
        <f t="array" ref="J518">ASC(IF(LEFT(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,1)="台",REPLACE(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,1,1,"臺"),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))</f>
        <v/>
      </c>
    </row>
    <row r="519" spans="2:10" ht="21" customHeight="1" x14ac:dyDescent="0.25">
      <c r="B519" s="9">
        <v>500</v>
      </c>
      <c r="C519" s="8"/>
      <c r="D519" s="8"/>
      <c r="E519" s="8"/>
      <c r="F519" s="8"/>
      <c r="G519" s="8"/>
      <c r="H519" s="138"/>
      <c r="I519" s="144" t="e">
        <f>IF(COUNT(FIND({"澎湖","金門縣","連江","馬祖","琉球"},J519,1)),280,IF(AND($F$1="V",IFERROR(IF(FIND("北市",LEFT(J519,3)),VLOOKUP(LEFT(J519,LEN(J519)-LEN(MID(J519,1+MAX(MMULT(ROW($1:$1800)*(MID(J519,ROW($1:$1800),1)={"路","段","街","道"}),{1;1;1;1})),99))),北市出件送市總與外站總表!$A:$E,5,0),),IFERROR(IF(FIND("北市",LEFT(J519,3)),VLOOKUP(RIGHT(LEFT(J519,LEN(J519)-LEN(MID(J519,1+MAX(MMULT(ROW($1:$1800)*(MID(J519,ROW($1:$1800),1)={"路","段","街","道"}),{1;1;1;1})),99))),LEN(LEFT(J519,LEN(J519)-LEN(MID(J519,1+MAX(MMULT(ROW($1:$1800)*(MID(J519,ROW($1:$1800),1)={"路","段","街","道"}),{1;1;1;1})),99))))-3),北市出件送市總與外站總表!$B:$J,4,0),),VLOOKUP(LEFT(J519,2),北市出件送市總與外站總表!$A:$E,5,0)))&gt;110),120,IFERROR(IF(FIND("北市",LEFT(J519,3)),VLOOKUP(LEFT(J519,LEN(J519)-LEN(MID(J519,1+MAX(MMULT(ROW($1:$1800)*(MID(J519,ROW($1:$1800),1)={"路","段","街","道"}),{1;1;1;1})),99))),北市出件送市總與外站總表!$A:$E,5,0),),IFERROR(IF(FIND("北市",LEFT(J519,3)),VLOOKUP(RIGHT(LEFT(J519,LEN(J519)-LEN(MID(J519,1+MAX(MMULT(ROW($1:$1800)*(MID(J519,ROW($1:$1800),1)={"路","段","街","道"}),{1;1;1;1})),99))),LEN(LEFT(J519,LEN(J519)-LEN(MID(J519,1+MAX(MMULT(ROW($1:$1800)*(MID(J519,ROW($1:$1800),1)={"路","段","街","道"}),{1;1;1;1})),99))))-3),北市出件送市總與外站總表!$B:$J,4,0),),VLOOKUP(LEFT(J519,2),北市出件送市總與外站總表!$A:$J,5,0)))))</f>
        <v>#N/A</v>
      </c>
      <c r="J519" s="124" t="str">
        <f t="array" ref="J519">ASC(IF(LEFT(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,1)="台",REPLACE(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,1,1,"臺"),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))</f>
        <v/>
      </c>
    </row>
    <row r="520" spans="2:10" ht="21" customHeight="1" x14ac:dyDescent="0.25">
      <c r="B520" s="9">
        <v>501</v>
      </c>
      <c r="C520" s="8"/>
      <c r="D520" s="8"/>
      <c r="E520" s="8"/>
      <c r="F520" s="8"/>
      <c r="G520" s="8"/>
      <c r="H520" s="138"/>
      <c r="I520" s="144" t="e">
        <f>IF(COUNT(FIND({"澎湖","金門縣","連江","馬祖","琉球"},J520,1)),280,IF(AND($F$1="V",IFERROR(IF(FIND("北市",LEFT(J520,3)),VLOOKUP(LEFT(J520,LEN(J520)-LEN(MID(J520,1+MAX(MMULT(ROW($1:$1800)*(MID(J520,ROW($1:$1800),1)={"路","段","街","道"}),{1;1;1;1})),99))),北市出件送市總與外站總表!$A:$E,5,0),),IFERROR(IF(FIND("北市",LEFT(J520,3)),VLOOKUP(RIGHT(LEFT(J520,LEN(J520)-LEN(MID(J520,1+MAX(MMULT(ROW($1:$1800)*(MID(J520,ROW($1:$1800),1)={"路","段","街","道"}),{1;1;1;1})),99))),LEN(LEFT(J520,LEN(J520)-LEN(MID(J520,1+MAX(MMULT(ROW($1:$1800)*(MID(J520,ROW($1:$1800),1)={"路","段","街","道"}),{1;1;1;1})),99))))-3),北市出件送市總與外站總表!$B:$J,4,0),),VLOOKUP(LEFT(J520,2),北市出件送市總與外站總表!$A:$E,5,0)))&gt;110),120,IFERROR(IF(FIND("北市",LEFT(J520,3)),VLOOKUP(LEFT(J520,LEN(J520)-LEN(MID(J520,1+MAX(MMULT(ROW($1:$1800)*(MID(J520,ROW($1:$1800),1)={"路","段","街","道"}),{1;1;1;1})),99))),北市出件送市總與外站總表!$A:$E,5,0),),IFERROR(IF(FIND("北市",LEFT(J520,3)),VLOOKUP(RIGHT(LEFT(J520,LEN(J520)-LEN(MID(J520,1+MAX(MMULT(ROW($1:$1800)*(MID(J520,ROW($1:$1800),1)={"路","段","街","道"}),{1;1;1;1})),99))),LEN(LEFT(J520,LEN(J520)-LEN(MID(J520,1+MAX(MMULT(ROW($1:$1800)*(MID(J520,ROW($1:$1800),1)={"路","段","街","道"}),{1;1;1;1})),99))))-3),北市出件送市總與外站總表!$B:$J,4,0),),VLOOKUP(LEFT(J520,2),北市出件送市總與外站總表!$A:$J,5,0)))))</f>
        <v>#N/A</v>
      </c>
      <c r="J520" s="124" t="str">
        <f t="array" ref="J520">ASC(IF(LEFT(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,1)="台",REPLACE(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,1,1,"臺"),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))</f>
        <v/>
      </c>
    </row>
    <row r="521" spans="2:10" ht="21" customHeight="1" x14ac:dyDescent="0.25">
      <c r="B521" s="9">
        <v>502</v>
      </c>
      <c r="C521" s="8"/>
      <c r="D521" s="8"/>
      <c r="E521" s="8"/>
      <c r="F521" s="8"/>
      <c r="G521" s="8"/>
      <c r="H521" s="138"/>
      <c r="I521" s="144" t="e">
        <f>IF(COUNT(FIND({"澎湖","金門縣","連江","馬祖","琉球"},J521,1)),280,IF(AND($F$1="V",IFERROR(IF(FIND("北市",LEFT(J521,3)),VLOOKUP(LEFT(J521,LEN(J521)-LEN(MID(J521,1+MAX(MMULT(ROW($1:$1800)*(MID(J521,ROW($1:$1800),1)={"路","段","街","道"}),{1;1;1;1})),99))),北市出件送市總與外站總表!$A:$E,5,0),),IFERROR(IF(FIND("北市",LEFT(J521,3)),VLOOKUP(RIGHT(LEFT(J521,LEN(J521)-LEN(MID(J521,1+MAX(MMULT(ROW($1:$1800)*(MID(J521,ROW($1:$1800),1)={"路","段","街","道"}),{1;1;1;1})),99))),LEN(LEFT(J521,LEN(J521)-LEN(MID(J521,1+MAX(MMULT(ROW($1:$1800)*(MID(J521,ROW($1:$1800),1)={"路","段","街","道"}),{1;1;1;1})),99))))-3),北市出件送市總與外站總表!$B:$J,4,0),),VLOOKUP(LEFT(J521,2),北市出件送市總與外站總表!$A:$E,5,0)))&gt;110),120,IFERROR(IF(FIND("北市",LEFT(J521,3)),VLOOKUP(LEFT(J521,LEN(J521)-LEN(MID(J521,1+MAX(MMULT(ROW($1:$1800)*(MID(J521,ROW($1:$1800),1)={"路","段","街","道"}),{1;1;1;1})),99))),北市出件送市總與外站總表!$A:$E,5,0),),IFERROR(IF(FIND("北市",LEFT(J521,3)),VLOOKUP(RIGHT(LEFT(J521,LEN(J521)-LEN(MID(J521,1+MAX(MMULT(ROW($1:$1800)*(MID(J521,ROW($1:$1800),1)={"路","段","街","道"}),{1;1;1;1})),99))),LEN(LEFT(J521,LEN(J521)-LEN(MID(J521,1+MAX(MMULT(ROW($1:$1800)*(MID(J521,ROW($1:$1800),1)={"路","段","街","道"}),{1;1;1;1})),99))))-3),北市出件送市總與外站總表!$B:$J,4,0),),VLOOKUP(LEFT(J521,2),北市出件送市總與外站總表!$A:$J,5,0)))))</f>
        <v>#N/A</v>
      </c>
      <c r="J521" s="124" t="str">
        <f t="array" ref="J521">ASC(IF(LEFT(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,1)="台",REPLACE(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,1,1,"臺"),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))</f>
        <v/>
      </c>
    </row>
    <row r="522" spans="2:10" ht="21" customHeight="1" x14ac:dyDescent="0.25">
      <c r="B522" s="9">
        <v>503</v>
      </c>
      <c r="C522" s="8"/>
      <c r="D522" s="8"/>
      <c r="E522" s="8"/>
      <c r="F522" s="8"/>
      <c r="G522" s="8"/>
      <c r="H522" s="138"/>
      <c r="I522" s="144" t="e">
        <f>IF(COUNT(FIND({"澎湖","金門縣","連江","馬祖","琉球"},J522,1)),280,IF(AND($F$1="V",IFERROR(IF(FIND("北市",LEFT(J522,3)),VLOOKUP(LEFT(J522,LEN(J522)-LEN(MID(J522,1+MAX(MMULT(ROW($1:$1800)*(MID(J522,ROW($1:$1800),1)={"路","段","街","道"}),{1;1;1;1})),99))),北市出件送市總與外站總表!$A:$E,5,0),),IFERROR(IF(FIND("北市",LEFT(J522,3)),VLOOKUP(RIGHT(LEFT(J522,LEN(J522)-LEN(MID(J522,1+MAX(MMULT(ROW($1:$1800)*(MID(J522,ROW($1:$1800),1)={"路","段","街","道"}),{1;1;1;1})),99))),LEN(LEFT(J522,LEN(J522)-LEN(MID(J522,1+MAX(MMULT(ROW($1:$1800)*(MID(J522,ROW($1:$1800),1)={"路","段","街","道"}),{1;1;1;1})),99))))-3),北市出件送市總與外站總表!$B:$J,4,0),),VLOOKUP(LEFT(J522,2),北市出件送市總與外站總表!$A:$E,5,0)))&gt;110),120,IFERROR(IF(FIND("北市",LEFT(J522,3)),VLOOKUP(LEFT(J522,LEN(J522)-LEN(MID(J522,1+MAX(MMULT(ROW($1:$1800)*(MID(J522,ROW($1:$1800),1)={"路","段","街","道"}),{1;1;1;1})),99))),北市出件送市總與外站總表!$A:$E,5,0),),IFERROR(IF(FIND("北市",LEFT(J522,3)),VLOOKUP(RIGHT(LEFT(J522,LEN(J522)-LEN(MID(J522,1+MAX(MMULT(ROW($1:$1800)*(MID(J522,ROW($1:$1800),1)={"路","段","街","道"}),{1;1;1;1})),99))),LEN(LEFT(J522,LEN(J522)-LEN(MID(J522,1+MAX(MMULT(ROW($1:$1800)*(MID(J522,ROW($1:$1800),1)={"路","段","街","道"}),{1;1;1;1})),99))))-3),北市出件送市總與外站總表!$B:$J,4,0),),VLOOKUP(LEFT(J522,2),北市出件送市總與外站總表!$A:$J,5,0)))))</f>
        <v>#N/A</v>
      </c>
      <c r="J522" s="124" t="str">
        <f t="array" ref="J522">ASC(IF(LEFT(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,1)="台",REPLACE(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,1,1,"臺"),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))</f>
        <v/>
      </c>
    </row>
    <row r="523" spans="2:10" ht="21" customHeight="1" x14ac:dyDescent="0.25">
      <c r="B523" s="9">
        <v>504</v>
      </c>
      <c r="C523" s="8"/>
      <c r="D523" s="8"/>
      <c r="E523" s="8"/>
      <c r="F523" s="8"/>
      <c r="G523" s="8"/>
      <c r="H523" s="138"/>
      <c r="I523" s="144" t="e">
        <f>IF(COUNT(FIND({"澎湖","金門縣","連江","馬祖","琉球"},J523,1)),280,IF(AND($F$1="V",IFERROR(IF(FIND("北市",LEFT(J523,3)),VLOOKUP(LEFT(J523,LEN(J523)-LEN(MID(J523,1+MAX(MMULT(ROW($1:$1800)*(MID(J523,ROW($1:$1800),1)={"路","段","街","道"}),{1;1;1;1})),99))),北市出件送市總與外站總表!$A:$E,5,0),),IFERROR(IF(FIND("北市",LEFT(J523,3)),VLOOKUP(RIGHT(LEFT(J523,LEN(J523)-LEN(MID(J523,1+MAX(MMULT(ROW($1:$1800)*(MID(J523,ROW($1:$1800),1)={"路","段","街","道"}),{1;1;1;1})),99))),LEN(LEFT(J523,LEN(J523)-LEN(MID(J523,1+MAX(MMULT(ROW($1:$1800)*(MID(J523,ROW($1:$1800),1)={"路","段","街","道"}),{1;1;1;1})),99))))-3),北市出件送市總與外站總表!$B:$J,4,0),),VLOOKUP(LEFT(J523,2),北市出件送市總與外站總表!$A:$E,5,0)))&gt;110),120,IFERROR(IF(FIND("北市",LEFT(J523,3)),VLOOKUP(LEFT(J523,LEN(J523)-LEN(MID(J523,1+MAX(MMULT(ROW($1:$1800)*(MID(J523,ROW($1:$1800),1)={"路","段","街","道"}),{1;1;1;1})),99))),北市出件送市總與外站總表!$A:$E,5,0),),IFERROR(IF(FIND("北市",LEFT(J523,3)),VLOOKUP(RIGHT(LEFT(J523,LEN(J523)-LEN(MID(J523,1+MAX(MMULT(ROW($1:$1800)*(MID(J523,ROW($1:$1800),1)={"路","段","街","道"}),{1;1;1;1})),99))),LEN(LEFT(J523,LEN(J523)-LEN(MID(J523,1+MAX(MMULT(ROW($1:$1800)*(MID(J523,ROW($1:$1800),1)={"路","段","街","道"}),{1;1;1;1})),99))))-3),北市出件送市總與外站總表!$B:$J,4,0),),VLOOKUP(LEFT(J523,2),北市出件送市總與外站總表!$A:$J,5,0)))))</f>
        <v>#N/A</v>
      </c>
      <c r="J523" s="124" t="str">
        <f t="array" ref="J523">ASC(IF(LEFT(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,1)="台",REPLACE(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,1,1,"臺"),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))</f>
        <v/>
      </c>
    </row>
    <row r="524" spans="2:10" ht="21" customHeight="1" x14ac:dyDescent="0.25">
      <c r="B524" s="9">
        <v>505</v>
      </c>
      <c r="C524" s="8"/>
      <c r="D524" s="8"/>
      <c r="E524" s="8"/>
      <c r="F524" s="8"/>
      <c r="G524" s="8"/>
      <c r="H524" s="138"/>
      <c r="I524" s="144" t="e">
        <f>IF(COUNT(FIND({"澎湖","金門縣","連江","馬祖","琉球"},J524,1)),280,IF(AND($F$1="V",IFERROR(IF(FIND("北市",LEFT(J524,3)),VLOOKUP(LEFT(J524,LEN(J524)-LEN(MID(J524,1+MAX(MMULT(ROW($1:$1800)*(MID(J524,ROW($1:$1800),1)={"路","段","街","道"}),{1;1;1;1})),99))),北市出件送市總與外站總表!$A:$E,5,0),),IFERROR(IF(FIND("北市",LEFT(J524,3)),VLOOKUP(RIGHT(LEFT(J524,LEN(J524)-LEN(MID(J524,1+MAX(MMULT(ROW($1:$1800)*(MID(J524,ROW($1:$1800),1)={"路","段","街","道"}),{1;1;1;1})),99))),LEN(LEFT(J524,LEN(J524)-LEN(MID(J524,1+MAX(MMULT(ROW($1:$1800)*(MID(J524,ROW($1:$1800),1)={"路","段","街","道"}),{1;1;1;1})),99))))-3),北市出件送市總與外站總表!$B:$J,4,0),),VLOOKUP(LEFT(J524,2),北市出件送市總與外站總表!$A:$E,5,0)))&gt;110),120,IFERROR(IF(FIND("北市",LEFT(J524,3)),VLOOKUP(LEFT(J524,LEN(J524)-LEN(MID(J524,1+MAX(MMULT(ROW($1:$1800)*(MID(J524,ROW($1:$1800),1)={"路","段","街","道"}),{1;1;1;1})),99))),北市出件送市總與外站總表!$A:$E,5,0),),IFERROR(IF(FIND("北市",LEFT(J524,3)),VLOOKUP(RIGHT(LEFT(J524,LEN(J524)-LEN(MID(J524,1+MAX(MMULT(ROW($1:$1800)*(MID(J524,ROW($1:$1800),1)={"路","段","街","道"}),{1;1;1;1})),99))),LEN(LEFT(J524,LEN(J524)-LEN(MID(J524,1+MAX(MMULT(ROW($1:$1800)*(MID(J524,ROW($1:$1800),1)={"路","段","街","道"}),{1;1;1;1})),99))))-3),北市出件送市總與外站總表!$B:$J,4,0),),VLOOKUP(LEFT(J524,2),北市出件送市總與外站總表!$A:$J,5,0)))))</f>
        <v>#N/A</v>
      </c>
      <c r="J524" s="124" t="str">
        <f t="array" ref="J524">ASC(IF(LEFT(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,1)="台",REPLACE(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,1,1,"臺"),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))</f>
        <v/>
      </c>
    </row>
    <row r="525" spans="2:10" ht="21" customHeight="1" x14ac:dyDescent="0.25">
      <c r="B525" s="9">
        <v>506</v>
      </c>
      <c r="C525" s="8"/>
      <c r="D525" s="8"/>
      <c r="E525" s="8"/>
      <c r="F525" s="8"/>
      <c r="G525" s="8"/>
      <c r="H525" s="138"/>
      <c r="I525" s="144" t="e">
        <f>IF(COUNT(FIND({"澎湖","金門縣","連江","馬祖","琉球"},J525,1)),280,IF(AND($F$1="V",IFERROR(IF(FIND("北市",LEFT(J525,3)),VLOOKUP(LEFT(J525,LEN(J525)-LEN(MID(J525,1+MAX(MMULT(ROW($1:$1800)*(MID(J525,ROW($1:$1800),1)={"路","段","街","道"}),{1;1;1;1})),99))),北市出件送市總與外站總表!$A:$E,5,0),),IFERROR(IF(FIND("北市",LEFT(J525,3)),VLOOKUP(RIGHT(LEFT(J525,LEN(J525)-LEN(MID(J525,1+MAX(MMULT(ROW($1:$1800)*(MID(J525,ROW($1:$1800),1)={"路","段","街","道"}),{1;1;1;1})),99))),LEN(LEFT(J525,LEN(J525)-LEN(MID(J525,1+MAX(MMULT(ROW($1:$1800)*(MID(J525,ROW($1:$1800),1)={"路","段","街","道"}),{1;1;1;1})),99))))-3),北市出件送市總與外站總表!$B:$J,4,0),),VLOOKUP(LEFT(J525,2),北市出件送市總與外站總表!$A:$E,5,0)))&gt;110),120,IFERROR(IF(FIND("北市",LEFT(J525,3)),VLOOKUP(LEFT(J525,LEN(J525)-LEN(MID(J525,1+MAX(MMULT(ROW($1:$1800)*(MID(J525,ROW($1:$1800),1)={"路","段","街","道"}),{1;1;1;1})),99))),北市出件送市總與外站總表!$A:$E,5,0),),IFERROR(IF(FIND("北市",LEFT(J525,3)),VLOOKUP(RIGHT(LEFT(J525,LEN(J525)-LEN(MID(J525,1+MAX(MMULT(ROW($1:$1800)*(MID(J525,ROW($1:$1800),1)={"路","段","街","道"}),{1;1;1;1})),99))),LEN(LEFT(J525,LEN(J525)-LEN(MID(J525,1+MAX(MMULT(ROW($1:$1800)*(MID(J525,ROW($1:$1800),1)={"路","段","街","道"}),{1;1;1;1})),99))))-3),北市出件送市總與外站總表!$B:$J,4,0),),VLOOKUP(LEFT(J525,2),北市出件送市總與外站總表!$A:$J,5,0)))))</f>
        <v>#N/A</v>
      </c>
      <c r="J525" s="124" t="str">
        <f t="array" ref="J525">ASC(IF(LEFT(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,1)="台",REPLACE(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,1,1,"臺"),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))</f>
        <v/>
      </c>
    </row>
    <row r="526" spans="2:10" ht="21" customHeight="1" x14ac:dyDescent="0.25">
      <c r="B526" s="9">
        <v>507</v>
      </c>
      <c r="C526" s="8"/>
      <c r="D526" s="8"/>
      <c r="E526" s="8"/>
      <c r="F526" s="8"/>
      <c r="G526" s="8"/>
      <c r="H526" s="138"/>
      <c r="I526" s="144" t="e">
        <f>IF(COUNT(FIND({"澎湖","金門縣","連江","馬祖","琉球"},J526,1)),280,IF(AND($F$1="V",IFERROR(IF(FIND("北市",LEFT(J526,3)),VLOOKUP(LEFT(J526,LEN(J526)-LEN(MID(J526,1+MAX(MMULT(ROW($1:$1800)*(MID(J526,ROW($1:$1800),1)={"路","段","街","道"}),{1;1;1;1})),99))),北市出件送市總與外站總表!$A:$E,5,0),),IFERROR(IF(FIND("北市",LEFT(J526,3)),VLOOKUP(RIGHT(LEFT(J526,LEN(J526)-LEN(MID(J526,1+MAX(MMULT(ROW($1:$1800)*(MID(J526,ROW($1:$1800),1)={"路","段","街","道"}),{1;1;1;1})),99))),LEN(LEFT(J526,LEN(J526)-LEN(MID(J526,1+MAX(MMULT(ROW($1:$1800)*(MID(J526,ROW($1:$1800),1)={"路","段","街","道"}),{1;1;1;1})),99))))-3),北市出件送市總與外站總表!$B:$J,4,0),),VLOOKUP(LEFT(J526,2),北市出件送市總與外站總表!$A:$E,5,0)))&gt;110),120,IFERROR(IF(FIND("北市",LEFT(J526,3)),VLOOKUP(LEFT(J526,LEN(J526)-LEN(MID(J526,1+MAX(MMULT(ROW($1:$1800)*(MID(J526,ROW($1:$1800),1)={"路","段","街","道"}),{1;1;1;1})),99))),北市出件送市總與外站總表!$A:$E,5,0),),IFERROR(IF(FIND("北市",LEFT(J526,3)),VLOOKUP(RIGHT(LEFT(J526,LEN(J526)-LEN(MID(J526,1+MAX(MMULT(ROW($1:$1800)*(MID(J526,ROW($1:$1800),1)={"路","段","街","道"}),{1;1;1;1})),99))),LEN(LEFT(J526,LEN(J526)-LEN(MID(J526,1+MAX(MMULT(ROW($1:$1800)*(MID(J526,ROW($1:$1800),1)={"路","段","街","道"}),{1;1;1;1})),99))))-3),北市出件送市總與外站總表!$B:$J,4,0),),VLOOKUP(LEFT(J526,2),北市出件送市總與外站總表!$A:$J,5,0)))))</f>
        <v>#N/A</v>
      </c>
      <c r="J526" s="124" t="str">
        <f t="array" ref="J526">ASC(IF(LEFT(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,1)="台",REPLACE(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,1,1,"臺"),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))</f>
        <v/>
      </c>
    </row>
    <row r="527" spans="2:10" ht="21" customHeight="1" x14ac:dyDescent="0.25">
      <c r="B527" s="9">
        <v>508</v>
      </c>
      <c r="C527" s="8"/>
      <c r="D527" s="8"/>
      <c r="E527" s="8"/>
      <c r="F527" s="8"/>
      <c r="G527" s="8"/>
      <c r="H527" s="138"/>
      <c r="I527" s="144" t="e">
        <f>IF(COUNT(FIND({"澎湖","金門縣","連江","馬祖","琉球"},J527,1)),280,IF(AND($F$1="V",IFERROR(IF(FIND("北市",LEFT(J527,3)),VLOOKUP(LEFT(J527,LEN(J527)-LEN(MID(J527,1+MAX(MMULT(ROW($1:$1800)*(MID(J527,ROW($1:$1800),1)={"路","段","街","道"}),{1;1;1;1})),99))),北市出件送市總與外站總表!$A:$E,5,0),),IFERROR(IF(FIND("北市",LEFT(J527,3)),VLOOKUP(RIGHT(LEFT(J527,LEN(J527)-LEN(MID(J527,1+MAX(MMULT(ROW($1:$1800)*(MID(J527,ROW($1:$1800),1)={"路","段","街","道"}),{1;1;1;1})),99))),LEN(LEFT(J527,LEN(J527)-LEN(MID(J527,1+MAX(MMULT(ROW($1:$1800)*(MID(J527,ROW($1:$1800),1)={"路","段","街","道"}),{1;1;1;1})),99))))-3),北市出件送市總與外站總表!$B:$J,4,0),),VLOOKUP(LEFT(J527,2),北市出件送市總與外站總表!$A:$E,5,0)))&gt;110),120,IFERROR(IF(FIND("北市",LEFT(J527,3)),VLOOKUP(LEFT(J527,LEN(J527)-LEN(MID(J527,1+MAX(MMULT(ROW($1:$1800)*(MID(J527,ROW($1:$1800),1)={"路","段","街","道"}),{1;1;1;1})),99))),北市出件送市總與外站總表!$A:$E,5,0),),IFERROR(IF(FIND("北市",LEFT(J527,3)),VLOOKUP(RIGHT(LEFT(J527,LEN(J527)-LEN(MID(J527,1+MAX(MMULT(ROW($1:$1800)*(MID(J527,ROW($1:$1800),1)={"路","段","街","道"}),{1;1;1;1})),99))),LEN(LEFT(J527,LEN(J527)-LEN(MID(J527,1+MAX(MMULT(ROW($1:$1800)*(MID(J527,ROW($1:$1800),1)={"路","段","街","道"}),{1;1;1;1})),99))))-3),北市出件送市總與外站總表!$B:$J,4,0),),VLOOKUP(LEFT(J527,2),北市出件送市總與外站總表!$A:$J,5,0)))))</f>
        <v>#N/A</v>
      </c>
      <c r="J527" s="124" t="str">
        <f t="array" ref="J527">ASC(IF(LEFT(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,1)="台",REPLACE(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,1,1,"臺"),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))</f>
        <v/>
      </c>
    </row>
    <row r="528" spans="2:10" ht="21" customHeight="1" x14ac:dyDescent="0.25">
      <c r="B528" s="9">
        <v>509</v>
      </c>
      <c r="C528" s="8"/>
      <c r="D528" s="8"/>
      <c r="E528" s="8"/>
      <c r="F528" s="8"/>
      <c r="G528" s="8"/>
      <c r="H528" s="138"/>
      <c r="I528" s="144" t="e">
        <f>IF(COUNT(FIND({"澎湖","金門縣","連江","馬祖","琉球"},J528,1)),280,IF(AND($F$1="V",IFERROR(IF(FIND("北市",LEFT(J528,3)),VLOOKUP(LEFT(J528,LEN(J528)-LEN(MID(J528,1+MAX(MMULT(ROW($1:$1800)*(MID(J528,ROW($1:$1800),1)={"路","段","街","道"}),{1;1;1;1})),99))),北市出件送市總與外站總表!$A:$E,5,0),),IFERROR(IF(FIND("北市",LEFT(J528,3)),VLOOKUP(RIGHT(LEFT(J528,LEN(J528)-LEN(MID(J528,1+MAX(MMULT(ROW($1:$1800)*(MID(J528,ROW($1:$1800),1)={"路","段","街","道"}),{1;1;1;1})),99))),LEN(LEFT(J528,LEN(J528)-LEN(MID(J528,1+MAX(MMULT(ROW($1:$1800)*(MID(J528,ROW($1:$1800),1)={"路","段","街","道"}),{1;1;1;1})),99))))-3),北市出件送市總與外站總表!$B:$J,4,0),),VLOOKUP(LEFT(J528,2),北市出件送市總與外站總表!$A:$E,5,0)))&gt;110),120,IFERROR(IF(FIND("北市",LEFT(J528,3)),VLOOKUP(LEFT(J528,LEN(J528)-LEN(MID(J528,1+MAX(MMULT(ROW($1:$1800)*(MID(J528,ROW($1:$1800),1)={"路","段","街","道"}),{1;1;1;1})),99))),北市出件送市總與外站總表!$A:$E,5,0),),IFERROR(IF(FIND("北市",LEFT(J528,3)),VLOOKUP(RIGHT(LEFT(J528,LEN(J528)-LEN(MID(J528,1+MAX(MMULT(ROW($1:$1800)*(MID(J528,ROW($1:$1800),1)={"路","段","街","道"}),{1;1;1;1})),99))),LEN(LEFT(J528,LEN(J528)-LEN(MID(J528,1+MAX(MMULT(ROW($1:$1800)*(MID(J528,ROW($1:$1800),1)={"路","段","街","道"}),{1;1;1;1})),99))))-3),北市出件送市總與外站總表!$B:$J,4,0),),VLOOKUP(LEFT(J528,2),北市出件送市總與外站總表!$A:$J,5,0)))))</f>
        <v>#N/A</v>
      </c>
      <c r="J528" s="124" t="str">
        <f t="array" ref="J528">ASC(IF(LEFT(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,1)="台",REPLACE(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,1,1,"臺"),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))</f>
        <v/>
      </c>
    </row>
    <row r="529" spans="2:10" ht="21" customHeight="1" x14ac:dyDescent="0.25">
      <c r="B529" s="9">
        <v>510</v>
      </c>
      <c r="C529" s="8"/>
      <c r="D529" s="8"/>
      <c r="E529" s="8"/>
      <c r="F529" s="8"/>
      <c r="G529" s="8"/>
      <c r="H529" s="138"/>
      <c r="I529" s="144" t="e">
        <f>IF(COUNT(FIND({"澎湖","金門縣","連江","馬祖","琉球"},J529,1)),280,IF(AND($F$1="V",IFERROR(IF(FIND("北市",LEFT(J529,3)),VLOOKUP(LEFT(J529,LEN(J529)-LEN(MID(J529,1+MAX(MMULT(ROW($1:$1800)*(MID(J529,ROW($1:$1800),1)={"路","段","街","道"}),{1;1;1;1})),99))),北市出件送市總與外站總表!$A:$E,5,0),),IFERROR(IF(FIND("北市",LEFT(J529,3)),VLOOKUP(RIGHT(LEFT(J529,LEN(J529)-LEN(MID(J529,1+MAX(MMULT(ROW($1:$1800)*(MID(J529,ROW($1:$1800),1)={"路","段","街","道"}),{1;1;1;1})),99))),LEN(LEFT(J529,LEN(J529)-LEN(MID(J529,1+MAX(MMULT(ROW($1:$1800)*(MID(J529,ROW($1:$1800),1)={"路","段","街","道"}),{1;1;1;1})),99))))-3),北市出件送市總與外站總表!$B:$J,4,0),),VLOOKUP(LEFT(J529,2),北市出件送市總與外站總表!$A:$E,5,0)))&gt;110),120,IFERROR(IF(FIND("北市",LEFT(J529,3)),VLOOKUP(LEFT(J529,LEN(J529)-LEN(MID(J529,1+MAX(MMULT(ROW($1:$1800)*(MID(J529,ROW($1:$1800),1)={"路","段","街","道"}),{1;1;1;1})),99))),北市出件送市總與外站總表!$A:$E,5,0),),IFERROR(IF(FIND("北市",LEFT(J529,3)),VLOOKUP(RIGHT(LEFT(J529,LEN(J529)-LEN(MID(J529,1+MAX(MMULT(ROW($1:$1800)*(MID(J529,ROW($1:$1800),1)={"路","段","街","道"}),{1;1;1;1})),99))),LEN(LEFT(J529,LEN(J529)-LEN(MID(J529,1+MAX(MMULT(ROW($1:$1800)*(MID(J529,ROW($1:$1800),1)={"路","段","街","道"}),{1;1;1;1})),99))))-3),北市出件送市總與外站總表!$B:$J,4,0),),VLOOKUP(LEFT(J529,2),北市出件送市總與外站總表!$A:$J,5,0)))))</f>
        <v>#N/A</v>
      </c>
      <c r="J529" s="124" t="str">
        <f t="array" ref="J529">ASC(IF(LEFT(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,1)="台",REPLACE(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,1,1,"臺"),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))</f>
        <v/>
      </c>
    </row>
    <row r="530" spans="2:10" ht="21" customHeight="1" x14ac:dyDescent="0.25">
      <c r="B530" s="9">
        <v>511</v>
      </c>
      <c r="C530" s="8"/>
      <c r="D530" s="8"/>
      <c r="E530" s="8"/>
      <c r="F530" s="8"/>
      <c r="G530" s="8"/>
      <c r="H530" s="138"/>
      <c r="I530" s="144" t="e">
        <f>IF(COUNT(FIND({"澎湖","金門縣","連江","馬祖","琉球"},J530,1)),280,IF(AND($F$1="V",IFERROR(IF(FIND("北市",LEFT(J530,3)),VLOOKUP(LEFT(J530,LEN(J530)-LEN(MID(J530,1+MAX(MMULT(ROW($1:$1800)*(MID(J530,ROW($1:$1800),1)={"路","段","街","道"}),{1;1;1;1})),99))),北市出件送市總與外站總表!$A:$E,5,0),),IFERROR(IF(FIND("北市",LEFT(J530,3)),VLOOKUP(RIGHT(LEFT(J530,LEN(J530)-LEN(MID(J530,1+MAX(MMULT(ROW($1:$1800)*(MID(J530,ROW($1:$1800),1)={"路","段","街","道"}),{1;1;1;1})),99))),LEN(LEFT(J530,LEN(J530)-LEN(MID(J530,1+MAX(MMULT(ROW($1:$1800)*(MID(J530,ROW($1:$1800),1)={"路","段","街","道"}),{1;1;1;1})),99))))-3),北市出件送市總與外站總表!$B:$J,4,0),),VLOOKUP(LEFT(J530,2),北市出件送市總與外站總表!$A:$E,5,0)))&gt;110),120,IFERROR(IF(FIND("北市",LEFT(J530,3)),VLOOKUP(LEFT(J530,LEN(J530)-LEN(MID(J530,1+MAX(MMULT(ROW($1:$1800)*(MID(J530,ROW($1:$1800),1)={"路","段","街","道"}),{1;1;1;1})),99))),北市出件送市總與外站總表!$A:$E,5,0),),IFERROR(IF(FIND("北市",LEFT(J530,3)),VLOOKUP(RIGHT(LEFT(J530,LEN(J530)-LEN(MID(J530,1+MAX(MMULT(ROW($1:$1800)*(MID(J530,ROW($1:$1800),1)={"路","段","街","道"}),{1;1;1;1})),99))),LEN(LEFT(J530,LEN(J530)-LEN(MID(J530,1+MAX(MMULT(ROW($1:$1800)*(MID(J530,ROW($1:$1800),1)={"路","段","街","道"}),{1;1;1;1})),99))))-3),北市出件送市總與外站總表!$B:$J,4,0),),VLOOKUP(LEFT(J530,2),北市出件送市總與外站總表!$A:$J,5,0)))))</f>
        <v>#N/A</v>
      </c>
      <c r="J530" s="124" t="str">
        <f t="array" ref="J530">ASC(IF(LEFT(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,1)="台",REPLACE(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,1,1,"臺"),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))</f>
        <v/>
      </c>
    </row>
    <row r="531" spans="2:10" ht="21" customHeight="1" x14ac:dyDescent="0.25">
      <c r="B531" s="9">
        <v>512</v>
      </c>
      <c r="C531" s="8"/>
      <c r="D531" s="8"/>
      <c r="E531" s="8"/>
      <c r="F531" s="8"/>
      <c r="G531" s="8"/>
      <c r="H531" s="138"/>
      <c r="I531" s="144" t="e">
        <f>IF(COUNT(FIND({"澎湖","金門縣","連江","馬祖","琉球"},J531,1)),280,IF(AND($F$1="V",IFERROR(IF(FIND("北市",LEFT(J531,3)),VLOOKUP(LEFT(J531,LEN(J531)-LEN(MID(J531,1+MAX(MMULT(ROW($1:$1800)*(MID(J531,ROW($1:$1800),1)={"路","段","街","道"}),{1;1;1;1})),99))),北市出件送市總與外站總表!$A:$E,5,0),),IFERROR(IF(FIND("北市",LEFT(J531,3)),VLOOKUP(RIGHT(LEFT(J531,LEN(J531)-LEN(MID(J531,1+MAX(MMULT(ROW($1:$1800)*(MID(J531,ROW($1:$1800),1)={"路","段","街","道"}),{1;1;1;1})),99))),LEN(LEFT(J531,LEN(J531)-LEN(MID(J531,1+MAX(MMULT(ROW($1:$1800)*(MID(J531,ROW($1:$1800),1)={"路","段","街","道"}),{1;1;1;1})),99))))-3),北市出件送市總與外站總表!$B:$J,4,0),),VLOOKUP(LEFT(J531,2),北市出件送市總與外站總表!$A:$E,5,0)))&gt;110),120,IFERROR(IF(FIND("北市",LEFT(J531,3)),VLOOKUP(LEFT(J531,LEN(J531)-LEN(MID(J531,1+MAX(MMULT(ROW($1:$1800)*(MID(J531,ROW($1:$1800),1)={"路","段","街","道"}),{1;1;1;1})),99))),北市出件送市總與外站總表!$A:$E,5,0),),IFERROR(IF(FIND("北市",LEFT(J531,3)),VLOOKUP(RIGHT(LEFT(J531,LEN(J531)-LEN(MID(J531,1+MAX(MMULT(ROW($1:$1800)*(MID(J531,ROW($1:$1800),1)={"路","段","街","道"}),{1;1;1;1})),99))),LEN(LEFT(J531,LEN(J531)-LEN(MID(J531,1+MAX(MMULT(ROW($1:$1800)*(MID(J531,ROW($1:$1800),1)={"路","段","街","道"}),{1;1;1;1})),99))))-3),北市出件送市總與外站總表!$B:$J,4,0),),VLOOKUP(LEFT(J531,2),北市出件送市總與外站總表!$A:$J,5,0)))))</f>
        <v>#N/A</v>
      </c>
      <c r="J531" s="124" t="str">
        <f t="array" ref="J531">ASC(IF(LEFT(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,1)="台",REPLACE(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,1,1,"臺"),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))</f>
        <v/>
      </c>
    </row>
    <row r="532" spans="2:10" ht="21" customHeight="1" x14ac:dyDescent="0.25">
      <c r="B532" s="9">
        <v>513</v>
      </c>
      <c r="C532" s="8"/>
      <c r="D532" s="8"/>
      <c r="E532" s="8"/>
      <c r="F532" s="8"/>
      <c r="G532" s="8"/>
      <c r="H532" s="138"/>
      <c r="I532" s="144" t="e">
        <f>IF(COUNT(FIND({"澎湖","金門縣","連江","馬祖","琉球"},J532,1)),280,IF(AND($F$1="V",IFERROR(IF(FIND("北市",LEFT(J532,3)),VLOOKUP(LEFT(J532,LEN(J532)-LEN(MID(J532,1+MAX(MMULT(ROW($1:$1800)*(MID(J532,ROW($1:$1800),1)={"路","段","街","道"}),{1;1;1;1})),99))),北市出件送市總與外站總表!$A:$E,5,0),),IFERROR(IF(FIND("北市",LEFT(J532,3)),VLOOKUP(RIGHT(LEFT(J532,LEN(J532)-LEN(MID(J532,1+MAX(MMULT(ROW($1:$1800)*(MID(J532,ROW($1:$1800),1)={"路","段","街","道"}),{1;1;1;1})),99))),LEN(LEFT(J532,LEN(J532)-LEN(MID(J532,1+MAX(MMULT(ROW($1:$1800)*(MID(J532,ROW($1:$1800),1)={"路","段","街","道"}),{1;1;1;1})),99))))-3),北市出件送市總與外站總表!$B:$J,4,0),),VLOOKUP(LEFT(J532,2),北市出件送市總與外站總表!$A:$E,5,0)))&gt;110),120,IFERROR(IF(FIND("北市",LEFT(J532,3)),VLOOKUP(LEFT(J532,LEN(J532)-LEN(MID(J532,1+MAX(MMULT(ROW($1:$1800)*(MID(J532,ROW($1:$1800),1)={"路","段","街","道"}),{1;1;1;1})),99))),北市出件送市總與外站總表!$A:$E,5,0),),IFERROR(IF(FIND("北市",LEFT(J532,3)),VLOOKUP(RIGHT(LEFT(J532,LEN(J532)-LEN(MID(J532,1+MAX(MMULT(ROW($1:$1800)*(MID(J532,ROW($1:$1800),1)={"路","段","街","道"}),{1;1;1;1})),99))),LEN(LEFT(J532,LEN(J532)-LEN(MID(J532,1+MAX(MMULT(ROW($1:$1800)*(MID(J532,ROW($1:$1800),1)={"路","段","街","道"}),{1;1;1;1})),99))))-3),北市出件送市總與外站總表!$B:$J,4,0),),VLOOKUP(LEFT(J532,2),北市出件送市總與外站總表!$A:$J,5,0)))))</f>
        <v>#N/A</v>
      </c>
      <c r="J532" s="124" t="str">
        <f t="array" ref="J532">ASC(IF(LEFT(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,1)="台",REPLACE(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,1,1,"臺"),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))</f>
        <v/>
      </c>
    </row>
    <row r="533" spans="2:10" ht="21" customHeight="1" x14ac:dyDescent="0.25">
      <c r="B533" s="9">
        <v>514</v>
      </c>
      <c r="C533" s="8"/>
      <c r="D533" s="8"/>
      <c r="E533" s="8"/>
      <c r="F533" s="8"/>
      <c r="G533" s="8"/>
      <c r="H533" s="138"/>
      <c r="I533" s="144" t="e">
        <f>IF(COUNT(FIND({"澎湖","金門縣","連江","馬祖","琉球"},J533,1)),280,IF(AND($F$1="V",IFERROR(IF(FIND("北市",LEFT(J533,3)),VLOOKUP(LEFT(J533,LEN(J533)-LEN(MID(J533,1+MAX(MMULT(ROW($1:$1800)*(MID(J533,ROW($1:$1800),1)={"路","段","街","道"}),{1;1;1;1})),99))),北市出件送市總與外站總表!$A:$E,5,0),),IFERROR(IF(FIND("北市",LEFT(J533,3)),VLOOKUP(RIGHT(LEFT(J533,LEN(J533)-LEN(MID(J533,1+MAX(MMULT(ROW($1:$1800)*(MID(J533,ROW($1:$1800),1)={"路","段","街","道"}),{1;1;1;1})),99))),LEN(LEFT(J533,LEN(J533)-LEN(MID(J533,1+MAX(MMULT(ROW($1:$1800)*(MID(J533,ROW($1:$1800),1)={"路","段","街","道"}),{1;1;1;1})),99))))-3),北市出件送市總與外站總表!$B:$J,4,0),),VLOOKUP(LEFT(J533,2),北市出件送市總與外站總表!$A:$E,5,0)))&gt;110),120,IFERROR(IF(FIND("北市",LEFT(J533,3)),VLOOKUP(LEFT(J533,LEN(J533)-LEN(MID(J533,1+MAX(MMULT(ROW($1:$1800)*(MID(J533,ROW($1:$1800),1)={"路","段","街","道"}),{1;1;1;1})),99))),北市出件送市總與外站總表!$A:$E,5,0),),IFERROR(IF(FIND("北市",LEFT(J533,3)),VLOOKUP(RIGHT(LEFT(J533,LEN(J533)-LEN(MID(J533,1+MAX(MMULT(ROW($1:$1800)*(MID(J533,ROW($1:$1800),1)={"路","段","街","道"}),{1;1;1;1})),99))),LEN(LEFT(J533,LEN(J533)-LEN(MID(J533,1+MAX(MMULT(ROW($1:$1800)*(MID(J533,ROW($1:$1800),1)={"路","段","街","道"}),{1;1;1;1})),99))))-3),北市出件送市總與外站總表!$B:$J,4,0),),VLOOKUP(LEFT(J533,2),北市出件送市總與外站總表!$A:$J,5,0)))))</f>
        <v>#N/A</v>
      </c>
      <c r="J533" s="124" t="str">
        <f t="array" ref="J533">ASC(IF(LEFT(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,1)="台",REPLACE(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,1,1,"臺"),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))</f>
        <v/>
      </c>
    </row>
    <row r="534" spans="2:10" ht="21" customHeight="1" x14ac:dyDescent="0.25">
      <c r="B534" s="9">
        <v>515</v>
      </c>
      <c r="C534" s="8"/>
      <c r="D534" s="8"/>
      <c r="E534" s="8"/>
      <c r="F534" s="8"/>
      <c r="G534" s="8"/>
      <c r="H534" s="138"/>
      <c r="I534" s="144" t="e">
        <f>IF(COUNT(FIND({"澎湖","金門縣","連江","馬祖","琉球"},J534,1)),280,IF(AND($F$1="V",IFERROR(IF(FIND("北市",LEFT(J534,3)),VLOOKUP(LEFT(J534,LEN(J534)-LEN(MID(J534,1+MAX(MMULT(ROW($1:$1800)*(MID(J534,ROW($1:$1800),1)={"路","段","街","道"}),{1;1;1;1})),99))),北市出件送市總與外站總表!$A:$E,5,0),),IFERROR(IF(FIND("北市",LEFT(J534,3)),VLOOKUP(RIGHT(LEFT(J534,LEN(J534)-LEN(MID(J534,1+MAX(MMULT(ROW($1:$1800)*(MID(J534,ROW($1:$1800),1)={"路","段","街","道"}),{1;1;1;1})),99))),LEN(LEFT(J534,LEN(J534)-LEN(MID(J534,1+MAX(MMULT(ROW($1:$1800)*(MID(J534,ROW($1:$1800),1)={"路","段","街","道"}),{1;1;1;1})),99))))-3),北市出件送市總與外站總表!$B:$J,4,0),),VLOOKUP(LEFT(J534,2),北市出件送市總與外站總表!$A:$E,5,0)))&gt;110),120,IFERROR(IF(FIND("北市",LEFT(J534,3)),VLOOKUP(LEFT(J534,LEN(J534)-LEN(MID(J534,1+MAX(MMULT(ROW($1:$1800)*(MID(J534,ROW($1:$1800),1)={"路","段","街","道"}),{1;1;1;1})),99))),北市出件送市總與外站總表!$A:$E,5,0),),IFERROR(IF(FIND("北市",LEFT(J534,3)),VLOOKUP(RIGHT(LEFT(J534,LEN(J534)-LEN(MID(J534,1+MAX(MMULT(ROW($1:$1800)*(MID(J534,ROW($1:$1800),1)={"路","段","街","道"}),{1;1;1;1})),99))),LEN(LEFT(J534,LEN(J534)-LEN(MID(J534,1+MAX(MMULT(ROW($1:$1800)*(MID(J534,ROW($1:$1800),1)={"路","段","街","道"}),{1;1;1;1})),99))))-3),北市出件送市總與外站總表!$B:$J,4,0),),VLOOKUP(LEFT(J534,2),北市出件送市總與外站總表!$A:$J,5,0)))))</f>
        <v>#N/A</v>
      </c>
      <c r="J534" s="124" t="str">
        <f t="array" ref="J534">ASC(IF(LEFT(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,1)="台",REPLACE(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,1,1,"臺"),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))</f>
        <v/>
      </c>
    </row>
    <row r="535" spans="2:10" ht="21" customHeight="1" x14ac:dyDescent="0.25">
      <c r="B535" s="9">
        <v>516</v>
      </c>
      <c r="C535" s="8"/>
      <c r="D535" s="8"/>
      <c r="E535" s="8"/>
      <c r="F535" s="8"/>
      <c r="G535" s="8"/>
      <c r="H535" s="138"/>
      <c r="I535" s="144" t="e">
        <f>IF(COUNT(FIND({"澎湖","金門縣","連江","馬祖","琉球"},J535,1)),280,IF(AND($F$1="V",IFERROR(IF(FIND("北市",LEFT(J535,3)),VLOOKUP(LEFT(J535,LEN(J535)-LEN(MID(J535,1+MAX(MMULT(ROW($1:$1800)*(MID(J535,ROW($1:$1800),1)={"路","段","街","道"}),{1;1;1;1})),99))),北市出件送市總與外站總表!$A:$E,5,0),),IFERROR(IF(FIND("北市",LEFT(J535,3)),VLOOKUP(RIGHT(LEFT(J535,LEN(J535)-LEN(MID(J535,1+MAX(MMULT(ROW($1:$1800)*(MID(J535,ROW($1:$1800),1)={"路","段","街","道"}),{1;1;1;1})),99))),LEN(LEFT(J535,LEN(J535)-LEN(MID(J535,1+MAX(MMULT(ROW($1:$1800)*(MID(J535,ROW($1:$1800),1)={"路","段","街","道"}),{1;1;1;1})),99))))-3),北市出件送市總與外站總表!$B:$J,4,0),),VLOOKUP(LEFT(J535,2),北市出件送市總與外站總表!$A:$E,5,0)))&gt;110),120,IFERROR(IF(FIND("北市",LEFT(J535,3)),VLOOKUP(LEFT(J535,LEN(J535)-LEN(MID(J535,1+MAX(MMULT(ROW($1:$1800)*(MID(J535,ROW($1:$1800),1)={"路","段","街","道"}),{1;1;1;1})),99))),北市出件送市總與外站總表!$A:$E,5,0),),IFERROR(IF(FIND("北市",LEFT(J535,3)),VLOOKUP(RIGHT(LEFT(J535,LEN(J535)-LEN(MID(J535,1+MAX(MMULT(ROW($1:$1800)*(MID(J535,ROW($1:$1800),1)={"路","段","街","道"}),{1;1;1;1})),99))),LEN(LEFT(J535,LEN(J535)-LEN(MID(J535,1+MAX(MMULT(ROW($1:$1800)*(MID(J535,ROW($1:$1800),1)={"路","段","街","道"}),{1;1;1;1})),99))))-3),北市出件送市總與外站總表!$B:$J,4,0),),VLOOKUP(LEFT(J535,2),北市出件送市總與外站總表!$A:$J,5,0)))))</f>
        <v>#N/A</v>
      </c>
      <c r="J535" s="124" t="str">
        <f t="array" ref="J535">ASC(IF(LEFT(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,1)="台",REPLACE(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,1,1,"臺"),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))</f>
        <v/>
      </c>
    </row>
    <row r="536" spans="2:10" ht="21" customHeight="1" x14ac:dyDescent="0.25">
      <c r="B536" s="9">
        <v>517</v>
      </c>
      <c r="C536" s="8"/>
      <c r="D536" s="8"/>
      <c r="E536" s="8"/>
      <c r="F536" s="8"/>
      <c r="G536" s="8"/>
      <c r="H536" s="138"/>
      <c r="I536" s="144" t="e">
        <f>IF(COUNT(FIND({"澎湖","金門縣","連江","馬祖","琉球"},J536,1)),280,IF(AND($F$1="V",IFERROR(IF(FIND("北市",LEFT(J536,3)),VLOOKUP(LEFT(J536,LEN(J536)-LEN(MID(J536,1+MAX(MMULT(ROW($1:$1800)*(MID(J536,ROW($1:$1800),1)={"路","段","街","道"}),{1;1;1;1})),99))),北市出件送市總與外站總表!$A:$E,5,0),),IFERROR(IF(FIND("北市",LEFT(J536,3)),VLOOKUP(RIGHT(LEFT(J536,LEN(J536)-LEN(MID(J536,1+MAX(MMULT(ROW($1:$1800)*(MID(J536,ROW($1:$1800),1)={"路","段","街","道"}),{1;1;1;1})),99))),LEN(LEFT(J536,LEN(J536)-LEN(MID(J536,1+MAX(MMULT(ROW($1:$1800)*(MID(J536,ROW($1:$1800),1)={"路","段","街","道"}),{1;1;1;1})),99))))-3),北市出件送市總與外站總表!$B:$J,4,0),),VLOOKUP(LEFT(J536,2),北市出件送市總與外站總表!$A:$E,5,0)))&gt;110),120,IFERROR(IF(FIND("北市",LEFT(J536,3)),VLOOKUP(LEFT(J536,LEN(J536)-LEN(MID(J536,1+MAX(MMULT(ROW($1:$1800)*(MID(J536,ROW($1:$1800),1)={"路","段","街","道"}),{1;1;1;1})),99))),北市出件送市總與外站總表!$A:$E,5,0),),IFERROR(IF(FIND("北市",LEFT(J536,3)),VLOOKUP(RIGHT(LEFT(J536,LEN(J536)-LEN(MID(J536,1+MAX(MMULT(ROW($1:$1800)*(MID(J536,ROW($1:$1800),1)={"路","段","街","道"}),{1;1;1;1})),99))),LEN(LEFT(J536,LEN(J536)-LEN(MID(J536,1+MAX(MMULT(ROW($1:$1800)*(MID(J536,ROW($1:$1800),1)={"路","段","街","道"}),{1;1;1;1})),99))))-3),北市出件送市總與外站總表!$B:$J,4,0),),VLOOKUP(LEFT(J536,2),北市出件送市總與外站總表!$A:$J,5,0)))))</f>
        <v>#N/A</v>
      </c>
      <c r="J536" s="124" t="str">
        <f t="array" ref="J536">ASC(IF(LEFT(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,1)="台",REPLACE(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,1,1,"臺"),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))</f>
        <v/>
      </c>
    </row>
    <row r="537" spans="2:10" ht="21" customHeight="1" x14ac:dyDescent="0.25">
      <c r="B537" s="9">
        <v>518</v>
      </c>
      <c r="C537" s="8"/>
      <c r="D537" s="8"/>
      <c r="E537" s="8"/>
      <c r="F537" s="8"/>
      <c r="G537" s="8"/>
      <c r="H537" s="138"/>
      <c r="I537" s="144" t="e">
        <f>IF(COUNT(FIND({"澎湖","金門縣","連江","馬祖","琉球"},J537,1)),280,IF(AND($F$1="V",IFERROR(IF(FIND("北市",LEFT(J537,3)),VLOOKUP(LEFT(J537,LEN(J537)-LEN(MID(J537,1+MAX(MMULT(ROW($1:$1800)*(MID(J537,ROW($1:$1800),1)={"路","段","街","道"}),{1;1;1;1})),99))),北市出件送市總與外站總表!$A:$E,5,0),),IFERROR(IF(FIND("北市",LEFT(J537,3)),VLOOKUP(RIGHT(LEFT(J537,LEN(J537)-LEN(MID(J537,1+MAX(MMULT(ROW($1:$1800)*(MID(J537,ROW($1:$1800),1)={"路","段","街","道"}),{1;1;1;1})),99))),LEN(LEFT(J537,LEN(J537)-LEN(MID(J537,1+MAX(MMULT(ROW($1:$1800)*(MID(J537,ROW($1:$1800),1)={"路","段","街","道"}),{1;1;1;1})),99))))-3),北市出件送市總與外站總表!$B:$J,4,0),),VLOOKUP(LEFT(J537,2),北市出件送市總與外站總表!$A:$E,5,0)))&gt;110),120,IFERROR(IF(FIND("北市",LEFT(J537,3)),VLOOKUP(LEFT(J537,LEN(J537)-LEN(MID(J537,1+MAX(MMULT(ROW($1:$1800)*(MID(J537,ROW($1:$1800),1)={"路","段","街","道"}),{1;1;1;1})),99))),北市出件送市總與外站總表!$A:$E,5,0),),IFERROR(IF(FIND("北市",LEFT(J537,3)),VLOOKUP(RIGHT(LEFT(J537,LEN(J537)-LEN(MID(J537,1+MAX(MMULT(ROW($1:$1800)*(MID(J537,ROW($1:$1800),1)={"路","段","街","道"}),{1;1;1;1})),99))),LEN(LEFT(J537,LEN(J537)-LEN(MID(J537,1+MAX(MMULT(ROW($1:$1800)*(MID(J537,ROW($1:$1800),1)={"路","段","街","道"}),{1;1;1;1})),99))))-3),北市出件送市總與外站總表!$B:$J,4,0),),VLOOKUP(LEFT(J537,2),北市出件送市總與外站總表!$A:$J,5,0)))))</f>
        <v>#N/A</v>
      </c>
      <c r="J537" s="124" t="str">
        <f t="array" ref="J537">ASC(IF(LEFT(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,1)="台",REPLACE(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,1,1,"臺"),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))</f>
        <v/>
      </c>
    </row>
    <row r="538" spans="2:10" ht="21" customHeight="1" x14ac:dyDescent="0.25">
      <c r="B538" s="9">
        <v>519</v>
      </c>
      <c r="C538" s="8"/>
      <c r="D538" s="8"/>
      <c r="E538" s="8"/>
      <c r="F538" s="8"/>
      <c r="G538" s="8"/>
      <c r="H538" s="138"/>
      <c r="I538" s="144" t="e">
        <f>IF(COUNT(FIND({"澎湖","金門縣","連江","馬祖","琉球"},J538,1)),280,IF(AND($F$1="V",IFERROR(IF(FIND("北市",LEFT(J538,3)),VLOOKUP(LEFT(J538,LEN(J538)-LEN(MID(J538,1+MAX(MMULT(ROW($1:$1800)*(MID(J538,ROW($1:$1800),1)={"路","段","街","道"}),{1;1;1;1})),99))),北市出件送市總與外站總表!$A:$E,5,0),),IFERROR(IF(FIND("北市",LEFT(J538,3)),VLOOKUP(RIGHT(LEFT(J538,LEN(J538)-LEN(MID(J538,1+MAX(MMULT(ROW($1:$1800)*(MID(J538,ROW($1:$1800),1)={"路","段","街","道"}),{1;1;1;1})),99))),LEN(LEFT(J538,LEN(J538)-LEN(MID(J538,1+MAX(MMULT(ROW($1:$1800)*(MID(J538,ROW($1:$1800),1)={"路","段","街","道"}),{1;1;1;1})),99))))-3),北市出件送市總與外站總表!$B:$J,4,0),),VLOOKUP(LEFT(J538,2),北市出件送市總與外站總表!$A:$E,5,0)))&gt;110),120,IFERROR(IF(FIND("北市",LEFT(J538,3)),VLOOKUP(LEFT(J538,LEN(J538)-LEN(MID(J538,1+MAX(MMULT(ROW($1:$1800)*(MID(J538,ROW($1:$1800),1)={"路","段","街","道"}),{1;1;1;1})),99))),北市出件送市總與外站總表!$A:$E,5,0),),IFERROR(IF(FIND("北市",LEFT(J538,3)),VLOOKUP(RIGHT(LEFT(J538,LEN(J538)-LEN(MID(J538,1+MAX(MMULT(ROW($1:$1800)*(MID(J538,ROW($1:$1800),1)={"路","段","街","道"}),{1;1;1;1})),99))),LEN(LEFT(J538,LEN(J538)-LEN(MID(J538,1+MAX(MMULT(ROW($1:$1800)*(MID(J538,ROW($1:$1800),1)={"路","段","街","道"}),{1;1;1;1})),99))))-3),北市出件送市總與外站總表!$B:$J,4,0),),VLOOKUP(LEFT(J538,2),北市出件送市總與外站總表!$A:$J,5,0)))))</f>
        <v>#N/A</v>
      </c>
      <c r="J538" s="124" t="str">
        <f t="array" ref="J538">ASC(IF(LEFT(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,1)="台",REPLACE(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,1,1,"臺"),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))</f>
        <v/>
      </c>
    </row>
    <row r="539" spans="2:10" ht="21" customHeight="1" x14ac:dyDescent="0.25">
      <c r="B539" s="9">
        <v>520</v>
      </c>
      <c r="C539" s="8"/>
      <c r="D539" s="8"/>
      <c r="E539" s="8"/>
      <c r="F539" s="8"/>
      <c r="G539" s="8"/>
      <c r="H539" s="138"/>
      <c r="I539" s="144" t="e">
        <f>IF(COUNT(FIND({"澎湖","金門縣","連江","馬祖","琉球"},J539,1)),280,IF(AND($F$1="V",IFERROR(IF(FIND("北市",LEFT(J539,3)),VLOOKUP(LEFT(J539,LEN(J539)-LEN(MID(J539,1+MAX(MMULT(ROW($1:$1800)*(MID(J539,ROW($1:$1800),1)={"路","段","街","道"}),{1;1;1;1})),99))),北市出件送市總與外站總表!$A:$E,5,0),),IFERROR(IF(FIND("北市",LEFT(J539,3)),VLOOKUP(RIGHT(LEFT(J539,LEN(J539)-LEN(MID(J539,1+MAX(MMULT(ROW($1:$1800)*(MID(J539,ROW($1:$1800),1)={"路","段","街","道"}),{1;1;1;1})),99))),LEN(LEFT(J539,LEN(J539)-LEN(MID(J539,1+MAX(MMULT(ROW($1:$1800)*(MID(J539,ROW($1:$1800),1)={"路","段","街","道"}),{1;1;1;1})),99))))-3),北市出件送市總與外站總表!$B:$J,4,0),),VLOOKUP(LEFT(J539,2),北市出件送市總與外站總表!$A:$E,5,0)))&gt;110),120,IFERROR(IF(FIND("北市",LEFT(J539,3)),VLOOKUP(LEFT(J539,LEN(J539)-LEN(MID(J539,1+MAX(MMULT(ROW($1:$1800)*(MID(J539,ROW($1:$1800),1)={"路","段","街","道"}),{1;1;1;1})),99))),北市出件送市總與外站總表!$A:$E,5,0),),IFERROR(IF(FIND("北市",LEFT(J539,3)),VLOOKUP(RIGHT(LEFT(J539,LEN(J539)-LEN(MID(J539,1+MAX(MMULT(ROW($1:$1800)*(MID(J539,ROW($1:$1800),1)={"路","段","街","道"}),{1;1;1;1})),99))),LEN(LEFT(J539,LEN(J539)-LEN(MID(J539,1+MAX(MMULT(ROW($1:$1800)*(MID(J539,ROW($1:$1800),1)={"路","段","街","道"}),{1;1;1;1})),99))))-3),北市出件送市總與外站總表!$B:$J,4,0),),VLOOKUP(LEFT(J539,2),北市出件送市總與外站總表!$A:$J,5,0)))))</f>
        <v>#N/A</v>
      </c>
      <c r="J539" s="124" t="str">
        <f t="array" ref="J539">ASC(IF(LEFT(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,1)="台",REPLACE(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,1,1,"臺"),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))</f>
        <v/>
      </c>
    </row>
    <row r="540" spans="2:10" ht="21" customHeight="1" x14ac:dyDescent="0.25">
      <c r="B540" s="9">
        <v>521</v>
      </c>
      <c r="C540" s="8"/>
      <c r="D540" s="8"/>
      <c r="E540" s="8"/>
      <c r="F540" s="8"/>
      <c r="G540" s="8"/>
      <c r="H540" s="138"/>
      <c r="I540" s="144" t="e">
        <f>IF(COUNT(FIND({"澎湖","金門縣","連江","馬祖","琉球"},J540,1)),280,IF(AND($F$1="V",IFERROR(IF(FIND("北市",LEFT(J540,3)),VLOOKUP(LEFT(J540,LEN(J540)-LEN(MID(J540,1+MAX(MMULT(ROW($1:$1800)*(MID(J540,ROW($1:$1800),1)={"路","段","街","道"}),{1;1;1;1})),99))),北市出件送市總與外站總表!$A:$E,5,0),),IFERROR(IF(FIND("北市",LEFT(J540,3)),VLOOKUP(RIGHT(LEFT(J540,LEN(J540)-LEN(MID(J540,1+MAX(MMULT(ROW($1:$1800)*(MID(J540,ROW($1:$1800),1)={"路","段","街","道"}),{1;1;1;1})),99))),LEN(LEFT(J540,LEN(J540)-LEN(MID(J540,1+MAX(MMULT(ROW($1:$1800)*(MID(J540,ROW($1:$1800),1)={"路","段","街","道"}),{1;1;1;1})),99))))-3),北市出件送市總與外站總表!$B:$J,4,0),),VLOOKUP(LEFT(J540,2),北市出件送市總與外站總表!$A:$E,5,0)))&gt;110),120,IFERROR(IF(FIND("北市",LEFT(J540,3)),VLOOKUP(LEFT(J540,LEN(J540)-LEN(MID(J540,1+MAX(MMULT(ROW($1:$1800)*(MID(J540,ROW($1:$1800),1)={"路","段","街","道"}),{1;1;1;1})),99))),北市出件送市總與外站總表!$A:$E,5,0),),IFERROR(IF(FIND("北市",LEFT(J540,3)),VLOOKUP(RIGHT(LEFT(J540,LEN(J540)-LEN(MID(J540,1+MAX(MMULT(ROW($1:$1800)*(MID(J540,ROW($1:$1800),1)={"路","段","街","道"}),{1;1;1;1})),99))),LEN(LEFT(J540,LEN(J540)-LEN(MID(J540,1+MAX(MMULT(ROW($1:$1800)*(MID(J540,ROW($1:$1800),1)={"路","段","街","道"}),{1;1;1;1})),99))))-3),北市出件送市總與外站總表!$B:$J,4,0),),VLOOKUP(LEFT(J540,2),北市出件送市總與外站總表!$A:$J,5,0)))))</f>
        <v>#N/A</v>
      </c>
      <c r="J540" s="124" t="str">
        <f t="array" ref="J540">ASC(IF(LEFT(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,1)="台",REPLACE(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,1,1,"臺"),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))</f>
        <v/>
      </c>
    </row>
    <row r="541" spans="2:10" ht="21" customHeight="1" x14ac:dyDescent="0.25">
      <c r="B541" s="9">
        <v>522</v>
      </c>
      <c r="C541" s="8"/>
      <c r="D541" s="8"/>
      <c r="E541" s="8"/>
      <c r="F541" s="8"/>
      <c r="G541" s="8"/>
      <c r="H541" s="138"/>
      <c r="I541" s="144" t="e">
        <f>IF(COUNT(FIND({"澎湖","金門縣","連江","馬祖","琉球"},J541,1)),280,IF(AND($F$1="V",IFERROR(IF(FIND("北市",LEFT(J541,3)),VLOOKUP(LEFT(J541,LEN(J541)-LEN(MID(J541,1+MAX(MMULT(ROW($1:$1800)*(MID(J541,ROW($1:$1800),1)={"路","段","街","道"}),{1;1;1;1})),99))),北市出件送市總與外站總表!$A:$E,5,0),),IFERROR(IF(FIND("北市",LEFT(J541,3)),VLOOKUP(RIGHT(LEFT(J541,LEN(J541)-LEN(MID(J541,1+MAX(MMULT(ROW($1:$1800)*(MID(J541,ROW($1:$1800),1)={"路","段","街","道"}),{1;1;1;1})),99))),LEN(LEFT(J541,LEN(J541)-LEN(MID(J541,1+MAX(MMULT(ROW($1:$1800)*(MID(J541,ROW($1:$1800),1)={"路","段","街","道"}),{1;1;1;1})),99))))-3),北市出件送市總與外站總表!$B:$J,4,0),),VLOOKUP(LEFT(J541,2),北市出件送市總與外站總表!$A:$E,5,0)))&gt;110),120,IFERROR(IF(FIND("北市",LEFT(J541,3)),VLOOKUP(LEFT(J541,LEN(J541)-LEN(MID(J541,1+MAX(MMULT(ROW($1:$1800)*(MID(J541,ROW($1:$1800),1)={"路","段","街","道"}),{1;1;1;1})),99))),北市出件送市總與外站總表!$A:$E,5,0),),IFERROR(IF(FIND("北市",LEFT(J541,3)),VLOOKUP(RIGHT(LEFT(J541,LEN(J541)-LEN(MID(J541,1+MAX(MMULT(ROW($1:$1800)*(MID(J541,ROW($1:$1800),1)={"路","段","街","道"}),{1;1;1;1})),99))),LEN(LEFT(J541,LEN(J541)-LEN(MID(J541,1+MAX(MMULT(ROW($1:$1800)*(MID(J541,ROW($1:$1800),1)={"路","段","街","道"}),{1;1;1;1})),99))))-3),北市出件送市總與外站總表!$B:$J,4,0),),VLOOKUP(LEFT(J541,2),北市出件送市總與外站總表!$A:$J,5,0)))))</f>
        <v>#N/A</v>
      </c>
      <c r="J541" s="124" t="str">
        <f t="array" ref="J541">ASC(IF(LEFT(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,1)="台",REPLACE(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,1,1,"臺"),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))</f>
        <v/>
      </c>
    </row>
    <row r="542" spans="2:10" ht="21" customHeight="1" x14ac:dyDescent="0.25">
      <c r="B542" s="9">
        <v>523</v>
      </c>
      <c r="C542" s="8"/>
      <c r="D542" s="8"/>
      <c r="E542" s="8"/>
      <c r="F542" s="8"/>
      <c r="G542" s="8"/>
      <c r="H542" s="138"/>
      <c r="I542" s="144" t="e">
        <f>IF(COUNT(FIND({"澎湖","金門縣","連江","馬祖","琉球"},J542,1)),280,IF(AND($F$1="V",IFERROR(IF(FIND("北市",LEFT(J542,3)),VLOOKUP(LEFT(J542,LEN(J542)-LEN(MID(J542,1+MAX(MMULT(ROW($1:$1800)*(MID(J542,ROW($1:$1800),1)={"路","段","街","道"}),{1;1;1;1})),99))),北市出件送市總與外站總表!$A:$E,5,0),),IFERROR(IF(FIND("北市",LEFT(J542,3)),VLOOKUP(RIGHT(LEFT(J542,LEN(J542)-LEN(MID(J542,1+MAX(MMULT(ROW($1:$1800)*(MID(J542,ROW($1:$1800),1)={"路","段","街","道"}),{1;1;1;1})),99))),LEN(LEFT(J542,LEN(J542)-LEN(MID(J542,1+MAX(MMULT(ROW($1:$1800)*(MID(J542,ROW($1:$1800),1)={"路","段","街","道"}),{1;1;1;1})),99))))-3),北市出件送市總與外站總表!$B:$J,4,0),),VLOOKUP(LEFT(J542,2),北市出件送市總與外站總表!$A:$E,5,0)))&gt;110),120,IFERROR(IF(FIND("北市",LEFT(J542,3)),VLOOKUP(LEFT(J542,LEN(J542)-LEN(MID(J542,1+MAX(MMULT(ROW($1:$1800)*(MID(J542,ROW($1:$1800),1)={"路","段","街","道"}),{1;1;1;1})),99))),北市出件送市總與外站總表!$A:$E,5,0),),IFERROR(IF(FIND("北市",LEFT(J542,3)),VLOOKUP(RIGHT(LEFT(J542,LEN(J542)-LEN(MID(J542,1+MAX(MMULT(ROW($1:$1800)*(MID(J542,ROW($1:$1800),1)={"路","段","街","道"}),{1;1;1;1})),99))),LEN(LEFT(J542,LEN(J542)-LEN(MID(J542,1+MAX(MMULT(ROW($1:$1800)*(MID(J542,ROW($1:$1800),1)={"路","段","街","道"}),{1;1;1;1})),99))))-3),北市出件送市總與外站總表!$B:$J,4,0),),VLOOKUP(LEFT(J542,2),北市出件送市總與外站總表!$A:$J,5,0)))))</f>
        <v>#N/A</v>
      </c>
      <c r="J542" s="124" t="str">
        <f t="array" ref="J542">ASC(IF(LEFT(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,1)="台",REPLACE(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,1,1,"臺"),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))</f>
        <v/>
      </c>
    </row>
    <row r="543" spans="2:10" ht="21" customHeight="1" x14ac:dyDescent="0.25">
      <c r="B543" s="9">
        <v>524</v>
      </c>
      <c r="C543" s="8"/>
      <c r="D543" s="8"/>
      <c r="E543" s="8"/>
      <c r="F543" s="8"/>
      <c r="G543" s="8"/>
      <c r="H543" s="138"/>
      <c r="I543" s="144" t="e">
        <f>IF(COUNT(FIND({"澎湖","金門縣","連江","馬祖","琉球"},J543,1)),280,IF(AND($F$1="V",IFERROR(IF(FIND("北市",LEFT(J543,3)),VLOOKUP(LEFT(J543,LEN(J543)-LEN(MID(J543,1+MAX(MMULT(ROW($1:$1800)*(MID(J543,ROW($1:$1800),1)={"路","段","街","道"}),{1;1;1;1})),99))),北市出件送市總與外站總表!$A:$E,5,0),),IFERROR(IF(FIND("北市",LEFT(J543,3)),VLOOKUP(RIGHT(LEFT(J543,LEN(J543)-LEN(MID(J543,1+MAX(MMULT(ROW($1:$1800)*(MID(J543,ROW($1:$1800),1)={"路","段","街","道"}),{1;1;1;1})),99))),LEN(LEFT(J543,LEN(J543)-LEN(MID(J543,1+MAX(MMULT(ROW($1:$1800)*(MID(J543,ROW($1:$1800),1)={"路","段","街","道"}),{1;1;1;1})),99))))-3),北市出件送市總與外站總表!$B:$J,4,0),),VLOOKUP(LEFT(J543,2),北市出件送市總與外站總表!$A:$E,5,0)))&gt;110),120,IFERROR(IF(FIND("北市",LEFT(J543,3)),VLOOKUP(LEFT(J543,LEN(J543)-LEN(MID(J543,1+MAX(MMULT(ROW($1:$1800)*(MID(J543,ROW($1:$1800),1)={"路","段","街","道"}),{1;1;1;1})),99))),北市出件送市總與外站總表!$A:$E,5,0),),IFERROR(IF(FIND("北市",LEFT(J543,3)),VLOOKUP(RIGHT(LEFT(J543,LEN(J543)-LEN(MID(J543,1+MAX(MMULT(ROW($1:$1800)*(MID(J543,ROW($1:$1800),1)={"路","段","街","道"}),{1;1;1;1})),99))),LEN(LEFT(J543,LEN(J543)-LEN(MID(J543,1+MAX(MMULT(ROW($1:$1800)*(MID(J543,ROW($1:$1800),1)={"路","段","街","道"}),{1;1;1;1})),99))))-3),北市出件送市總與外站總表!$B:$J,4,0),),VLOOKUP(LEFT(J543,2),北市出件送市總與外站總表!$A:$J,5,0)))))</f>
        <v>#N/A</v>
      </c>
      <c r="J543" s="124" t="str">
        <f t="array" ref="J543">ASC(IF(LEFT(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,1)="台",REPLACE(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,1,1,"臺"),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))</f>
        <v/>
      </c>
    </row>
    <row r="544" spans="2:10" ht="21" customHeight="1" x14ac:dyDescent="0.25">
      <c r="B544" s="9">
        <v>525</v>
      </c>
      <c r="C544" s="8"/>
      <c r="D544" s="8"/>
      <c r="E544" s="8"/>
      <c r="F544" s="8"/>
      <c r="G544" s="8"/>
      <c r="H544" s="138"/>
      <c r="I544" s="144" t="e">
        <f>IF(COUNT(FIND({"澎湖","金門縣","連江","馬祖","琉球"},J544,1)),280,IF(AND($F$1="V",IFERROR(IF(FIND("北市",LEFT(J544,3)),VLOOKUP(LEFT(J544,LEN(J544)-LEN(MID(J544,1+MAX(MMULT(ROW($1:$1800)*(MID(J544,ROW($1:$1800),1)={"路","段","街","道"}),{1;1;1;1})),99))),北市出件送市總與外站總表!$A:$E,5,0),),IFERROR(IF(FIND("北市",LEFT(J544,3)),VLOOKUP(RIGHT(LEFT(J544,LEN(J544)-LEN(MID(J544,1+MAX(MMULT(ROW($1:$1800)*(MID(J544,ROW($1:$1800),1)={"路","段","街","道"}),{1;1;1;1})),99))),LEN(LEFT(J544,LEN(J544)-LEN(MID(J544,1+MAX(MMULT(ROW($1:$1800)*(MID(J544,ROW($1:$1800),1)={"路","段","街","道"}),{1;1;1;1})),99))))-3),北市出件送市總與外站總表!$B:$J,4,0),),VLOOKUP(LEFT(J544,2),北市出件送市總與外站總表!$A:$E,5,0)))&gt;110),120,IFERROR(IF(FIND("北市",LEFT(J544,3)),VLOOKUP(LEFT(J544,LEN(J544)-LEN(MID(J544,1+MAX(MMULT(ROW($1:$1800)*(MID(J544,ROW($1:$1800),1)={"路","段","街","道"}),{1;1;1;1})),99))),北市出件送市總與外站總表!$A:$E,5,0),),IFERROR(IF(FIND("北市",LEFT(J544,3)),VLOOKUP(RIGHT(LEFT(J544,LEN(J544)-LEN(MID(J544,1+MAX(MMULT(ROW($1:$1800)*(MID(J544,ROW($1:$1800),1)={"路","段","街","道"}),{1;1;1;1})),99))),LEN(LEFT(J544,LEN(J544)-LEN(MID(J544,1+MAX(MMULT(ROW($1:$1800)*(MID(J544,ROW($1:$1800),1)={"路","段","街","道"}),{1;1;1;1})),99))))-3),北市出件送市總與外站總表!$B:$J,4,0),),VLOOKUP(LEFT(J544,2),北市出件送市總與外站總表!$A:$J,5,0)))))</f>
        <v>#N/A</v>
      </c>
      <c r="J544" s="124" t="str">
        <f t="array" ref="J544">ASC(IF(LEFT(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,1)="台",REPLACE(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,1,1,"臺"),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))</f>
        <v/>
      </c>
    </row>
    <row r="545" spans="2:10" ht="21" customHeight="1" x14ac:dyDescent="0.25">
      <c r="B545" s="9">
        <v>526</v>
      </c>
      <c r="C545" s="8"/>
      <c r="D545" s="8"/>
      <c r="E545" s="8"/>
      <c r="F545" s="8"/>
      <c r="G545" s="8"/>
      <c r="H545" s="138"/>
      <c r="I545" s="144" t="e">
        <f>IF(COUNT(FIND({"澎湖","金門縣","連江","馬祖","琉球"},J545,1)),280,IF(AND($F$1="V",IFERROR(IF(FIND("北市",LEFT(J545,3)),VLOOKUP(LEFT(J545,LEN(J545)-LEN(MID(J545,1+MAX(MMULT(ROW($1:$1800)*(MID(J545,ROW($1:$1800),1)={"路","段","街","道"}),{1;1;1;1})),99))),北市出件送市總與外站總表!$A:$E,5,0),),IFERROR(IF(FIND("北市",LEFT(J545,3)),VLOOKUP(RIGHT(LEFT(J545,LEN(J545)-LEN(MID(J545,1+MAX(MMULT(ROW($1:$1800)*(MID(J545,ROW($1:$1800),1)={"路","段","街","道"}),{1;1;1;1})),99))),LEN(LEFT(J545,LEN(J545)-LEN(MID(J545,1+MAX(MMULT(ROW($1:$1800)*(MID(J545,ROW($1:$1800),1)={"路","段","街","道"}),{1;1;1;1})),99))))-3),北市出件送市總與外站總表!$B:$J,4,0),),VLOOKUP(LEFT(J545,2),北市出件送市總與外站總表!$A:$E,5,0)))&gt;110),120,IFERROR(IF(FIND("北市",LEFT(J545,3)),VLOOKUP(LEFT(J545,LEN(J545)-LEN(MID(J545,1+MAX(MMULT(ROW($1:$1800)*(MID(J545,ROW($1:$1800),1)={"路","段","街","道"}),{1;1;1;1})),99))),北市出件送市總與外站總表!$A:$E,5,0),),IFERROR(IF(FIND("北市",LEFT(J545,3)),VLOOKUP(RIGHT(LEFT(J545,LEN(J545)-LEN(MID(J545,1+MAX(MMULT(ROW($1:$1800)*(MID(J545,ROW($1:$1800),1)={"路","段","街","道"}),{1;1;1;1})),99))),LEN(LEFT(J545,LEN(J545)-LEN(MID(J545,1+MAX(MMULT(ROW($1:$1800)*(MID(J545,ROW($1:$1800),1)={"路","段","街","道"}),{1;1;1;1})),99))))-3),北市出件送市總與外站總表!$B:$J,4,0),),VLOOKUP(LEFT(J545,2),北市出件送市總與外站總表!$A:$J,5,0)))))</f>
        <v>#N/A</v>
      </c>
      <c r="J545" s="124" t="str">
        <f t="array" ref="J545">ASC(IF(LEFT(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,1)="台",REPLACE(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,1,1,"臺"),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))</f>
        <v/>
      </c>
    </row>
    <row r="546" spans="2:10" ht="21" customHeight="1" x14ac:dyDescent="0.25">
      <c r="B546" s="9">
        <v>527</v>
      </c>
      <c r="C546" s="8"/>
      <c r="D546" s="8"/>
      <c r="E546" s="8"/>
      <c r="F546" s="8"/>
      <c r="G546" s="8"/>
      <c r="H546" s="138"/>
      <c r="I546" s="144" t="e">
        <f>IF(COUNT(FIND({"澎湖","金門縣","連江","馬祖","琉球"},J546,1)),280,IF(AND($F$1="V",IFERROR(IF(FIND("北市",LEFT(J546,3)),VLOOKUP(LEFT(J546,LEN(J546)-LEN(MID(J546,1+MAX(MMULT(ROW($1:$1800)*(MID(J546,ROW($1:$1800),1)={"路","段","街","道"}),{1;1;1;1})),99))),北市出件送市總與外站總表!$A:$E,5,0),),IFERROR(IF(FIND("北市",LEFT(J546,3)),VLOOKUP(RIGHT(LEFT(J546,LEN(J546)-LEN(MID(J546,1+MAX(MMULT(ROW($1:$1800)*(MID(J546,ROW($1:$1800),1)={"路","段","街","道"}),{1;1;1;1})),99))),LEN(LEFT(J546,LEN(J546)-LEN(MID(J546,1+MAX(MMULT(ROW($1:$1800)*(MID(J546,ROW($1:$1800),1)={"路","段","街","道"}),{1;1;1;1})),99))))-3),北市出件送市總與外站總表!$B:$J,4,0),),VLOOKUP(LEFT(J546,2),北市出件送市總與外站總表!$A:$E,5,0)))&gt;110),120,IFERROR(IF(FIND("北市",LEFT(J546,3)),VLOOKUP(LEFT(J546,LEN(J546)-LEN(MID(J546,1+MAX(MMULT(ROW($1:$1800)*(MID(J546,ROW($1:$1800),1)={"路","段","街","道"}),{1;1;1;1})),99))),北市出件送市總與外站總表!$A:$E,5,0),),IFERROR(IF(FIND("北市",LEFT(J546,3)),VLOOKUP(RIGHT(LEFT(J546,LEN(J546)-LEN(MID(J546,1+MAX(MMULT(ROW($1:$1800)*(MID(J546,ROW($1:$1800),1)={"路","段","街","道"}),{1;1;1;1})),99))),LEN(LEFT(J546,LEN(J546)-LEN(MID(J546,1+MAX(MMULT(ROW($1:$1800)*(MID(J546,ROW($1:$1800),1)={"路","段","街","道"}),{1;1;1;1})),99))))-3),北市出件送市總與外站總表!$B:$J,4,0),),VLOOKUP(LEFT(J546,2),北市出件送市總與外站總表!$A:$J,5,0)))))</f>
        <v>#N/A</v>
      </c>
      <c r="J546" s="124" t="str">
        <f t="array" ref="J546">ASC(IF(LEFT(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,1)="台",REPLACE(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,1,1,"臺"),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))</f>
        <v/>
      </c>
    </row>
    <row r="547" spans="2:10" ht="21" customHeight="1" x14ac:dyDescent="0.25">
      <c r="B547" s="9">
        <v>528</v>
      </c>
      <c r="C547" s="8"/>
      <c r="D547" s="8"/>
      <c r="E547" s="8"/>
      <c r="F547" s="8"/>
      <c r="G547" s="8"/>
      <c r="H547" s="138"/>
      <c r="I547" s="144" t="e">
        <f>IF(COUNT(FIND({"澎湖","金門縣","連江","馬祖","琉球"},J547,1)),280,IF(AND($F$1="V",IFERROR(IF(FIND("北市",LEFT(J547,3)),VLOOKUP(LEFT(J547,LEN(J547)-LEN(MID(J547,1+MAX(MMULT(ROW($1:$1800)*(MID(J547,ROW($1:$1800),1)={"路","段","街","道"}),{1;1;1;1})),99))),北市出件送市總與外站總表!$A:$E,5,0),),IFERROR(IF(FIND("北市",LEFT(J547,3)),VLOOKUP(RIGHT(LEFT(J547,LEN(J547)-LEN(MID(J547,1+MAX(MMULT(ROW($1:$1800)*(MID(J547,ROW($1:$1800),1)={"路","段","街","道"}),{1;1;1;1})),99))),LEN(LEFT(J547,LEN(J547)-LEN(MID(J547,1+MAX(MMULT(ROW($1:$1800)*(MID(J547,ROW($1:$1800),1)={"路","段","街","道"}),{1;1;1;1})),99))))-3),北市出件送市總與外站總表!$B:$J,4,0),),VLOOKUP(LEFT(J547,2),北市出件送市總與外站總表!$A:$E,5,0)))&gt;110),120,IFERROR(IF(FIND("北市",LEFT(J547,3)),VLOOKUP(LEFT(J547,LEN(J547)-LEN(MID(J547,1+MAX(MMULT(ROW($1:$1800)*(MID(J547,ROW($1:$1800),1)={"路","段","街","道"}),{1;1;1;1})),99))),北市出件送市總與外站總表!$A:$E,5,0),),IFERROR(IF(FIND("北市",LEFT(J547,3)),VLOOKUP(RIGHT(LEFT(J547,LEN(J547)-LEN(MID(J547,1+MAX(MMULT(ROW($1:$1800)*(MID(J547,ROW($1:$1800),1)={"路","段","街","道"}),{1;1;1;1})),99))),LEN(LEFT(J547,LEN(J547)-LEN(MID(J547,1+MAX(MMULT(ROW($1:$1800)*(MID(J547,ROW($1:$1800),1)={"路","段","街","道"}),{1;1;1;1})),99))))-3),北市出件送市總與外站總表!$B:$J,4,0),),VLOOKUP(LEFT(J547,2),北市出件送市總與外站總表!$A:$J,5,0)))))</f>
        <v>#N/A</v>
      </c>
      <c r="J547" s="124" t="str">
        <f t="array" ref="J547">ASC(IF(LEFT(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,1)="台",REPLACE(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,1,1,"臺"),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))</f>
        <v/>
      </c>
    </row>
    <row r="548" spans="2:10" ht="21" customHeight="1" x14ac:dyDescent="0.25">
      <c r="B548" s="9">
        <v>529</v>
      </c>
      <c r="C548" s="8"/>
      <c r="D548" s="8"/>
      <c r="E548" s="8"/>
      <c r="F548" s="8"/>
      <c r="G548" s="8"/>
      <c r="H548" s="138"/>
      <c r="I548" s="144" t="e">
        <f>IF(COUNT(FIND({"澎湖","金門縣","連江","馬祖","琉球"},J548,1)),280,IF(AND($F$1="V",IFERROR(IF(FIND("北市",LEFT(J548,3)),VLOOKUP(LEFT(J548,LEN(J548)-LEN(MID(J548,1+MAX(MMULT(ROW($1:$1800)*(MID(J548,ROW($1:$1800),1)={"路","段","街","道"}),{1;1;1;1})),99))),北市出件送市總與外站總表!$A:$E,5,0),),IFERROR(IF(FIND("北市",LEFT(J548,3)),VLOOKUP(RIGHT(LEFT(J548,LEN(J548)-LEN(MID(J548,1+MAX(MMULT(ROW($1:$1800)*(MID(J548,ROW($1:$1800),1)={"路","段","街","道"}),{1;1;1;1})),99))),LEN(LEFT(J548,LEN(J548)-LEN(MID(J548,1+MAX(MMULT(ROW($1:$1800)*(MID(J548,ROW($1:$1800),1)={"路","段","街","道"}),{1;1;1;1})),99))))-3),北市出件送市總與外站總表!$B:$J,4,0),),VLOOKUP(LEFT(J548,2),北市出件送市總與外站總表!$A:$E,5,0)))&gt;110),120,IFERROR(IF(FIND("北市",LEFT(J548,3)),VLOOKUP(LEFT(J548,LEN(J548)-LEN(MID(J548,1+MAX(MMULT(ROW($1:$1800)*(MID(J548,ROW($1:$1800),1)={"路","段","街","道"}),{1;1;1;1})),99))),北市出件送市總與外站總表!$A:$E,5,0),),IFERROR(IF(FIND("北市",LEFT(J548,3)),VLOOKUP(RIGHT(LEFT(J548,LEN(J548)-LEN(MID(J548,1+MAX(MMULT(ROW($1:$1800)*(MID(J548,ROW($1:$1800),1)={"路","段","街","道"}),{1;1;1;1})),99))),LEN(LEFT(J548,LEN(J548)-LEN(MID(J548,1+MAX(MMULT(ROW($1:$1800)*(MID(J548,ROW($1:$1800),1)={"路","段","街","道"}),{1;1;1;1})),99))))-3),北市出件送市總與外站總表!$B:$J,4,0),),VLOOKUP(LEFT(J548,2),北市出件送市總與外站總表!$A:$J,5,0)))))</f>
        <v>#N/A</v>
      </c>
      <c r="J548" s="124" t="str">
        <f t="array" ref="J548">ASC(IF(LEFT(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,1)="台",REPLACE(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,1,1,"臺"),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))</f>
        <v/>
      </c>
    </row>
    <row r="549" spans="2:10" ht="21" customHeight="1" x14ac:dyDescent="0.25">
      <c r="B549" s="9">
        <v>530</v>
      </c>
      <c r="C549" s="8"/>
      <c r="D549" s="8"/>
      <c r="E549" s="8"/>
      <c r="F549" s="8"/>
      <c r="G549" s="8"/>
      <c r="H549" s="138"/>
      <c r="I549" s="144" t="e">
        <f>IF(COUNT(FIND({"澎湖","金門縣","連江","馬祖","琉球"},J549,1)),280,IF(AND($F$1="V",IFERROR(IF(FIND("北市",LEFT(J549,3)),VLOOKUP(LEFT(J549,LEN(J549)-LEN(MID(J549,1+MAX(MMULT(ROW($1:$1800)*(MID(J549,ROW($1:$1800),1)={"路","段","街","道"}),{1;1;1;1})),99))),北市出件送市總與外站總表!$A:$E,5,0),),IFERROR(IF(FIND("北市",LEFT(J549,3)),VLOOKUP(RIGHT(LEFT(J549,LEN(J549)-LEN(MID(J549,1+MAX(MMULT(ROW($1:$1800)*(MID(J549,ROW($1:$1800),1)={"路","段","街","道"}),{1;1;1;1})),99))),LEN(LEFT(J549,LEN(J549)-LEN(MID(J549,1+MAX(MMULT(ROW($1:$1800)*(MID(J549,ROW($1:$1800),1)={"路","段","街","道"}),{1;1;1;1})),99))))-3),北市出件送市總與外站總表!$B:$J,4,0),),VLOOKUP(LEFT(J549,2),北市出件送市總與外站總表!$A:$E,5,0)))&gt;110),120,IFERROR(IF(FIND("北市",LEFT(J549,3)),VLOOKUP(LEFT(J549,LEN(J549)-LEN(MID(J549,1+MAX(MMULT(ROW($1:$1800)*(MID(J549,ROW($1:$1800),1)={"路","段","街","道"}),{1;1;1;1})),99))),北市出件送市總與外站總表!$A:$E,5,0),),IFERROR(IF(FIND("北市",LEFT(J549,3)),VLOOKUP(RIGHT(LEFT(J549,LEN(J549)-LEN(MID(J549,1+MAX(MMULT(ROW($1:$1800)*(MID(J549,ROW($1:$1800),1)={"路","段","街","道"}),{1;1;1;1})),99))),LEN(LEFT(J549,LEN(J549)-LEN(MID(J549,1+MAX(MMULT(ROW($1:$1800)*(MID(J549,ROW($1:$1800),1)={"路","段","街","道"}),{1;1;1;1})),99))))-3),北市出件送市總與外站總表!$B:$J,4,0),),VLOOKUP(LEFT(J549,2),北市出件送市總與外站總表!$A:$J,5,0)))))</f>
        <v>#N/A</v>
      </c>
      <c r="J549" s="124" t="str">
        <f t="array" ref="J549">ASC(IF(LEFT(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,1)="台",REPLACE(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,1,1,"臺"),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))</f>
        <v/>
      </c>
    </row>
    <row r="550" spans="2:10" ht="21" customHeight="1" x14ac:dyDescent="0.25">
      <c r="B550" s="9">
        <v>531</v>
      </c>
      <c r="C550" s="8"/>
      <c r="D550" s="8"/>
      <c r="E550" s="8"/>
      <c r="F550" s="8"/>
      <c r="G550" s="8"/>
      <c r="H550" s="138"/>
      <c r="I550" s="144" t="e">
        <f>IF(COUNT(FIND({"澎湖","金門縣","連江","馬祖","琉球"},J550,1)),280,IF(AND($F$1="V",IFERROR(IF(FIND("北市",LEFT(J550,3)),VLOOKUP(LEFT(J550,LEN(J550)-LEN(MID(J550,1+MAX(MMULT(ROW($1:$1800)*(MID(J550,ROW($1:$1800),1)={"路","段","街","道"}),{1;1;1;1})),99))),北市出件送市總與外站總表!$A:$E,5,0),),IFERROR(IF(FIND("北市",LEFT(J550,3)),VLOOKUP(RIGHT(LEFT(J550,LEN(J550)-LEN(MID(J550,1+MAX(MMULT(ROW($1:$1800)*(MID(J550,ROW($1:$1800),1)={"路","段","街","道"}),{1;1;1;1})),99))),LEN(LEFT(J550,LEN(J550)-LEN(MID(J550,1+MAX(MMULT(ROW($1:$1800)*(MID(J550,ROW($1:$1800),1)={"路","段","街","道"}),{1;1;1;1})),99))))-3),北市出件送市總與外站總表!$B:$J,4,0),),VLOOKUP(LEFT(J550,2),北市出件送市總與外站總表!$A:$E,5,0)))&gt;110),120,IFERROR(IF(FIND("北市",LEFT(J550,3)),VLOOKUP(LEFT(J550,LEN(J550)-LEN(MID(J550,1+MAX(MMULT(ROW($1:$1800)*(MID(J550,ROW($1:$1800),1)={"路","段","街","道"}),{1;1;1;1})),99))),北市出件送市總與外站總表!$A:$E,5,0),),IFERROR(IF(FIND("北市",LEFT(J550,3)),VLOOKUP(RIGHT(LEFT(J550,LEN(J550)-LEN(MID(J550,1+MAX(MMULT(ROW($1:$1800)*(MID(J550,ROW($1:$1800),1)={"路","段","街","道"}),{1;1;1;1})),99))),LEN(LEFT(J550,LEN(J550)-LEN(MID(J550,1+MAX(MMULT(ROW($1:$1800)*(MID(J550,ROW($1:$1800),1)={"路","段","街","道"}),{1;1;1;1})),99))))-3),北市出件送市總與外站總表!$B:$J,4,0),),VLOOKUP(LEFT(J550,2),北市出件送市總與外站總表!$A:$J,5,0)))))</f>
        <v>#N/A</v>
      </c>
      <c r="J550" s="124" t="str">
        <f t="array" ref="J550">ASC(IF(LEFT(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,1)="台",REPLACE(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,1,1,"臺"),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))</f>
        <v/>
      </c>
    </row>
    <row r="551" spans="2:10" ht="21" customHeight="1" x14ac:dyDescent="0.25">
      <c r="B551" s="9">
        <v>532</v>
      </c>
      <c r="C551" s="8"/>
      <c r="D551" s="8"/>
      <c r="E551" s="8"/>
      <c r="F551" s="8"/>
      <c r="G551" s="8"/>
      <c r="H551" s="138"/>
      <c r="I551" s="144" t="e">
        <f>IF(COUNT(FIND({"澎湖","金門縣","連江","馬祖","琉球"},J551,1)),280,IF(AND($F$1="V",IFERROR(IF(FIND("北市",LEFT(J551,3)),VLOOKUP(LEFT(J551,LEN(J551)-LEN(MID(J551,1+MAX(MMULT(ROW($1:$1800)*(MID(J551,ROW($1:$1800),1)={"路","段","街","道"}),{1;1;1;1})),99))),北市出件送市總與外站總表!$A:$E,5,0),),IFERROR(IF(FIND("北市",LEFT(J551,3)),VLOOKUP(RIGHT(LEFT(J551,LEN(J551)-LEN(MID(J551,1+MAX(MMULT(ROW($1:$1800)*(MID(J551,ROW($1:$1800),1)={"路","段","街","道"}),{1;1;1;1})),99))),LEN(LEFT(J551,LEN(J551)-LEN(MID(J551,1+MAX(MMULT(ROW($1:$1800)*(MID(J551,ROW($1:$1800),1)={"路","段","街","道"}),{1;1;1;1})),99))))-3),北市出件送市總與外站總表!$B:$J,4,0),),VLOOKUP(LEFT(J551,2),北市出件送市總與外站總表!$A:$E,5,0)))&gt;110),120,IFERROR(IF(FIND("北市",LEFT(J551,3)),VLOOKUP(LEFT(J551,LEN(J551)-LEN(MID(J551,1+MAX(MMULT(ROW($1:$1800)*(MID(J551,ROW($1:$1800),1)={"路","段","街","道"}),{1;1;1;1})),99))),北市出件送市總與外站總表!$A:$E,5,0),),IFERROR(IF(FIND("北市",LEFT(J551,3)),VLOOKUP(RIGHT(LEFT(J551,LEN(J551)-LEN(MID(J551,1+MAX(MMULT(ROW($1:$1800)*(MID(J551,ROW($1:$1800),1)={"路","段","街","道"}),{1;1;1;1})),99))),LEN(LEFT(J551,LEN(J551)-LEN(MID(J551,1+MAX(MMULT(ROW($1:$1800)*(MID(J551,ROW($1:$1800),1)={"路","段","街","道"}),{1;1;1;1})),99))))-3),北市出件送市總與外站總表!$B:$J,4,0),),VLOOKUP(LEFT(J551,2),北市出件送市總與外站總表!$A:$J,5,0)))))</f>
        <v>#N/A</v>
      </c>
      <c r="J551" s="124" t="str">
        <f t="array" ref="J551">ASC(IF(LEFT(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,1)="台",REPLACE(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,1,1,"臺"),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))</f>
        <v/>
      </c>
    </row>
    <row r="552" spans="2:10" ht="21" customHeight="1" x14ac:dyDescent="0.25">
      <c r="B552" s="9">
        <v>533</v>
      </c>
      <c r="C552" s="8"/>
      <c r="D552" s="8"/>
      <c r="E552" s="8"/>
      <c r="F552" s="8"/>
      <c r="G552" s="8"/>
      <c r="H552" s="138"/>
      <c r="I552" s="144" t="e">
        <f>IF(COUNT(FIND({"澎湖","金門縣","連江","馬祖","琉球"},J552,1)),280,IF(AND($F$1="V",IFERROR(IF(FIND("北市",LEFT(J552,3)),VLOOKUP(LEFT(J552,LEN(J552)-LEN(MID(J552,1+MAX(MMULT(ROW($1:$1800)*(MID(J552,ROW($1:$1800),1)={"路","段","街","道"}),{1;1;1;1})),99))),北市出件送市總與外站總表!$A:$E,5,0),),IFERROR(IF(FIND("北市",LEFT(J552,3)),VLOOKUP(RIGHT(LEFT(J552,LEN(J552)-LEN(MID(J552,1+MAX(MMULT(ROW($1:$1800)*(MID(J552,ROW($1:$1800),1)={"路","段","街","道"}),{1;1;1;1})),99))),LEN(LEFT(J552,LEN(J552)-LEN(MID(J552,1+MAX(MMULT(ROW($1:$1800)*(MID(J552,ROW($1:$1800),1)={"路","段","街","道"}),{1;1;1;1})),99))))-3),北市出件送市總與外站總表!$B:$J,4,0),),VLOOKUP(LEFT(J552,2),北市出件送市總與外站總表!$A:$E,5,0)))&gt;110),120,IFERROR(IF(FIND("北市",LEFT(J552,3)),VLOOKUP(LEFT(J552,LEN(J552)-LEN(MID(J552,1+MAX(MMULT(ROW($1:$1800)*(MID(J552,ROW($1:$1800),1)={"路","段","街","道"}),{1;1;1;1})),99))),北市出件送市總與外站總表!$A:$E,5,0),),IFERROR(IF(FIND("北市",LEFT(J552,3)),VLOOKUP(RIGHT(LEFT(J552,LEN(J552)-LEN(MID(J552,1+MAX(MMULT(ROW($1:$1800)*(MID(J552,ROW($1:$1800),1)={"路","段","街","道"}),{1;1;1;1})),99))),LEN(LEFT(J552,LEN(J552)-LEN(MID(J552,1+MAX(MMULT(ROW($1:$1800)*(MID(J552,ROW($1:$1800),1)={"路","段","街","道"}),{1;1;1;1})),99))))-3),北市出件送市總與外站總表!$B:$J,4,0),),VLOOKUP(LEFT(J552,2),北市出件送市總與外站總表!$A:$J,5,0)))))</f>
        <v>#N/A</v>
      </c>
      <c r="J552" s="124" t="str">
        <f t="array" ref="J552">ASC(IF(LEFT(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,1)="台",REPLACE(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,1,1,"臺"),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))</f>
        <v/>
      </c>
    </row>
    <row r="553" spans="2:10" ht="21" customHeight="1" x14ac:dyDescent="0.25">
      <c r="B553" s="9">
        <v>534</v>
      </c>
      <c r="C553" s="8"/>
      <c r="D553" s="8"/>
      <c r="E553" s="8"/>
      <c r="F553" s="8"/>
      <c r="G553" s="8"/>
      <c r="H553" s="138"/>
      <c r="I553" s="144" t="e">
        <f>IF(COUNT(FIND({"澎湖","金門縣","連江","馬祖","琉球"},J553,1)),280,IF(AND($F$1="V",IFERROR(IF(FIND("北市",LEFT(J553,3)),VLOOKUP(LEFT(J553,LEN(J553)-LEN(MID(J553,1+MAX(MMULT(ROW($1:$1800)*(MID(J553,ROW($1:$1800),1)={"路","段","街","道"}),{1;1;1;1})),99))),北市出件送市總與外站總表!$A:$E,5,0),),IFERROR(IF(FIND("北市",LEFT(J553,3)),VLOOKUP(RIGHT(LEFT(J553,LEN(J553)-LEN(MID(J553,1+MAX(MMULT(ROW($1:$1800)*(MID(J553,ROW($1:$1800),1)={"路","段","街","道"}),{1;1;1;1})),99))),LEN(LEFT(J553,LEN(J553)-LEN(MID(J553,1+MAX(MMULT(ROW($1:$1800)*(MID(J553,ROW($1:$1800),1)={"路","段","街","道"}),{1;1;1;1})),99))))-3),北市出件送市總與外站總表!$B:$J,4,0),),VLOOKUP(LEFT(J553,2),北市出件送市總與外站總表!$A:$E,5,0)))&gt;110),120,IFERROR(IF(FIND("北市",LEFT(J553,3)),VLOOKUP(LEFT(J553,LEN(J553)-LEN(MID(J553,1+MAX(MMULT(ROW($1:$1800)*(MID(J553,ROW($1:$1800),1)={"路","段","街","道"}),{1;1;1;1})),99))),北市出件送市總與外站總表!$A:$E,5,0),),IFERROR(IF(FIND("北市",LEFT(J553,3)),VLOOKUP(RIGHT(LEFT(J553,LEN(J553)-LEN(MID(J553,1+MAX(MMULT(ROW($1:$1800)*(MID(J553,ROW($1:$1800),1)={"路","段","街","道"}),{1;1;1;1})),99))),LEN(LEFT(J553,LEN(J553)-LEN(MID(J553,1+MAX(MMULT(ROW($1:$1800)*(MID(J553,ROW($1:$1800),1)={"路","段","街","道"}),{1;1;1;1})),99))))-3),北市出件送市總與外站總表!$B:$J,4,0),),VLOOKUP(LEFT(J553,2),北市出件送市總與外站總表!$A:$J,5,0)))))</f>
        <v>#N/A</v>
      </c>
      <c r="J553" s="124" t="str">
        <f t="array" ref="J553">ASC(IF(LEFT(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,1)="台",REPLACE(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,1,1,"臺"),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))</f>
        <v/>
      </c>
    </row>
    <row r="554" spans="2:10" ht="21" customHeight="1" x14ac:dyDescent="0.25">
      <c r="B554" s="9">
        <v>535</v>
      </c>
      <c r="C554" s="8"/>
      <c r="D554" s="8"/>
      <c r="E554" s="8"/>
      <c r="F554" s="8"/>
      <c r="G554" s="8"/>
      <c r="H554" s="138"/>
      <c r="I554" s="144" t="e">
        <f>IF(COUNT(FIND({"澎湖","金門縣","連江","馬祖","琉球"},J554,1)),280,IF(AND($F$1="V",IFERROR(IF(FIND("北市",LEFT(J554,3)),VLOOKUP(LEFT(J554,LEN(J554)-LEN(MID(J554,1+MAX(MMULT(ROW($1:$1800)*(MID(J554,ROW($1:$1800),1)={"路","段","街","道"}),{1;1;1;1})),99))),北市出件送市總與外站總表!$A:$E,5,0),),IFERROR(IF(FIND("北市",LEFT(J554,3)),VLOOKUP(RIGHT(LEFT(J554,LEN(J554)-LEN(MID(J554,1+MAX(MMULT(ROW($1:$1800)*(MID(J554,ROW($1:$1800),1)={"路","段","街","道"}),{1;1;1;1})),99))),LEN(LEFT(J554,LEN(J554)-LEN(MID(J554,1+MAX(MMULT(ROW($1:$1800)*(MID(J554,ROW($1:$1800),1)={"路","段","街","道"}),{1;1;1;1})),99))))-3),北市出件送市總與外站總表!$B:$J,4,0),),VLOOKUP(LEFT(J554,2),北市出件送市總與外站總表!$A:$E,5,0)))&gt;110),120,IFERROR(IF(FIND("北市",LEFT(J554,3)),VLOOKUP(LEFT(J554,LEN(J554)-LEN(MID(J554,1+MAX(MMULT(ROW($1:$1800)*(MID(J554,ROW($1:$1800),1)={"路","段","街","道"}),{1;1;1;1})),99))),北市出件送市總與外站總表!$A:$E,5,0),),IFERROR(IF(FIND("北市",LEFT(J554,3)),VLOOKUP(RIGHT(LEFT(J554,LEN(J554)-LEN(MID(J554,1+MAX(MMULT(ROW($1:$1800)*(MID(J554,ROW($1:$1800),1)={"路","段","街","道"}),{1;1;1;1})),99))),LEN(LEFT(J554,LEN(J554)-LEN(MID(J554,1+MAX(MMULT(ROW($1:$1800)*(MID(J554,ROW($1:$1800),1)={"路","段","街","道"}),{1;1;1;1})),99))))-3),北市出件送市總與外站總表!$B:$J,4,0),),VLOOKUP(LEFT(J554,2),北市出件送市總與外站總表!$A:$J,5,0)))))</f>
        <v>#N/A</v>
      </c>
      <c r="J554" s="124" t="str">
        <f t="array" ref="J554">ASC(IF(LEFT(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,1)="台",REPLACE(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,1,1,"臺"),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))</f>
        <v/>
      </c>
    </row>
    <row r="555" spans="2:10" ht="21" customHeight="1" x14ac:dyDescent="0.25">
      <c r="B555" s="9">
        <v>536</v>
      </c>
      <c r="C555" s="8"/>
      <c r="D555" s="8"/>
      <c r="E555" s="8"/>
      <c r="F555" s="8"/>
      <c r="G555" s="8"/>
      <c r="H555" s="138"/>
      <c r="I555" s="144" t="e">
        <f>IF(COUNT(FIND({"澎湖","金門縣","連江","馬祖","琉球"},J555,1)),280,IF(AND($F$1="V",IFERROR(IF(FIND("北市",LEFT(J555,3)),VLOOKUP(LEFT(J555,LEN(J555)-LEN(MID(J555,1+MAX(MMULT(ROW($1:$1800)*(MID(J555,ROW($1:$1800),1)={"路","段","街","道"}),{1;1;1;1})),99))),北市出件送市總與外站總表!$A:$E,5,0),),IFERROR(IF(FIND("北市",LEFT(J555,3)),VLOOKUP(RIGHT(LEFT(J555,LEN(J555)-LEN(MID(J555,1+MAX(MMULT(ROW($1:$1800)*(MID(J555,ROW($1:$1800),1)={"路","段","街","道"}),{1;1;1;1})),99))),LEN(LEFT(J555,LEN(J555)-LEN(MID(J555,1+MAX(MMULT(ROW($1:$1800)*(MID(J555,ROW($1:$1800),1)={"路","段","街","道"}),{1;1;1;1})),99))))-3),北市出件送市總與外站總表!$B:$J,4,0),),VLOOKUP(LEFT(J555,2),北市出件送市總與外站總表!$A:$E,5,0)))&gt;110),120,IFERROR(IF(FIND("北市",LEFT(J555,3)),VLOOKUP(LEFT(J555,LEN(J555)-LEN(MID(J555,1+MAX(MMULT(ROW($1:$1800)*(MID(J555,ROW($1:$1800),1)={"路","段","街","道"}),{1;1;1;1})),99))),北市出件送市總與外站總表!$A:$E,5,0),),IFERROR(IF(FIND("北市",LEFT(J555,3)),VLOOKUP(RIGHT(LEFT(J555,LEN(J555)-LEN(MID(J555,1+MAX(MMULT(ROW($1:$1800)*(MID(J555,ROW($1:$1800),1)={"路","段","街","道"}),{1;1;1;1})),99))),LEN(LEFT(J555,LEN(J555)-LEN(MID(J555,1+MAX(MMULT(ROW($1:$1800)*(MID(J555,ROW($1:$1800),1)={"路","段","街","道"}),{1;1;1;1})),99))))-3),北市出件送市總與外站總表!$B:$J,4,0),),VLOOKUP(LEFT(J555,2),北市出件送市總與外站總表!$A:$J,5,0)))))</f>
        <v>#N/A</v>
      </c>
      <c r="J555" s="124" t="str">
        <f t="array" ref="J555">ASC(IF(LEFT(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,1)="台",REPLACE(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,1,1,"臺"),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))</f>
        <v/>
      </c>
    </row>
    <row r="556" spans="2:10" ht="21" customHeight="1" x14ac:dyDescent="0.25">
      <c r="B556" s="9">
        <v>537</v>
      </c>
      <c r="C556" s="8"/>
      <c r="D556" s="8"/>
      <c r="E556" s="8"/>
      <c r="F556" s="8"/>
      <c r="G556" s="8"/>
      <c r="H556" s="138"/>
      <c r="I556" s="144" t="e">
        <f>IF(COUNT(FIND({"澎湖","金門縣","連江","馬祖","琉球"},J556,1)),280,IF(AND($F$1="V",IFERROR(IF(FIND("北市",LEFT(J556,3)),VLOOKUP(LEFT(J556,LEN(J556)-LEN(MID(J556,1+MAX(MMULT(ROW($1:$1800)*(MID(J556,ROW($1:$1800),1)={"路","段","街","道"}),{1;1;1;1})),99))),北市出件送市總與外站總表!$A:$E,5,0),),IFERROR(IF(FIND("北市",LEFT(J556,3)),VLOOKUP(RIGHT(LEFT(J556,LEN(J556)-LEN(MID(J556,1+MAX(MMULT(ROW($1:$1800)*(MID(J556,ROW($1:$1800),1)={"路","段","街","道"}),{1;1;1;1})),99))),LEN(LEFT(J556,LEN(J556)-LEN(MID(J556,1+MAX(MMULT(ROW($1:$1800)*(MID(J556,ROW($1:$1800),1)={"路","段","街","道"}),{1;1;1;1})),99))))-3),北市出件送市總與外站總表!$B:$J,4,0),),VLOOKUP(LEFT(J556,2),北市出件送市總與外站總表!$A:$E,5,0)))&gt;110),120,IFERROR(IF(FIND("北市",LEFT(J556,3)),VLOOKUP(LEFT(J556,LEN(J556)-LEN(MID(J556,1+MAX(MMULT(ROW($1:$1800)*(MID(J556,ROW($1:$1800),1)={"路","段","街","道"}),{1;1;1;1})),99))),北市出件送市總與外站總表!$A:$E,5,0),),IFERROR(IF(FIND("北市",LEFT(J556,3)),VLOOKUP(RIGHT(LEFT(J556,LEN(J556)-LEN(MID(J556,1+MAX(MMULT(ROW($1:$1800)*(MID(J556,ROW($1:$1800),1)={"路","段","街","道"}),{1;1;1;1})),99))),LEN(LEFT(J556,LEN(J556)-LEN(MID(J556,1+MAX(MMULT(ROW($1:$1800)*(MID(J556,ROW($1:$1800),1)={"路","段","街","道"}),{1;1;1;1})),99))))-3),北市出件送市總與外站總表!$B:$J,4,0),),VLOOKUP(LEFT(J556,2),北市出件送市總與外站總表!$A:$J,5,0)))))</f>
        <v>#N/A</v>
      </c>
      <c r="J556" s="124" t="str">
        <f t="array" ref="J556">ASC(IF(LEFT(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,1)="台",REPLACE(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,1,1,"臺"),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))</f>
        <v/>
      </c>
    </row>
    <row r="557" spans="2:10" ht="21" customHeight="1" x14ac:dyDescent="0.25">
      <c r="B557" s="9">
        <v>538</v>
      </c>
      <c r="C557" s="8"/>
      <c r="D557" s="8"/>
      <c r="E557" s="8"/>
      <c r="F557" s="8"/>
      <c r="G557" s="8"/>
      <c r="H557" s="138"/>
      <c r="I557" s="144" t="e">
        <f>IF(COUNT(FIND({"澎湖","金門縣","連江","馬祖","琉球"},J557,1)),280,IF(AND($F$1="V",IFERROR(IF(FIND("北市",LEFT(J557,3)),VLOOKUP(LEFT(J557,LEN(J557)-LEN(MID(J557,1+MAX(MMULT(ROW($1:$1800)*(MID(J557,ROW($1:$1800),1)={"路","段","街","道"}),{1;1;1;1})),99))),北市出件送市總與外站總表!$A:$E,5,0),),IFERROR(IF(FIND("北市",LEFT(J557,3)),VLOOKUP(RIGHT(LEFT(J557,LEN(J557)-LEN(MID(J557,1+MAX(MMULT(ROW($1:$1800)*(MID(J557,ROW($1:$1800),1)={"路","段","街","道"}),{1;1;1;1})),99))),LEN(LEFT(J557,LEN(J557)-LEN(MID(J557,1+MAX(MMULT(ROW($1:$1800)*(MID(J557,ROW($1:$1800),1)={"路","段","街","道"}),{1;1;1;1})),99))))-3),北市出件送市總與外站總表!$B:$J,4,0),),VLOOKUP(LEFT(J557,2),北市出件送市總與外站總表!$A:$E,5,0)))&gt;110),120,IFERROR(IF(FIND("北市",LEFT(J557,3)),VLOOKUP(LEFT(J557,LEN(J557)-LEN(MID(J557,1+MAX(MMULT(ROW($1:$1800)*(MID(J557,ROW($1:$1800),1)={"路","段","街","道"}),{1;1;1;1})),99))),北市出件送市總與外站總表!$A:$E,5,0),),IFERROR(IF(FIND("北市",LEFT(J557,3)),VLOOKUP(RIGHT(LEFT(J557,LEN(J557)-LEN(MID(J557,1+MAX(MMULT(ROW($1:$1800)*(MID(J557,ROW($1:$1800),1)={"路","段","街","道"}),{1;1;1;1})),99))),LEN(LEFT(J557,LEN(J557)-LEN(MID(J557,1+MAX(MMULT(ROW($1:$1800)*(MID(J557,ROW($1:$1800),1)={"路","段","街","道"}),{1;1;1;1})),99))))-3),北市出件送市總與外站總表!$B:$J,4,0),),VLOOKUP(LEFT(J557,2),北市出件送市總與外站總表!$A:$J,5,0)))))</f>
        <v>#N/A</v>
      </c>
      <c r="J557" s="124" t="str">
        <f t="array" ref="J557">ASC(IF(LEFT(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,1)="台",REPLACE(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,1,1,"臺"),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))</f>
        <v/>
      </c>
    </row>
    <row r="558" spans="2:10" ht="21" customHeight="1" x14ac:dyDescent="0.25">
      <c r="B558" s="9">
        <v>539</v>
      </c>
      <c r="C558" s="8"/>
      <c r="D558" s="8"/>
      <c r="E558" s="8"/>
      <c r="F558" s="8"/>
      <c r="G558" s="8"/>
      <c r="H558" s="138"/>
      <c r="I558" s="144" t="e">
        <f>IF(COUNT(FIND({"澎湖","金門縣","連江","馬祖","琉球"},J558,1)),280,IF(AND($F$1="V",IFERROR(IF(FIND("北市",LEFT(J558,3)),VLOOKUP(LEFT(J558,LEN(J558)-LEN(MID(J558,1+MAX(MMULT(ROW($1:$1800)*(MID(J558,ROW($1:$1800),1)={"路","段","街","道"}),{1;1;1;1})),99))),北市出件送市總與外站總表!$A:$E,5,0),),IFERROR(IF(FIND("北市",LEFT(J558,3)),VLOOKUP(RIGHT(LEFT(J558,LEN(J558)-LEN(MID(J558,1+MAX(MMULT(ROW($1:$1800)*(MID(J558,ROW($1:$1800),1)={"路","段","街","道"}),{1;1;1;1})),99))),LEN(LEFT(J558,LEN(J558)-LEN(MID(J558,1+MAX(MMULT(ROW($1:$1800)*(MID(J558,ROW($1:$1800),1)={"路","段","街","道"}),{1;1;1;1})),99))))-3),北市出件送市總與外站總表!$B:$J,4,0),),VLOOKUP(LEFT(J558,2),北市出件送市總與外站總表!$A:$E,5,0)))&gt;110),120,IFERROR(IF(FIND("北市",LEFT(J558,3)),VLOOKUP(LEFT(J558,LEN(J558)-LEN(MID(J558,1+MAX(MMULT(ROW($1:$1800)*(MID(J558,ROW($1:$1800),1)={"路","段","街","道"}),{1;1;1;1})),99))),北市出件送市總與外站總表!$A:$E,5,0),),IFERROR(IF(FIND("北市",LEFT(J558,3)),VLOOKUP(RIGHT(LEFT(J558,LEN(J558)-LEN(MID(J558,1+MAX(MMULT(ROW($1:$1800)*(MID(J558,ROW($1:$1800),1)={"路","段","街","道"}),{1;1;1;1})),99))),LEN(LEFT(J558,LEN(J558)-LEN(MID(J558,1+MAX(MMULT(ROW($1:$1800)*(MID(J558,ROW($1:$1800),1)={"路","段","街","道"}),{1;1;1;1})),99))))-3),北市出件送市總與外站總表!$B:$J,4,0),),VLOOKUP(LEFT(J558,2),北市出件送市總與外站總表!$A:$J,5,0)))))</f>
        <v>#N/A</v>
      </c>
      <c r="J558" s="124" t="str">
        <f t="array" ref="J558">ASC(IF(LEFT(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,1)="台",REPLACE(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,1,1,"臺"),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))</f>
        <v/>
      </c>
    </row>
    <row r="559" spans="2:10" ht="21" customHeight="1" x14ac:dyDescent="0.25">
      <c r="B559" s="9">
        <v>540</v>
      </c>
      <c r="C559" s="8"/>
      <c r="D559" s="8"/>
      <c r="E559" s="8"/>
      <c r="F559" s="8"/>
      <c r="G559" s="8"/>
      <c r="H559" s="138"/>
      <c r="I559" s="144" t="e">
        <f>IF(COUNT(FIND({"澎湖","金門縣","連江","馬祖","琉球"},J559,1)),280,IF(AND($F$1="V",IFERROR(IF(FIND("北市",LEFT(J559,3)),VLOOKUP(LEFT(J559,LEN(J559)-LEN(MID(J559,1+MAX(MMULT(ROW($1:$1800)*(MID(J559,ROW($1:$1800),1)={"路","段","街","道"}),{1;1;1;1})),99))),北市出件送市總與外站總表!$A:$E,5,0),),IFERROR(IF(FIND("北市",LEFT(J559,3)),VLOOKUP(RIGHT(LEFT(J559,LEN(J559)-LEN(MID(J559,1+MAX(MMULT(ROW($1:$1800)*(MID(J559,ROW($1:$1800),1)={"路","段","街","道"}),{1;1;1;1})),99))),LEN(LEFT(J559,LEN(J559)-LEN(MID(J559,1+MAX(MMULT(ROW($1:$1800)*(MID(J559,ROW($1:$1800),1)={"路","段","街","道"}),{1;1;1;1})),99))))-3),北市出件送市總與外站總表!$B:$J,4,0),),VLOOKUP(LEFT(J559,2),北市出件送市總與外站總表!$A:$E,5,0)))&gt;110),120,IFERROR(IF(FIND("北市",LEFT(J559,3)),VLOOKUP(LEFT(J559,LEN(J559)-LEN(MID(J559,1+MAX(MMULT(ROW($1:$1800)*(MID(J559,ROW($1:$1800),1)={"路","段","街","道"}),{1;1;1;1})),99))),北市出件送市總與外站總表!$A:$E,5,0),),IFERROR(IF(FIND("北市",LEFT(J559,3)),VLOOKUP(RIGHT(LEFT(J559,LEN(J559)-LEN(MID(J559,1+MAX(MMULT(ROW($1:$1800)*(MID(J559,ROW($1:$1800),1)={"路","段","街","道"}),{1;1;1;1})),99))),LEN(LEFT(J559,LEN(J559)-LEN(MID(J559,1+MAX(MMULT(ROW($1:$1800)*(MID(J559,ROW($1:$1800),1)={"路","段","街","道"}),{1;1;1;1})),99))))-3),北市出件送市總與外站總表!$B:$J,4,0),),VLOOKUP(LEFT(J559,2),北市出件送市總與外站總表!$A:$J,5,0)))))</f>
        <v>#N/A</v>
      </c>
      <c r="J559" s="124" t="str">
        <f t="array" ref="J559">ASC(IF(LEFT(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,1)="台",REPLACE(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,1,1,"臺"),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))</f>
        <v/>
      </c>
    </row>
    <row r="560" spans="2:10" ht="21" customHeight="1" x14ac:dyDescent="0.25">
      <c r="B560" s="9">
        <v>541</v>
      </c>
      <c r="C560" s="8"/>
      <c r="D560" s="8"/>
      <c r="E560" s="8"/>
      <c r="F560" s="8"/>
      <c r="G560" s="8"/>
      <c r="H560" s="138"/>
      <c r="I560" s="144" t="e">
        <f>IF(COUNT(FIND({"澎湖","金門縣","連江","馬祖","琉球"},J560,1)),280,IF(AND($F$1="V",IFERROR(IF(FIND("北市",LEFT(J560,3)),VLOOKUP(LEFT(J560,LEN(J560)-LEN(MID(J560,1+MAX(MMULT(ROW($1:$1800)*(MID(J560,ROW($1:$1800),1)={"路","段","街","道"}),{1;1;1;1})),99))),北市出件送市總與外站總表!$A:$E,5,0),),IFERROR(IF(FIND("北市",LEFT(J560,3)),VLOOKUP(RIGHT(LEFT(J560,LEN(J560)-LEN(MID(J560,1+MAX(MMULT(ROW($1:$1800)*(MID(J560,ROW($1:$1800),1)={"路","段","街","道"}),{1;1;1;1})),99))),LEN(LEFT(J560,LEN(J560)-LEN(MID(J560,1+MAX(MMULT(ROW($1:$1800)*(MID(J560,ROW($1:$1800),1)={"路","段","街","道"}),{1;1;1;1})),99))))-3),北市出件送市總與外站總表!$B:$J,4,0),),VLOOKUP(LEFT(J560,2),北市出件送市總與外站總表!$A:$E,5,0)))&gt;110),120,IFERROR(IF(FIND("北市",LEFT(J560,3)),VLOOKUP(LEFT(J560,LEN(J560)-LEN(MID(J560,1+MAX(MMULT(ROW($1:$1800)*(MID(J560,ROW($1:$1800),1)={"路","段","街","道"}),{1;1;1;1})),99))),北市出件送市總與外站總表!$A:$E,5,0),),IFERROR(IF(FIND("北市",LEFT(J560,3)),VLOOKUP(RIGHT(LEFT(J560,LEN(J560)-LEN(MID(J560,1+MAX(MMULT(ROW($1:$1800)*(MID(J560,ROW($1:$1800),1)={"路","段","街","道"}),{1;1;1;1})),99))),LEN(LEFT(J560,LEN(J560)-LEN(MID(J560,1+MAX(MMULT(ROW($1:$1800)*(MID(J560,ROW($1:$1800),1)={"路","段","街","道"}),{1;1;1;1})),99))))-3),北市出件送市總與外站總表!$B:$J,4,0),),VLOOKUP(LEFT(J560,2),北市出件送市總與外站總表!$A:$J,5,0)))))</f>
        <v>#N/A</v>
      </c>
      <c r="J560" s="124" t="str">
        <f t="array" ref="J560">ASC(IF(LEFT(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,1)="台",REPLACE(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,1,1,"臺"),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))</f>
        <v/>
      </c>
    </row>
    <row r="561" spans="2:10" ht="21" customHeight="1" x14ac:dyDescent="0.25">
      <c r="B561" s="9">
        <v>542</v>
      </c>
      <c r="C561" s="8"/>
      <c r="D561" s="8"/>
      <c r="E561" s="8"/>
      <c r="F561" s="8"/>
      <c r="G561" s="8"/>
      <c r="H561" s="138"/>
      <c r="I561" s="144" t="e">
        <f>IF(COUNT(FIND({"澎湖","金門縣","連江","馬祖","琉球"},J561,1)),280,IF(AND($F$1="V",IFERROR(IF(FIND("北市",LEFT(J561,3)),VLOOKUP(LEFT(J561,LEN(J561)-LEN(MID(J561,1+MAX(MMULT(ROW($1:$1800)*(MID(J561,ROW($1:$1800),1)={"路","段","街","道"}),{1;1;1;1})),99))),北市出件送市總與外站總表!$A:$E,5,0),),IFERROR(IF(FIND("北市",LEFT(J561,3)),VLOOKUP(RIGHT(LEFT(J561,LEN(J561)-LEN(MID(J561,1+MAX(MMULT(ROW($1:$1800)*(MID(J561,ROW($1:$1800),1)={"路","段","街","道"}),{1;1;1;1})),99))),LEN(LEFT(J561,LEN(J561)-LEN(MID(J561,1+MAX(MMULT(ROW($1:$1800)*(MID(J561,ROW($1:$1800),1)={"路","段","街","道"}),{1;1;1;1})),99))))-3),北市出件送市總與外站總表!$B:$J,4,0),),VLOOKUP(LEFT(J561,2),北市出件送市總與外站總表!$A:$E,5,0)))&gt;110),120,IFERROR(IF(FIND("北市",LEFT(J561,3)),VLOOKUP(LEFT(J561,LEN(J561)-LEN(MID(J561,1+MAX(MMULT(ROW($1:$1800)*(MID(J561,ROW($1:$1800),1)={"路","段","街","道"}),{1;1;1;1})),99))),北市出件送市總與外站總表!$A:$E,5,0),),IFERROR(IF(FIND("北市",LEFT(J561,3)),VLOOKUP(RIGHT(LEFT(J561,LEN(J561)-LEN(MID(J561,1+MAX(MMULT(ROW($1:$1800)*(MID(J561,ROW($1:$1800),1)={"路","段","街","道"}),{1;1;1;1})),99))),LEN(LEFT(J561,LEN(J561)-LEN(MID(J561,1+MAX(MMULT(ROW($1:$1800)*(MID(J561,ROW($1:$1800),1)={"路","段","街","道"}),{1;1;1;1})),99))))-3),北市出件送市總與外站總表!$B:$J,4,0),),VLOOKUP(LEFT(J561,2),北市出件送市總與外站總表!$A:$J,5,0)))))</f>
        <v>#N/A</v>
      </c>
      <c r="J561" s="124" t="str">
        <f t="array" ref="J561">ASC(IF(LEFT(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,1)="台",REPLACE(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,1,1,"臺"),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))</f>
        <v/>
      </c>
    </row>
    <row r="562" spans="2:10" ht="21" customHeight="1" x14ac:dyDescent="0.25">
      <c r="B562" s="9">
        <v>543</v>
      </c>
      <c r="C562" s="8"/>
      <c r="D562" s="8"/>
      <c r="E562" s="8"/>
      <c r="F562" s="8"/>
      <c r="G562" s="8"/>
      <c r="H562" s="138"/>
      <c r="I562" s="144" t="e">
        <f>IF(COUNT(FIND({"澎湖","金門縣","連江","馬祖","琉球"},J562,1)),280,IF(AND($F$1="V",IFERROR(IF(FIND("北市",LEFT(J562,3)),VLOOKUP(LEFT(J562,LEN(J562)-LEN(MID(J562,1+MAX(MMULT(ROW($1:$1800)*(MID(J562,ROW($1:$1800),1)={"路","段","街","道"}),{1;1;1;1})),99))),北市出件送市總與外站總表!$A:$E,5,0),),IFERROR(IF(FIND("北市",LEFT(J562,3)),VLOOKUP(RIGHT(LEFT(J562,LEN(J562)-LEN(MID(J562,1+MAX(MMULT(ROW($1:$1800)*(MID(J562,ROW($1:$1800),1)={"路","段","街","道"}),{1;1;1;1})),99))),LEN(LEFT(J562,LEN(J562)-LEN(MID(J562,1+MAX(MMULT(ROW($1:$1800)*(MID(J562,ROW($1:$1800),1)={"路","段","街","道"}),{1;1;1;1})),99))))-3),北市出件送市總與外站總表!$B:$J,4,0),),VLOOKUP(LEFT(J562,2),北市出件送市總與外站總表!$A:$E,5,0)))&gt;110),120,IFERROR(IF(FIND("北市",LEFT(J562,3)),VLOOKUP(LEFT(J562,LEN(J562)-LEN(MID(J562,1+MAX(MMULT(ROW($1:$1800)*(MID(J562,ROW($1:$1800),1)={"路","段","街","道"}),{1;1;1;1})),99))),北市出件送市總與外站總表!$A:$E,5,0),),IFERROR(IF(FIND("北市",LEFT(J562,3)),VLOOKUP(RIGHT(LEFT(J562,LEN(J562)-LEN(MID(J562,1+MAX(MMULT(ROW($1:$1800)*(MID(J562,ROW($1:$1800),1)={"路","段","街","道"}),{1;1;1;1})),99))),LEN(LEFT(J562,LEN(J562)-LEN(MID(J562,1+MAX(MMULT(ROW($1:$1800)*(MID(J562,ROW($1:$1800),1)={"路","段","街","道"}),{1;1;1;1})),99))))-3),北市出件送市總與外站總表!$B:$J,4,0),),VLOOKUP(LEFT(J562,2),北市出件送市總與外站總表!$A:$J,5,0)))))</f>
        <v>#N/A</v>
      </c>
      <c r="J562" s="124" t="str">
        <f t="array" ref="J562">ASC(IF(LEFT(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,1)="台",REPLACE(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,1,1,"臺"),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))</f>
        <v/>
      </c>
    </row>
    <row r="563" spans="2:10" ht="21" customHeight="1" x14ac:dyDescent="0.25">
      <c r="B563" s="9">
        <v>544</v>
      </c>
      <c r="C563" s="8"/>
      <c r="D563" s="8"/>
      <c r="E563" s="8"/>
      <c r="F563" s="8"/>
      <c r="G563" s="8"/>
      <c r="H563" s="138"/>
      <c r="I563" s="144" t="e">
        <f>IF(COUNT(FIND({"澎湖","金門縣","連江","馬祖","琉球"},J563,1)),280,IF(AND($F$1="V",IFERROR(IF(FIND("北市",LEFT(J563,3)),VLOOKUP(LEFT(J563,LEN(J563)-LEN(MID(J563,1+MAX(MMULT(ROW($1:$1800)*(MID(J563,ROW($1:$1800),1)={"路","段","街","道"}),{1;1;1;1})),99))),北市出件送市總與外站總表!$A:$E,5,0),),IFERROR(IF(FIND("北市",LEFT(J563,3)),VLOOKUP(RIGHT(LEFT(J563,LEN(J563)-LEN(MID(J563,1+MAX(MMULT(ROW($1:$1800)*(MID(J563,ROW($1:$1800),1)={"路","段","街","道"}),{1;1;1;1})),99))),LEN(LEFT(J563,LEN(J563)-LEN(MID(J563,1+MAX(MMULT(ROW($1:$1800)*(MID(J563,ROW($1:$1800),1)={"路","段","街","道"}),{1;1;1;1})),99))))-3),北市出件送市總與外站總表!$B:$J,4,0),),VLOOKUP(LEFT(J563,2),北市出件送市總與外站總表!$A:$E,5,0)))&gt;110),120,IFERROR(IF(FIND("北市",LEFT(J563,3)),VLOOKUP(LEFT(J563,LEN(J563)-LEN(MID(J563,1+MAX(MMULT(ROW($1:$1800)*(MID(J563,ROW($1:$1800),1)={"路","段","街","道"}),{1;1;1;1})),99))),北市出件送市總與外站總表!$A:$E,5,0),),IFERROR(IF(FIND("北市",LEFT(J563,3)),VLOOKUP(RIGHT(LEFT(J563,LEN(J563)-LEN(MID(J563,1+MAX(MMULT(ROW($1:$1800)*(MID(J563,ROW($1:$1800),1)={"路","段","街","道"}),{1;1;1;1})),99))),LEN(LEFT(J563,LEN(J563)-LEN(MID(J563,1+MAX(MMULT(ROW($1:$1800)*(MID(J563,ROW($1:$1800),1)={"路","段","街","道"}),{1;1;1;1})),99))))-3),北市出件送市總與外站總表!$B:$J,4,0),),VLOOKUP(LEFT(J563,2),北市出件送市總與外站總表!$A:$J,5,0)))))</f>
        <v>#N/A</v>
      </c>
      <c r="J563" s="124" t="str">
        <f t="array" ref="J563">ASC(IF(LEFT(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,1)="台",REPLACE(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,1,1,"臺"),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))</f>
        <v/>
      </c>
    </row>
    <row r="564" spans="2:10" ht="21" customHeight="1" x14ac:dyDescent="0.25">
      <c r="B564" s="9">
        <v>545</v>
      </c>
      <c r="C564" s="8"/>
      <c r="D564" s="8"/>
      <c r="E564" s="8"/>
      <c r="F564" s="8"/>
      <c r="G564" s="8"/>
      <c r="H564" s="138"/>
      <c r="I564" s="144" t="e">
        <f>IF(COUNT(FIND({"澎湖","金門縣","連江","馬祖","琉球"},J564,1)),280,IF(AND($F$1="V",IFERROR(IF(FIND("北市",LEFT(J564,3)),VLOOKUP(LEFT(J564,LEN(J564)-LEN(MID(J564,1+MAX(MMULT(ROW($1:$1800)*(MID(J564,ROW($1:$1800),1)={"路","段","街","道"}),{1;1;1;1})),99))),北市出件送市總與外站總表!$A:$E,5,0),),IFERROR(IF(FIND("北市",LEFT(J564,3)),VLOOKUP(RIGHT(LEFT(J564,LEN(J564)-LEN(MID(J564,1+MAX(MMULT(ROW($1:$1800)*(MID(J564,ROW($1:$1800),1)={"路","段","街","道"}),{1;1;1;1})),99))),LEN(LEFT(J564,LEN(J564)-LEN(MID(J564,1+MAX(MMULT(ROW($1:$1800)*(MID(J564,ROW($1:$1800),1)={"路","段","街","道"}),{1;1;1;1})),99))))-3),北市出件送市總與外站總表!$B:$J,4,0),),VLOOKUP(LEFT(J564,2),北市出件送市總與外站總表!$A:$E,5,0)))&gt;110),120,IFERROR(IF(FIND("北市",LEFT(J564,3)),VLOOKUP(LEFT(J564,LEN(J564)-LEN(MID(J564,1+MAX(MMULT(ROW($1:$1800)*(MID(J564,ROW($1:$1800),1)={"路","段","街","道"}),{1;1;1;1})),99))),北市出件送市總與外站總表!$A:$E,5,0),),IFERROR(IF(FIND("北市",LEFT(J564,3)),VLOOKUP(RIGHT(LEFT(J564,LEN(J564)-LEN(MID(J564,1+MAX(MMULT(ROW($1:$1800)*(MID(J564,ROW($1:$1800),1)={"路","段","街","道"}),{1;1;1;1})),99))),LEN(LEFT(J564,LEN(J564)-LEN(MID(J564,1+MAX(MMULT(ROW($1:$1800)*(MID(J564,ROW($1:$1800),1)={"路","段","街","道"}),{1;1;1;1})),99))))-3),北市出件送市總與外站總表!$B:$J,4,0),),VLOOKUP(LEFT(J564,2),北市出件送市總與外站總表!$A:$J,5,0)))))</f>
        <v>#N/A</v>
      </c>
      <c r="J564" s="124" t="str">
        <f t="array" ref="J564">ASC(IF(LEFT(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,1)="台",REPLACE(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,1,1,"臺"),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))</f>
        <v/>
      </c>
    </row>
    <row r="565" spans="2:10" ht="21" customHeight="1" x14ac:dyDescent="0.25">
      <c r="B565" s="9">
        <v>546</v>
      </c>
      <c r="C565" s="8"/>
      <c r="D565" s="8"/>
      <c r="E565" s="8"/>
      <c r="F565" s="8"/>
      <c r="G565" s="8"/>
      <c r="H565" s="138"/>
      <c r="I565" s="144" t="e">
        <f>IF(COUNT(FIND({"澎湖","金門縣","連江","馬祖","琉球"},J565,1)),280,IF(AND($F$1="V",IFERROR(IF(FIND("北市",LEFT(J565,3)),VLOOKUP(LEFT(J565,LEN(J565)-LEN(MID(J565,1+MAX(MMULT(ROW($1:$1800)*(MID(J565,ROW($1:$1800),1)={"路","段","街","道"}),{1;1;1;1})),99))),北市出件送市總與外站總表!$A:$E,5,0),),IFERROR(IF(FIND("北市",LEFT(J565,3)),VLOOKUP(RIGHT(LEFT(J565,LEN(J565)-LEN(MID(J565,1+MAX(MMULT(ROW($1:$1800)*(MID(J565,ROW($1:$1800),1)={"路","段","街","道"}),{1;1;1;1})),99))),LEN(LEFT(J565,LEN(J565)-LEN(MID(J565,1+MAX(MMULT(ROW($1:$1800)*(MID(J565,ROW($1:$1800),1)={"路","段","街","道"}),{1;1;1;1})),99))))-3),北市出件送市總與外站總表!$B:$J,4,0),),VLOOKUP(LEFT(J565,2),北市出件送市總與外站總表!$A:$E,5,0)))&gt;110),120,IFERROR(IF(FIND("北市",LEFT(J565,3)),VLOOKUP(LEFT(J565,LEN(J565)-LEN(MID(J565,1+MAX(MMULT(ROW($1:$1800)*(MID(J565,ROW($1:$1800),1)={"路","段","街","道"}),{1;1;1;1})),99))),北市出件送市總與外站總表!$A:$E,5,0),),IFERROR(IF(FIND("北市",LEFT(J565,3)),VLOOKUP(RIGHT(LEFT(J565,LEN(J565)-LEN(MID(J565,1+MAX(MMULT(ROW($1:$1800)*(MID(J565,ROW($1:$1800),1)={"路","段","街","道"}),{1;1;1;1})),99))),LEN(LEFT(J565,LEN(J565)-LEN(MID(J565,1+MAX(MMULT(ROW($1:$1800)*(MID(J565,ROW($1:$1800),1)={"路","段","街","道"}),{1;1;1;1})),99))))-3),北市出件送市總與外站總表!$B:$J,4,0),),VLOOKUP(LEFT(J565,2),北市出件送市總與外站總表!$A:$J,5,0)))))</f>
        <v>#N/A</v>
      </c>
      <c r="J565" s="124" t="str">
        <f t="array" ref="J565">ASC(IF(LEFT(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,1)="台",REPLACE(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,1,1,"臺"),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))</f>
        <v/>
      </c>
    </row>
    <row r="566" spans="2:10" ht="21" customHeight="1" x14ac:dyDescent="0.25">
      <c r="B566" s="9">
        <v>547</v>
      </c>
      <c r="C566" s="8"/>
      <c r="D566" s="8"/>
      <c r="E566" s="8"/>
      <c r="F566" s="8"/>
      <c r="G566" s="8"/>
      <c r="H566" s="138"/>
      <c r="I566" s="144" t="e">
        <f>IF(COUNT(FIND({"澎湖","金門縣","連江","馬祖","琉球"},J566,1)),280,IF(AND($F$1="V",IFERROR(IF(FIND("北市",LEFT(J566,3)),VLOOKUP(LEFT(J566,LEN(J566)-LEN(MID(J566,1+MAX(MMULT(ROW($1:$1800)*(MID(J566,ROW($1:$1800),1)={"路","段","街","道"}),{1;1;1;1})),99))),北市出件送市總與外站總表!$A:$E,5,0),),IFERROR(IF(FIND("北市",LEFT(J566,3)),VLOOKUP(RIGHT(LEFT(J566,LEN(J566)-LEN(MID(J566,1+MAX(MMULT(ROW($1:$1800)*(MID(J566,ROW($1:$1800),1)={"路","段","街","道"}),{1;1;1;1})),99))),LEN(LEFT(J566,LEN(J566)-LEN(MID(J566,1+MAX(MMULT(ROW($1:$1800)*(MID(J566,ROW($1:$1800),1)={"路","段","街","道"}),{1;1;1;1})),99))))-3),北市出件送市總與外站總表!$B:$J,4,0),),VLOOKUP(LEFT(J566,2),北市出件送市總與外站總表!$A:$E,5,0)))&gt;110),120,IFERROR(IF(FIND("北市",LEFT(J566,3)),VLOOKUP(LEFT(J566,LEN(J566)-LEN(MID(J566,1+MAX(MMULT(ROW($1:$1800)*(MID(J566,ROW($1:$1800),1)={"路","段","街","道"}),{1;1;1;1})),99))),北市出件送市總與外站總表!$A:$E,5,0),),IFERROR(IF(FIND("北市",LEFT(J566,3)),VLOOKUP(RIGHT(LEFT(J566,LEN(J566)-LEN(MID(J566,1+MAX(MMULT(ROW($1:$1800)*(MID(J566,ROW($1:$1800),1)={"路","段","街","道"}),{1;1;1;1})),99))),LEN(LEFT(J566,LEN(J566)-LEN(MID(J566,1+MAX(MMULT(ROW($1:$1800)*(MID(J566,ROW($1:$1800),1)={"路","段","街","道"}),{1;1;1;1})),99))))-3),北市出件送市總與外站總表!$B:$J,4,0),),VLOOKUP(LEFT(J566,2),北市出件送市總與外站總表!$A:$J,5,0)))))</f>
        <v>#N/A</v>
      </c>
      <c r="J566" s="124" t="str">
        <f t="array" ref="J566">ASC(IF(LEFT(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,1)="台",REPLACE(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,1,1,"臺"),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))</f>
        <v/>
      </c>
    </row>
    <row r="567" spans="2:10" ht="21" customHeight="1" x14ac:dyDescent="0.25">
      <c r="B567" s="9">
        <v>548</v>
      </c>
      <c r="C567" s="8"/>
      <c r="D567" s="8"/>
      <c r="E567" s="8"/>
      <c r="F567" s="8"/>
      <c r="G567" s="8"/>
      <c r="H567" s="138"/>
      <c r="I567" s="144" t="e">
        <f>IF(COUNT(FIND({"澎湖","金門縣","連江","馬祖","琉球"},J567,1)),280,IF(AND($F$1="V",IFERROR(IF(FIND("北市",LEFT(J567,3)),VLOOKUP(LEFT(J567,LEN(J567)-LEN(MID(J567,1+MAX(MMULT(ROW($1:$1800)*(MID(J567,ROW($1:$1800),1)={"路","段","街","道"}),{1;1;1;1})),99))),北市出件送市總與外站總表!$A:$E,5,0),),IFERROR(IF(FIND("北市",LEFT(J567,3)),VLOOKUP(RIGHT(LEFT(J567,LEN(J567)-LEN(MID(J567,1+MAX(MMULT(ROW($1:$1800)*(MID(J567,ROW($1:$1800),1)={"路","段","街","道"}),{1;1;1;1})),99))),LEN(LEFT(J567,LEN(J567)-LEN(MID(J567,1+MAX(MMULT(ROW($1:$1800)*(MID(J567,ROW($1:$1800),1)={"路","段","街","道"}),{1;1;1;1})),99))))-3),北市出件送市總與外站總表!$B:$J,4,0),),VLOOKUP(LEFT(J567,2),北市出件送市總與外站總表!$A:$E,5,0)))&gt;110),120,IFERROR(IF(FIND("北市",LEFT(J567,3)),VLOOKUP(LEFT(J567,LEN(J567)-LEN(MID(J567,1+MAX(MMULT(ROW($1:$1800)*(MID(J567,ROW($1:$1800),1)={"路","段","街","道"}),{1;1;1;1})),99))),北市出件送市總與外站總表!$A:$E,5,0),),IFERROR(IF(FIND("北市",LEFT(J567,3)),VLOOKUP(RIGHT(LEFT(J567,LEN(J567)-LEN(MID(J567,1+MAX(MMULT(ROW($1:$1800)*(MID(J567,ROW($1:$1800),1)={"路","段","街","道"}),{1;1;1;1})),99))),LEN(LEFT(J567,LEN(J567)-LEN(MID(J567,1+MAX(MMULT(ROW($1:$1800)*(MID(J567,ROW($1:$1800),1)={"路","段","街","道"}),{1;1;1;1})),99))))-3),北市出件送市總與外站總表!$B:$J,4,0),),VLOOKUP(LEFT(J567,2),北市出件送市總與外站總表!$A:$J,5,0)))))</f>
        <v>#N/A</v>
      </c>
      <c r="J567" s="124" t="str">
        <f t="array" ref="J567">ASC(IF(LEFT(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,1)="台",REPLACE(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,1,1,"臺"),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))</f>
        <v/>
      </c>
    </row>
    <row r="568" spans="2:10" ht="21" customHeight="1" x14ac:dyDescent="0.25">
      <c r="B568" s="9">
        <v>549</v>
      </c>
      <c r="C568" s="8"/>
      <c r="D568" s="8"/>
      <c r="E568" s="8"/>
      <c r="F568" s="8"/>
      <c r="G568" s="8"/>
      <c r="H568" s="138"/>
      <c r="I568" s="144" t="e">
        <f>IF(COUNT(FIND({"澎湖","金門縣","連江","馬祖","琉球"},J568,1)),280,IF(AND($F$1="V",IFERROR(IF(FIND("北市",LEFT(J568,3)),VLOOKUP(LEFT(J568,LEN(J568)-LEN(MID(J568,1+MAX(MMULT(ROW($1:$1800)*(MID(J568,ROW($1:$1800),1)={"路","段","街","道"}),{1;1;1;1})),99))),北市出件送市總與外站總表!$A:$E,5,0),),IFERROR(IF(FIND("北市",LEFT(J568,3)),VLOOKUP(RIGHT(LEFT(J568,LEN(J568)-LEN(MID(J568,1+MAX(MMULT(ROW($1:$1800)*(MID(J568,ROW($1:$1800),1)={"路","段","街","道"}),{1;1;1;1})),99))),LEN(LEFT(J568,LEN(J568)-LEN(MID(J568,1+MAX(MMULT(ROW($1:$1800)*(MID(J568,ROW($1:$1800),1)={"路","段","街","道"}),{1;1;1;1})),99))))-3),北市出件送市總與外站總表!$B:$J,4,0),),VLOOKUP(LEFT(J568,2),北市出件送市總與外站總表!$A:$E,5,0)))&gt;110),120,IFERROR(IF(FIND("北市",LEFT(J568,3)),VLOOKUP(LEFT(J568,LEN(J568)-LEN(MID(J568,1+MAX(MMULT(ROW($1:$1800)*(MID(J568,ROW($1:$1800),1)={"路","段","街","道"}),{1;1;1;1})),99))),北市出件送市總與外站總表!$A:$E,5,0),),IFERROR(IF(FIND("北市",LEFT(J568,3)),VLOOKUP(RIGHT(LEFT(J568,LEN(J568)-LEN(MID(J568,1+MAX(MMULT(ROW($1:$1800)*(MID(J568,ROW($1:$1800),1)={"路","段","街","道"}),{1;1;1;1})),99))),LEN(LEFT(J568,LEN(J568)-LEN(MID(J568,1+MAX(MMULT(ROW($1:$1800)*(MID(J568,ROW($1:$1800),1)={"路","段","街","道"}),{1;1;1;1})),99))))-3),北市出件送市總與外站總表!$B:$J,4,0),),VLOOKUP(LEFT(J568,2),北市出件送市總與外站總表!$A:$J,5,0)))))</f>
        <v>#N/A</v>
      </c>
      <c r="J568" s="124" t="str">
        <f t="array" ref="J568">ASC(IF(LEFT(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,1)="台",REPLACE(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,1,1,"臺"),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))</f>
        <v/>
      </c>
    </row>
    <row r="569" spans="2:10" ht="21" customHeight="1" x14ac:dyDescent="0.25">
      <c r="B569" s="9">
        <v>550</v>
      </c>
      <c r="C569" s="8"/>
      <c r="D569" s="8"/>
      <c r="E569" s="8"/>
      <c r="F569" s="8"/>
      <c r="G569" s="8"/>
      <c r="H569" s="138"/>
      <c r="I569" s="144" t="e">
        <f>IF(COUNT(FIND({"澎湖","金門縣","連江","馬祖","琉球"},J569,1)),280,IF(AND($F$1="V",IFERROR(IF(FIND("北市",LEFT(J569,3)),VLOOKUP(LEFT(J569,LEN(J569)-LEN(MID(J569,1+MAX(MMULT(ROW($1:$1800)*(MID(J569,ROW($1:$1800),1)={"路","段","街","道"}),{1;1;1;1})),99))),北市出件送市總與外站總表!$A:$E,5,0),),IFERROR(IF(FIND("北市",LEFT(J569,3)),VLOOKUP(RIGHT(LEFT(J569,LEN(J569)-LEN(MID(J569,1+MAX(MMULT(ROW($1:$1800)*(MID(J569,ROW($1:$1800),1)={"路","段","街","道"}),{1;1;1;1})),99))),LEN(LEFT(J569,LEN(J569)-LEN(MID(J569,1+MAX(MMULT(ROW($1:$1800)*(MID(J569,ROW($1:$1800),1)={"路","段","街","道"}),{1;1;1;1})),99))))-3),北市出件送市總與外站總表!$B:$J,4,0),),VLOOKUP(LEFT(J569,2),北市出件送市總與外站總表!$A:$E,5,0)))&gt;110),120,IFERROR(IF(FIND("北市",LEFT(J569,3)),VLOOKUP(LEFT(J569,LEN(J569)-LEN(MID(J569,1+MAX(MMULT(ROW($1:$1800)*(MID(J569,ROW($1:$1800),1)={"路","段","街","道"}),{1;1;1;1})),99))),北市出件送市總與外站總表!$A:$E,5,0),),IFERROR(IF(FIND("北市",LEFT(J569,3)),VLOOKUP(RIGHT(LEFT(J569,LEN(J569)-LEN(MID(J569,1+MAX(MMULT(ROW($1:$1800)*(MID(J569,ROW($1:$1800),1)={"路","段","街","道"}),{1;1;1;1})),99))),LEN(LEFT(J569,LEN(J569)-LEN(MID(J569,1+MAX(MMULT(ROW($1:$1800)*(MID(J569,ROW($1:$1800),1)={"路","段","街","道"}),{1;1;1;1})),99))))-3),北市出件送市總與外站總表!$B:$J,4,0),),VLOOKUP(LEFT(J569,2),北市出件送市總與外站總表!$A:$J,5,0)))))</f>
        <v>#N/A</v>
      </c>
      <c r="J569" s="124" t="str">
        <f t="array" ref="J569">ASC(IF(LEFT(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,1)="台",REPLACE(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,1,1,"臺"),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))</f>
        <v/>
      </c>
    </row>
    <row r="570" spans="2:10" ht="21" customHeight="1" x14ac:dyDescent="0.25">
      <c r="B570" s="9">
        <v>551</v>
      </c>
      <c r="C570" s="8"/>
      <c r="D570" s="8"/>
      <c r="E570" s="8"/>
      <c r="F570" s="8"/>
      <c r="G570" s="8"/>
      <c r="H570" s="138"/>
      <c r="I570" s="144" t="e">
        <f>IF(COUNT(FIND({"澎湖","金門縣","連江","馬祖","琉球"},J570,1)),280,IF(AND($F$1="V",IFERROR(IF(FIND("北市",LEFT(J570,3)),VLOOKUP(LEFT(J570,LEN(J570)-LEN(MID(J570,1+MAX(MMULT(ROW($1:$1800)*(MID(J570,ROW($1:$1800),1)={"路","段","街","道"}),{1;1;1;1})),99))),北市出件送市總與外站總表!$A:$E,5,0),),IFERROR(IF(FIND("北市",LEFT(J570,3)),VLOOKUP(RIGHT(LEFT(J570,LEN(J570)-LEN(MID(J570,1+MAX(MMULT(ROW($1:$1800)*(MID(J570,ROW($1:$1800),1)={"路","段","街","道"}),{1;1;1;1})),99))),LEN(LEFT(J570,LEN(J570)-LEN(MID(J570,1+MAX(MMULT(ROW($1:$1800)*(MID(J570,ROW($1:$1800),1)={"路","段","街","道"}),{1;1;1;1})),99))))-3),北市出件送市總與外站總表!$B:$J,4,0),),VLOOKUP(LEFT(J570,2),北市出件送市總與外站總表!$A:$E,5,0)))&gt;110),120,IFERROR(IF(FIND("北市",LEFT(J570,3)),VLOOKUP(LEFT(J570,LEN(J570)-LEN(MID(J570,1+MAX(MMULT(ROW($1:$1800)*(MID(J570,ROW($1:$1800),1)={"路","段","街","道"}),{1;1;1;1})),99))),北市出件送市總與外站總表!$A:$E,5,0),),IFERROR(IF(FIND("北市",LEFT(J570,3)),VLOOKUP(RIGHT(LEFT(J570,LEN(J570)-LEN(MID(J570,1+MAX(MMULT(ROW($1:$1800)*(MID(J570,ROW($1:$1800),1)={"路","段","街","道"}),{1;1;1;1})),99))),LEN(LEFT(J570,LEN(J570)-LEN(MID(J570,1+MAX(MMULT(ROW($1:$1800)*(MID(J570,ROW($1:$1800),1)={"路","段","街","道"}),{1;1;1;1})),99))))-3),北市出件送市總與外站總表!$B:$J,4,0),),VLOOKUP(LEFT(J570,2),北市出件送市總與外站總表!$A:$J,5,0)))))</f>
        <v>#N/A</v>
      </c>
      <c r="J570" s="124" t="str">
        <f t="array" ref="J570">ASC(IF(LEFT(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,1)="台",REPLACE(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,1,1,"臺"),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))</f>
        <v/>
      </c>
    </row>
    <row r="571" spans="2:10" ht="21" customHeight="1" x14ac:dyDescent="0.25">
      <c r="B571" s="9">
        <v>552</v>
      </c>
      <c r="C571" s="8"/>
      <c r="D571" s="8"/>
      <c r="E571" s="8"/>
      <c r="F571" s="8"/>
      <c r="G571" s="8"/>
      <c r="H571" s="138"/>
      <c r="I571" s="144" t="e">
        <f>IF(COUNT(FIND({"澎湖","金門縣","連江","馬祖","琉球"},J571,1)),280,IF(AND($F$1="V",IFERROR(IF(FIND("北市",LEFT(J571,3)),VLOOKUP(LEFT(J571,LEN(J571)-LEN(MID(J571,1+MAX(MMULT(ROW($1:$1800)*(MID(J571,ROW($1:$1800),1)={"路","段","街","道"}),{1;1;1;1})),99))),北市出件送市總與外站總表!$A:$E,5,0),),IFERROR(IF(FIND("北市",LEFT(J571,3)),VLOOKUP(RIGHT(LEFT(J571,LEN(J571)-LEN(MID(J571,1+MAX(MMULT(ROW($1:$1800)*(MID(J571,ROW($1:$1800),1)={"路","段","街","道"}),{1;1;1;1})),99))),LEN(LEFT(J571,LEN(J571)-LEN(MID(J571,1+MAX(MMULT(ROW($1:$1800)*(MID(J571,ROW($1:$1800),1)={"路","段","街","道"}),{1;1;1;1})),99))))-3),北市出件送市總與外站總表!$B:$J,4,0),),VLOOKUP(LEFT(J571,2),北市出件送市總與外站總表!$A:$E,5,0)))&gt;110),120,IFERROR(IF(FIND("北市",LEFT(J571,3)),VLOOKUP(LEFT(J571,LEN(J571)-LEN(MID(J571,1+MAX(MMULT(ROW($1:$1800)*(MID(J571,ROW($1:$1800),1)={"路","段","街","道"}),{1;1;1;1})),99))),北市出件送市總與外站總表!$A:$E,5,0),),IFERROR(IF(FIND("北市",LEFT(J571,3)),VLOOKUP(RIGHT(LEFT(J571,LEN(J571)-LEN(MID(J571,1+MAX(MMULT(ROW($1:$1800)*(MID(J571,ROW($1:$1800),1)={"路","段","街","道"}),{1;1;1;1})),99))),LEN(LEFT(J571,LEN(J571)-LEN(MID(J571,1+MAX(MMULT(ROW($1:$1800)*(MID(J571,ROW($1:$1800),1)={"路","段","街","道"}),{1;1;1;1})),99))))-3),北市出件送市總與外站總表!$B:$J,4,0),),VLOOKUP(LEFT(J571,2),北市出件送市總與外站總表!$A:$J,5,0)))))</f>
        <v>#N/A</v>
      </c>
      <c r="J571" s="124" t="str">
        <f t="array" ref="J571">ASC(IF(LEFT(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,1)="台",REPLACE(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,1,1,"臺"),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))</f>
        <v/>
      </c>
    </row>
    <row r="572" spans="2:10" ht="21" customHeight="1" x14ac:dyDescent="0.25">
      <c r="B572" s="9">
        <v>553</v>
      </c>
      <c r="C572" s="8"/>
      <c r="D572" s="8"/>
      <c r="E572" s="8"/>
      <c r="F572" s="8"/>
      <c r="G572" s="8"/>
      <c r="H572" s="138"/>
      <c r="I572" s="144" t="e">
        <f>IF(COUNT(FIND({"澎湖","金門縣","連江","馬祖","琉球"},J572,1)),280,IF(AND($F$1="V",IFERROR(IF(FIND("北市",LEFT(J572,3)),VLOOKUP(LEFT(J572,LEN(J572)-LEN(MID(J572,1+MAX(MMULT(ROW($1:$1800)*(MID(J572,ROW($1:$1800),1)={"路","段","街","道"}),{1;1;1;1})),99))),北市出件送市總與外站總表!$A:$E,5,0),),IFERROR(IF(FIND("北市",LEFT(J572,3)),VLOOKUP(RIGHT(LEFT(J572,LEN(J572)-LEN(MID(J572,1+MAX(MMULT(ROW($1:$1800)*(MID(J572,ROW($1:$1800),1)={"路","段","街","道"}),{1;1;1;1})),99))),LEN(LEFT(J572,LEN(J572)-LEN(MID(J572,1+MAX(MMULT(ROW($1:$1800)*(MID(J572,ROW($1:$1800),1)={"路","段","街","道"}),{1;1;1;1})),99))))-3),北市出件送市總與外站總表!$B:$J,4,0),),VLOOKUP(LEFT(J572,2),北市出件送市總與外站總表!$A:$E,5,0)))&gt;110),120,IFERROR(IF(FIND("北市",LEFT(J572,3)),VLOOKUP(LEFT(J572,LEN(J572)-LEN(MID(J572,1+MAX(MMULT(ROW($1:$1800)*(MID(J572,ROW($1:$1800),1)={"路","段","街","道"}),{1;1;1;1})),99))),北市出件送市總與外站總表!$A:$E,5,0),),IFERROR(IF(FIND("北市",LEFT(J572,3)),VLOOKUP(RIGHT(LEFT(J572,LEN(J572)-LEN(MID(J572,1+MAX(MMULT(ROW($1:$1800)*(MID(J572,ROW($1:$1800),1)={"路","段","街","道"}),{1;1;1;1})),99))),LEN(LEFT(J572,LEN(J572)-LEN(MID(J572,1+MAX(MMULT(ROW($1:$1800)*(MID(J572,ROW($1:$1800),1)={"路","段","街","道"}),{1;1;1;1})),99))))-3),北市出件送市總與外站總表!$B:$J,4,0),),VLOOKUP(LEFT(J572,2),北市出件送市總與外站總表!$A:$J,5,0)))))</f>
        <v>#N/A</v>
      </c>
      <c r="J572" s="124" t="str">
        <f t="array" ref="J572">ASC(IF(LEFT(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,1)="台",REPLACE(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,1,1,"臺"),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))</f>
        <v/>
      </c>
    </row>
    <row r="573" spans="2:10" ht="21" customHeight="1" x14ac:dyDescent="0.25">
      <c r="B573" s="9">
        <v>554</v>
      </c>
      <c r="C573" s="8"/>
      <c r="D573" s="8"/>
      <c r="E573" s="8"/>
      <c r="F573" s="8"/>
      <c r="G573" s="8"/>
      <c r="H573" s="138"/>
      <c r="I573" s="144" t="e">
        <f>IF(COUNT(FIND({"澎湖","金門縣","連江","馬祖","琉球"},J573,1)),280,IF(AND($F$1="V",IFERROR(IF(FIND("北市",LEFT(J573,3)),VLOOKUP(LEFT(J573,LEN(J573)-LEN(MID(J573,1+MAX(MMULT(ROW($1:$1800)*(MID(J573,ROW($1:$1800),1)={"路","段","街","道"}),{1;1;1;1})),99))),北市出件送市總與外站總表!$A:$E,5,0),),IFERROR(IF(FIND("北市",LEFT(J573,3)),VLOOKUP(RIGHT(LEFT(J573,LEN(J573)-LEN(MID(J573,1+MAX(MMULT(ROW($1:$1800)*(MID(J573,ROW($1:$1800),1)={"路","段","街","道"}),{1;1;1;1})),99))),LEN(LEFT(J573,LEN(J573)-LEN(MID(J573,1+MAX(MMULT(ROW($1:$1800)*(MID(J573,ROW($1:$1800),1)={"路","段","街","道"}),{1;1;1;1})),99))))-3),北市出件送市總與外站總表!$B:$J,4,0),),VLOOKUP(LEFT(J573,2),北市出件送市總與外站總表!$A:$E,5,0)))&gt;110),120,IFERROR(IF(FIND("北市",LEFT(J573,3)),VLOOKUP(LEFT(J573,LEN(J573)-LEN(MID(J573,1+MAX(MMULT(ROW($1:$1800)*(MID(J573,ROW($1:$1800),1)={"路","段","街","道"}),{1;1;1;1})),99))),北市出件送市總與外站總表!$A:$E,5,0),),IFERROR(IF(FIND("北市",LEFT(J573,3)),VLOOKUP(RIGHT(LEFT(J573,LEN(J573)-LEN(MID(J573,1+MAX(MMULT(ROW($1:$1800)*(MID(J573,ROW($1:$1800),1)={"路","段","街","道"}),{1;1;1;1})),99))),LEN(LEFT(J573,LEN(J573)-LEN(MID(J573,1+MAX(MMULT(ROW($1:$1800)*(MID(J573,ROW($1:$1800),1)={"路","段","街","道"}),{1;1;1;1})),99))))-3),北市出件送市總與外站總表!$B:$J,4,0),),VLOOKUP(LEFT(J573,2),北市出件送市總與外站總表!$A:$J,5,0)))))</f>
        <v>#N/A</v>
      </c>
      <c r="J573" s="124" t="str">
        <f t="array" ref="J573">ASC(IF(LEFT(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,1)="台",REPLACE(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,1,1,"臺"),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))</f>
        <v/>
      </c>
    </row>
    <row r="574" spans="2:10" ht="21" customHeight="1" x14ac:dyDescent="0.25">
      <c r="B574" s="9">
        <v>555</v>
      </c>
      <c r="C574" s="8"/>
      <c r="D574" s="8"/>
      <c r="E574" s="8"/>
      <c r="F574" s="8"/>
      <c r="G574" s="8"/>
      <c r="H574" s="138"/>
      <c r="I574" s="144" t="e">
        <f>IF(COUNT(FIND({"澎湖","金門縣","連江","馬祖","琉球"},J574,1)),280,IF(AND($F$1="V",IFERROR(IF(FIND("北市",LEFT(J574,3)),VLOOKUP(LEFT(J574,LEN(J574)-LEN(MID(J574,1+MAX(MMULT(ROW($1:$1800)*(MID(J574,ROW($1:$1800),1)={"路","段","街","道"}),{1;1;1;1})),99))),北市出件送市總與外站總表!$A:$E,5,0),),IFERROR(IF(FIND("北市",LEFT(J574,3)),VLOOKUP(RIGHT(LEFT(J574,LEN(J574)-LEN(MID(J574,1+MAX(MMULT(ROW($1:$1800)*(MID(J574,ROW($1:$1800),1)={"路","段","街","道"}),{1;1;1;1})),99))),LEN(LEFT(J574,LEN(J574)-LEN(MID(J574,1+MAX(MMULT(ROW($1:$1800)*(MID(J574,ROW($1:$1800),1)={"路","段","街","道"}),{1;1;1;1})),99))))-3),北市出件送市總與外站總表!$B:$J,4,0),),VLOOKUP(LEFT(J574,2),北市出件送市總與外站總表!$A:$E,5,0)))&gt;110),120,IFERROR(IF(FIND("北市",LEFT(J574,3)),VLOOKUP(LEFT(J574,LEN(J574)-LEN(MID(J574,1+MAX(MMULT(ROW($1:$1800)*(MID(J574,ROW($1:$1800),1)={"路","段","街","道"}),{1;1;1;1})),99))),北市出件送市總與外站總表!$A:$E,5,0),),IFERROR(IF(FIND("北市",LEFT(J574,3)),VLOOKUP(RIGHT(LEFT(J574,LEN(J574)-LEN(MID(J574,1+MAX(MMULT(ROW($1:$1800)*(MID(J574,ROW($1:$1800),1)={"路","段","街","道"}),{1;1;1;1})),99))),LEN(LEFT(J574,LEN(J574)-LEN(MID(J574,1+MAX(MMULT(ROW($1:$1800)*(MID(J574,ROW($1:$1800),1)={"路","段","街","道"}),{1;1;1;1})),99))))-3),北市出件送市總與外站總表!$B:$J,4,0),),VLOOKUP(LEFT(J574,2),北市出件送市總與外站總表!$A:$J,5,0)))))</f>
        <v>#N/A</v>
      </c>
      <c r="J574" s="124" t="str">
        <f t="array" ref="J574">ASC(IF(LEFT(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,1)="台",REPLACE(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,1,1,"臺"),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))</f>
        <v/>
      </c>
    </row>
    <row r="575" spans="2:10" ht="21" customHeight="1" x14ac:dyDescent="0.25">
      <c r="B575" s="9">
        <v>556</v>
      </c>
      <c r="C575" s="8"/>
      <c r="D575" s="8"/>
      <c r="E575" s="8"/>
      <c r="F575" s="8"/>
      <c r="G575" s="8"/>
      <c r="H575" s="138"/>
      <c r="I575" s="144" t="e">
        <f>IF(COUNT(FIND({"澎湖","金門縣","連江","馬祖","琉球"},J575,1)),280,IF(AND($F$1="V",IFERROR(IF(FIND("北市",LEFT(J575,3)),VLOOKUP(LEFT(J575,LEN(J575)-LEN(MID(J575,1+MAX(MMULT(ROW($1:$1800)*(MID(J575,ROW($1:$1800),1)={"路","段","街","道"}),{1;1;1;1})),99))),北市出件送市總與外站總表!$A:$E,5,0),),IFERROR(IF(FIND("北市",LEFT(J575,3)),VLOOKUP(RIGHT(LEFT(J575,LEN(J575)-LEN(MID(J575,1+MAX(MMULT(ROW($1:$1800)*(MID(J575,ROW($1:$1800),1)={"路","段","街","道"}),{1;1;1;1})),99))),LEN(LEFT(J575,LEN(J575)-LEN(MID(J575,1+MAX(MMULT(ROW($1:$1800)*(MID(J575,ROW($1:$1800),1)={"路","段","街","道"}),{1;1;1;1})),99))))-3),北市出件送市總與外站總表!$B:$J,4,0),),VLOOKUP(LEFT(J575,2),北市出件送市總與外站總表!$A:$E,5,0)))&gt;110),120,IFERROR(IF(FIND("北市",LEFT(J575,3)),VLOOKUP(LEFT(J575,LEN(J575)-LEN(MID(J575,1+MAX(MMULT(ROW($1:$1800)*(MID(J575,ROW($1:$1800),1)={"路","段","街","道"}),{1;1;1;1})),99))),北市出件送市總與外站總表!$A:$E,5,0),),IFERROR(IF(FIND("北市",LEFT(J575,3)),VLOOKUP(RIGHT(LEFT(J575,LEN(J575)-LEN(MID(J575,1+MAX(MMULT(ROW($1:$1800)*(MID(J575,ROW($1:$1800),1)={"路","段","街","道"}),{1;1;1;1})),99))),LEN(LEFT(J575,LEN(J575)-LEN(MID(J575,1+MAX(MMULT(ROW($1:$1800)*(MID(J575,ROW($1:$1800),1)={"路","段","街","道"}),{1;1;1;1})),99))))-3),北市出件送市總與外站總表!$B:$J,4,0),),VLOOKUP(LEFT(J575,2),北市出件送市總與外站總表!$A:$J,5,0)))))</f>
        <v>#N/A</v>
      </c>
      <c r="J575" s="124" t="str">
        <f t="array" ref="J575">ASC(IF(LEFT(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,1)="台",REPLACE(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,1,1,"臺"),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))</f>
        <v/>
      </c>
    </row>
    <row r="576" spans="2:10" ht="21" customHeight="1" x14ac:dyDescent="0.25">
      <c r="B576" s="9">
        <v>557</v>
      </c>
      <c r="C576" s="8"/>
      <c r="D576" s="8"/>
      <c r="E576" s="8"/>
      <c r="F576" s="8"/>
      <c r="G576" s="8"/>
      <c r="H576" s="138"/>
      <c r="I576" s="144" t="e">
        <f>IF(COUNT(FIND({"澎湖","金門縣","連江","馬祖","琉球"},J576,1)),280,IF(AND($F$1="V",IFERROR(IF(FIND("北市",LEFT(J576,3)),VLOOKUP(LEFT(J576,LEN(J576)-LEN(MID(J576,1+MAX(MMULT(ROW($1:$1800)*(MID(J576,ROW($1:$1800),1)={"路","段","街","道"}),{1;1;1;1})),99))),北市出件送市總與外站總表!$A:$E,5,0),),IFERROR(IF(FIND("北市",LEFT(J576,3)),VLOOKUP(RIGHT(LEFT(J576,LEN(J576)-LEN(MID(J576,1+MAX(MMULT(ROW($1:$1800)*(MID(J576,ROW($1:$1800),1)={"路","段","街","道"}),{1;1;1;1})),99))),LEN(LEFT(J576,LEN(J576)-LEN(MID(J576,1+MAX(MMULT(ROW($1:$1800)*(MID(J576,ROW($1:$1800),1)={"路","段","街","道"}),{1;1;1;1})),99))))-3),北市出件送市總與外站總表!$B:$J,4,0),),VLOOKUP(LEFT(J576,2),北市出件送市總與外站總表!$A:$E,5,0)))&gt;110),120,IFERROR(IF(FIND("北市",LEFT(J576,3)),VLOOKUP(LEFT(J576,LEN(J576)-LEN(MID(J576,1+MAX(MMULT(ROW($1:$1800)*(MID(J576,ROW($1:$1800),1)={"路","段","街","道"}),{1;1;1;1})),99))),北市出件送市總與外站總表!$A:$E,5,0),),IFERROR(IF(FIND("北市",LEFT(J576,3)),VLOOKUP(RIGHT(LEFT(J576,LEN(J576)-LEN(MID(J576,1+MAX(MMULT(ROW($1:$1800)*(MID(J576,ROW($1:$1800),1)={"路","段","街","道"}),{1;1;1;1})),99))),LEN(LEFT(J576,LEN(J576)-LEN(MID(J576,1+MAX(MMULT(ROW($1:$1800)*(MID(J576,ROW($1:$1800),1)={"路","段","街","道"}),{1;1;1;1})),99))))-3),北市出件送市總與外站總表!$B:$J,4,0),),VLOOKUP(LEFT(J576,2),北市出件送市總與外站總表!$A:$J,5,0)))))</f>
        <v>#N/A</v>
      </c>
      <c r="J576" s="124" t="str">
        <f t="array" ref="J576">ASC(IF(LEFT(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,1)="台",REPLACE(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,1,1,"臺"),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))</f>
        <v/>
      </c>
    </row>
    <row r="577" spans="2:10" ht="21" customHeight="1" x14ac:dyDescent="0.25">
      <c r="B577" s="9">
        <v>558</v>
      </c>
      <c r="C577" s="8"/>
      <c r="D577" s="8"/>
      <c r="E577" s="8"/>
      <c r="F577" s="8"/>
      <c r="G577" s="8"/>
      <c r="H577" s="138"/>
      <c r="I577" s="144" t="e">
        <f>IF(COUNT(FIND({"澎湖","金門縣","連江","馬祖","琉球"},J577,1)),280,IF(AND($F$1="V",IFERROR(IF(FIND("北市",LEFT(J577,3)),VLOOKUP(LEFT(J577,LEN(J577)-LEN(MID(J577,1+MAX(MMULT(ROW($1:$1800)*(MID(J577,ROW($1:$1800),1)={"路","段","街","道"}),{1;1;1;1})),99))),北市出件送市總與外站總表!$A:$E,5,0),),IFERROR(IF(FIND("北市",LEFT(J577,3)),VLOOKUP(RIGHT(LEFT(J577,LEN(J577)-LEN(MID(J577,1+MAX(MMULT(ROW($1:$1800)*(MID(J577,ROW($1:$1800),1)={"路","段","街","道"}),{1;1;1;1})),99))),LEN(LEFT(J577,LEN(J577)-LEN(MID(J577,1+MAX(MMULT(ROW($1:$1800)*(MID(J577,ROW($1:$1800),1)={"路","段","街","道"}),{1;1;1;1})),99))))-3),北市出件送市總與外站總表!$B:$J,4,0),),VLOOKUP(LEFT(J577,2),北市出件送市總與外站總表!$A:$E,5,0)))&gt;110),120,IFERROR(IF(FIND("北市",LEFT(J577,3)),VLOOKUP(LEFT(J577,LEN(J577)-LEN(MID(J577,1+MAX(MMULT(ROW($1:$1800)*(MID(J577,ROW($1:$1800),1)={"路","段","街","道"}),{1;1;1;1})),99))),北市出件送市總與外站總表!$A:$E,5,0),),IFERROR(IF(FIND("北市",LEFT(J577,3)),VLOOKUP(RIGHT(LEFT(J577,LEN(J577)-LEN(MID(J577,1+MAX(MMULT(ROW($1:$1800)*(MID(J577,ROW($1:$1800),1)={"路","段","街","道"}),{1;1;1;1})),99))),LEN(LEFT(J577,LEN(J577)-LEN(MID(J577,1+MAX(MMULT(ROW($1:$1800)*(MID(J577,ROW($1:$1800),1)={"路","段","街","道"}),{1;1;1;1})),99))))-3),北市出件送市總與外站總表!$B:$J,4,0),),VLOOKUP(LEFT(J577,2),北市出件送市總與外站總表!$A:$J,5,0)))))</f>
        <v>#N/A</v>
      </c>
      <c r="J577" s="124" t="str">
        <f t="array" ref="J577">ASC(IF(LEFT(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,1)="台",REPLACE(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,1,1,"臺"),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))</f>
        <v/>
      </c>
    </row>
    <row r="578" spans="2:10" ht="21" customHeight="1" x14ac:dyDescent="0.25">
      <c r="B578" s="9">
        <v>559</v>
      </c>
      <c r="C578" s="8"/>
      <c r="D578" s="8"/>
      <c r="E578" s="8"/>
      <c r="F578" s="8"/>
      <c r="G578" s="8"/>
      <c r="H578" s="138"/>
      <c r="I578" s="144" t="e">
        <f>IF(COUNT(FIND({"澎湖","金門縣","連江","馬祖","琉球"},J578,1)),280,IF(AND($F$1="V",IFERROR(IF(FIND("北市",LEFT(J578,3)),VLOOKUP(LEFT(J578,LEN(J578)-LEN(MID(J578,1+MAX(MMULT(ROW($1:$1800)*(MID(J578,ROW($1:$1800),1)={"路","段","街","道"}),{1;1;1;1})),99))),北市出件送市總與外站總表!$A:$E,5,0),),IFERROR(IF(FIND("北市",LEFT(J578,3)),VLOOKUP(RIGHT(LEFT(J578,LEN(J578)-LEN(MID(J578,1+MAX(MMULT(ROW($1:$1800)*(MID(J578,ROW($1:$1800),1)={"路","段","街","道"}),{1;1;1;1})),99))),LEN(LEFT(J578,LEN(J578)-LEN(MID(J578,1+MAX(MMULT(ROW($1:$1800)*(MID(J578,ROW($1:$1800),1)={"路","段","街","道"}),{1;1;1;1})),99))))-3),北市出件送市總與外站總表!$B:$J,4,0),),VLOOKUP(LEFT(J578,2),北市出件送市總與外站總表!$A:$E,5,0)))&gt;110),120,IFERROR(IF(FIND("北市",LEFT(J578,3)),VLOOKUP(LEFT(J578,LEN(J578)-LEN(MID(J578,1+MAX(MMULT(ROW($1:$1800)*(MID(J578,ROW($1:$1800),1)={"路","段","街","道"}),{1;1;1;1})),99))),北市出件送市總與外站總表!$A:$E,5,0),),IFERROR(IF(FIND("北市",LEFT(J578,3)),VLOOKUP(RIGHT(LEFT(J578,LEN(J578)-LEN(MID(J578,1+MAX(MMULT(ROW($1:$1800)*(MID(J578,ROW($1:$1800),1)={"路","段","街","道"}),{1;1;1;1})),99))),LEN(LEFT(J578,LEN(J578)-LEN(MID(J578,1+MAX(MMULT(ROW($1:$1800)*(MID(J578,ROW($1:$1800),1)={"路","段","街","道"}),{1;1;1;1})),99))))-3),北市出件送市總與外站總表!$B:$J,4,0),),VLOOKUP(LEFT(J578,2),北市出件送市總與外站總表!$A:$J,5,0)))))</f>
        <v>#N/A</v>
      </c>
      <c r="J578" s="124" t="str">
        <f t="array" ref="J578">ASC(IF(LEFT(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,1)="台",REPLACE(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,1,1,"臺"),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))</f>
        <v/>
      </c>
    </row>
    <row r="579" spans="2:10" ht="21" customHeight="1" x14ac:dyDescent="0.25">
      <c r="B579" s="9">
        <v>560</v>
      </c>
      <c r="C579" s="8"/>
      <c r="D579" s="8"/>
      <c r="E579" s="8"/>
      <c r="F579" s="8"/>
      <c r="G579" s="8"/>
      <c r="H579" s="138"/>
      <c r="I579" s="144" t="e">
        <f>IF(COUNT(FIND({"澎湖","金門縣","連江","馬祖","琉球"},J579,1)),280,IF(AND($F$1="V",IFERROR(IF(FIND("北市",LEFT(J579,3)),VLOOKUP(LEFT(J579,LEN(J579)-LEN(MID(J579,1+MAX(MMULT(ROW($1:$1800)*(MID(J579,ROW($1:$1800),1)={"路","段","街","道"}),{1;1;1;1})),99))),北市出件送市總與外站總表!$A:$E,5,0),),IFERROR(IF(FIND("北市",LEFT(J579,3)),VLOOKUP(RIGHT(LEFT(J579,LEN(J579)-LEN(MID(J579,1+MAX(MMULT(ROW($1:$1800)*(MID(J579,ROW($1:$1800),1)={"路","段","街","道"}),{1;1;1;1})),99))),LEN(LEFT(J579,LEN(J579)-LEN(MID(J579,1+MAX(MMULT(ROW($1:$1800)*(MID(J579,ROW($1:$1800),1)={"路","段","街","道"}),{1;1;1;1})),99))))-3),北市出件送市總與外站總表!$B:$J,4,0),),VLOOKUP(LEFT(J579,2),北市出件送市總與外站總表!$A:$E,5,0)))&gt;110),120,IFERROR(IF(FIND("北市",LEFT(J579,3)),VLOOKUP(LEFT(J579,LEN(J579)-LEN(MID(J579,1+MAX(MMULT(ROW($1:$1800)*(MID(J579,ROW($1:$1800),1)={"路","段","街","道"}),{1;1;1;1})),99))),北市出件送市總與外站總表!$A:$E,5,0),),IFERROR(IF(FIND("北市",LEFT(J579,3)),VLOOKUP(RIGHT(LEFT(J579,LEN(J579)-LEN(MID(J579,1+MAX(MMULT(ROW($1:$1800)*(MID(J579,ROW($1:$1800),1)={"路","段","街","道"}),{1;1;1;1})),99))),LEN(LEFT(J579,LEN(J579)-LEN(MID(J579,1+MAX(MMULT(ROW($1:$1800)*(MID(J579,ROW($1:$1800),1)={"路","段","街","道"}),{1;1;1;1})),99))))-3),北市出件送市總與外站總表!$B:$J,4,0),),VLOOKUP(LEFT(J579,2),北市出件送市總與外站總表!$A:$J,5,0)))))</f>
        <v>#N/A</v>
      </c>
      <c r="J579" s="124" t="str">
        <f t="array" ref="J579">ASC(IF(LEFT(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,1)="台",REPLACE(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,1,1,"臺"),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))</f>
        <v/>
      </c>
    </row>
    <row r="580" spans="2:10" ht="21" customHeight="1" x14ac:dyDescent="0.25">
      <c r="B580" s="9">
        <v>561</v>
      </c>
      <c r="C580" s="8"/>
      <c r="D580" s="8"/>
      <c r="E580" s="8"/>
      <c r="F580" s="8"/>
      <c r="G580" s="8"/>
      <c r="H580" s="138"/>
      <c r="I580" s="144" t="e">
        <f>IF(COUNT(FIND({"澎湖","金門縣","連江","馬祖","琉球"},J580,1)),280,IF(AND($F$1="V",IFERROR(IF(FIND("北市",LEFT(J580,3)),VLOOKUP(LEFT(J580,LEN(J580)-LEN(MID(J580,1+MAX(MMULT(ROW($1:$1800)*(MID(J580,ROW($1:$1800),1)={"路","段","街","道"}),{1;1;1;1})),99))),北市出件送市總與外站總表!$A:$E,5,0),),IFERROR(IF(FIND("北市",LEFT(J580,3)),VLOOKUP(RIGHT(LEFT(J580,LEN(J580)-LEN(MID(J580,1+MAX(MMULT(ROW($1:$1800)*(MID(J580,ROW($1:$1800),1)={"路","段","街","道"}),{1;1;1;1})),99))),LEN(LEFT(J580,LEN(J580)-LEN(MID(J580,1+MAX(MMULT(ROW($1:$1800)*(MID(J580,ROW($1:$1800),1)={"路","段","街","道"}),{1;1;1;1})),99))))-3),北市出件送市總與外站總表!$B:$J,4,0),),VLOOKUP(LEFT(J580,2),北市出件送市總與外站總表!$A:$E,5,0)))&gt;110),120,IFERROR(IF(FIND("北市",LEFT(J580,3)),VLOOKUP(LEFT(J580,LEN(J580)-LEN(MID(J580,1+MAX(MMULT(ROW($1:$1800)*(MID(J580,ROW($1:$1800),1)={"路","段","街","道"}),{1;1;1;1})),99))),北市出件送市總與外站總表!$A:$E,5,0),),IFERROR(IF(FIND("北市",LEFT(J580,3)),VLOOKUP(RIGHT(LEFT(J580,LEN(J580)-LEN(MID(J580,1+MAX(MMULT(ROW($1:$1800)*(MID(J580,ROW($1:$1800),1)={"路","段","街","道"}),{1;1;1;1})),99))),LEN(LEFT(J580,LEN(J580)-LEN(MID(J580,1+MAX(MMULT(ROW($1:$1800)*(MID(J580,ROW($1:$1800),1)={"路","段","街","道"}),{1;1;1;1})),99))))-3),北市出件送市總與外站總表!$B:$J,4,0),),VLOOKUP(LEFT(J580,2),北市出件送市總與外站總表!$A:$J,5,0)))))</f>
        <v>#N/A</v>
      </c>
      <c r="J580" s="124" t="str">
        <f t="array" ref="J580">ASC(IF(LEFT(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,1)="台",REPLACE(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,1,1,"臺"),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))</f>
        <v/>
      </c>
    </row>
    <row r="581" spans="2:10" ht="21" customHeight="1" x14ac:dyDescent="0.25">
      <c r="B581" s="9">
        <v>562</v>
      </c>
      <c r="C581" s="8"/>
      <c r="D581" s="8"/>
      <c r="E581" s="8"/>
      <c r="F581" s="8"/>
      <c r="G581" s="8"/>
      <c r="H581" s="138"/>
      <c r="I581" s="144" t="e">
        <f>IF(COUNT(FIND({"澎湖","金門縣","連江","馬祖","琉球"},J581,1)),280,IF(AND($F$1="V",IFERROR(IF(FIND("北市",LEFT(J581,3)),VLOOKUP(LEFT(J581,LEN(J581)-LEN(MID(J581,1+MAX(MMULT(ROW($1:$1800)*(MID(J581,ROW($1:$1800),1)={"路","段","街","道"}),{1;1;1;1})),99))),北市出件送市總與外站總表!$A:$E,5,0),),IFERROR(IF(FIND("北市",LEFT(J581,3)),VLOOKUP(RIGHT(LEFT(J581,LEN(J581)-LEN(MID(J581,1+MAX(MMULT(ROW($1:$1800)*(MID(J581,ROW($1:$1800),1)={"路","段","街","道"}),{1;1;1;1})),99))),LEN(LEFT(J581,LEN(J581)-LEN(MID(J581,1+MAX(MMULT(ROW($1:$1800)*(MID(J581,ROW($1:$1800),1)={"路","段","街","道"}),{1;1;1;1})),99))))-3),北市出件送市總與外站總表!$B:$J,4,0),),VLOOKUP(LEFT(J581,2),北市出件送市總與外站總表!$A:$E,5,0)))&gt;110),120,IFERROR(IF(FIND("北市",LEFT(J581,3)),VLOOKUP(LEFT(J581,LEN(J581)-LEN(MID(J581,1+MAX(MMULT(ROW($1:$1800)*(MID(J581,ROW($1:$1800),1)={"路","段","街","道"}),{1;1;1;1})),99))),北市出件送市總與外站總表!$A:$E,5,0),),IFERROR(IF(FIND("北市",LEFT(J581,3)),VLOOKUP(RIGHT(LEFT(J581,LEN(J581)-LEN(MID(J581,1+MAX(MMULT(ROW($1:$1800)*(MID(J581,ROW($1:$1800),1)={"路","段","街","道"}),{1;1;1;1})),99))),LEN(LEFT(J581,LEN(J581)-LEN(MID(J581,1+MAX(MMULT(ROW($1:$1800)*(MID(J581,ROW($1:$1800),1)={"路","段","街","道"}),{1;1;1;1})),99))))-3),北市出件送市總與外站總表!$B:$J,4,0),),VLOOKUP(LEFT(J581,2),北市出件送市總與外站總表!$A:$J,5,0)))))</f>
        <v>#N/A</v>
      </c>
      <c r="J581" s="124" t="str">
        <f t="array" ref="J581">ASC(IF(LEFT(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,1)="台",REPLACE(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,1,1,"臺"),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))</f>
        <v/>
      </c>
    </row>
    <row r="582" spans="2:10" ht="21" customHeight="1" x14ac:dyDescent="0.25">
      <c r="B582" s="9">
        <v>563</v>
      </c>
      <c r="C582" s="8"/>
      <c r="D582" s="8"/>
      <c r="E582" s="8"/>
      <c r="F582" s="8"/>
      <c r="G582" s="8"/>
      <c r="H582" s="138"/>
      <c r="I582" s="144" t="e">
        <f>IF(COUNT(FIND({"澎湖","金門縣","連江","馬祖","琉球"},J582,1)),280,IF(AND($F$1="V",IFERROR(IF(FIND("北市",LEFT(J582,3)),VLOOKUP(LEFT(J582,LEN(J582)-LEN(MID(J582,1+MAX(MMULT(ROW($1:$1800)*(MID(J582,ROW($1:$1800),1)={"路","段","街","道"}),{1;1;1;1})),99))),北市出件送市總與外站總表!$A:$E,5,0),),IFERROR(IF(FIND("北市",LEFT(J582,3)),VLOOKUP(RIGHT(LEFT(J582,LEN(J582)-LEN(MID(J582,1+MAX(MMULT(ROW($1:$1800)*(MID(J582,ROW($1:$1800),1)={"路","段","街","道"}),{1;1;1;1})),99))),LEN(LEFT(J582,LEN(J582)-LEN(MID(J582,1+MAX(MMULT(ROW($1:$1800)*(MID(J582,ROW($1:$1800),1)={"路","段","街","道"}),{1;1;1;1})),99))))-3),北市出件送市總與外站總表!$B:$J,4,0),),VLOOKUP(LEFT(J582,2),北市出件送市總與外站總表!$A:$E,5,0)))&gt;110),120,IFERROR(IF(FIND("北市",LEFT(J582,3)),VLOOKUP(LEFT(J582,LEN(J582)-LEN(MID(J582,1+MAX(MMULT(ROW($1:$1800)*(MID(J582,ROW($1:$1800),1)={"路","段","街","道"}),{1;1;1;1})),99))),北市出件送市總與外站總表!$A:$E,5,0),),IFERROR(IF(FIND("北市",LEFT(J582,3)),VLOOKUP(RIGHT(LEFT(J582,LEN(J582)-LEN(MID(J582,1+MAX(MMULT(ROW($1:$1800)*(MID(J582,ROW($1:$1800),1)={"路","段","街","道"}),{1;1;1;1})),99))),LEN(LEFT(J582,LEN(J582)-LEN(MID(J582,1+MAX(MMULT(ROW($1:$1800)*(MID(J582,ROW($1:$1800),1)={"路","段","街","道"}),{1;1;1;1})),99))))-3),北市出件送市總與外站總表!$B:$J,4,0),),VLOOKUP(LEFT(J582,2),北市出件送市總與外站總表!$A:$J,5,0)))))</f>
        <v>#N/A</v>
      </c>
      <c r="J582" s="124" t="str">
        <f t="array" ref="J582">ASC(IF(LEFT(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,1)="台",REPLACE(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,1,1,"臺"),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))</f>
        <v/>
      </c>
    </row>
    <row r="583" spans="2:10" ht="21" customHeight="1" x14ac:dyDescent="0.25">
      <c r="B583" s="9">
        <v>564</v>
      </c>
      <c r="C583" s="8"/>
      <c r="D583" s="8"/>
      <c r="E583" s="8"/>
      <c r="F583" s="8"/>
      <c r="G583" s="8"/>
      <c r="H583" s="138"/>
      <c r="I583" s="144" t="e">
        <f>IF(COUNT(FIND({"澎湖","金門縣","連江","馬祖","琉球"},J583,1)),280,IF(AND($F$1="V",IFERROR(IF(FIND("北市",LEFT(J583,3)),VLOOKUP(LEFT(J583,LEN(J583)-LEN(MID(J583,1+MAX(MMULT(ROW($1:$1800)*(MID(J583,ROW($1:$1800),1)={"路","段","街","道"}),{1;1;1;1})),99))),北市出件送市總與外站總表!$A:$E,5,0),),IFERROR(IF(FIND("北市",LEFT(J583,3)),VLOOKUP(RIGHT(LEFT(J583,LEN(J583)-LEN(MID(J583,1+MAX(MMULT(ROW($1:$1800)*(MID(J583,ROW($1:$1800),1)={"路","段","街","道"}),{1;1;1;1})),99))),LEN(LEFT(J583,LEN(J583)-LEN(MID(J583,1+MAX(MMULT(ROW($1:$1800)*(MID(J583,ROW($1:$1800),1)={"路","段","街","道"}),{1;1;1;1})),99))))-3),北市出件送市總與外站總表!$B:$J,4,0),),VLOOKUP(LEFT(J583,2),北市出件送市總與外站總表!$A:$E,5,0)))&gt;110),120,IFERROR(IF(FIND("北市",LEFT(J583,3)),VLOOKUP(LEFT(J583,LEN(J583)-LEN(MID(J583,1+MAX(MMULT(ROW($1:$1800)*(MID(J583,ROW($1:$1800),1)={"路","段","街","道"}),{1;1;1;1})),99))),北市出件送市總與外站總表!$A:$E,5,0),),IFERROR(IF(FIND("北市",LEFT(J583,3)),VLOOKUP(RIGHT(LEFT(J583,LEN(J583)-LEN(MID(J583,1+MAX(MMULT(ROW($1:$1800)*(MID(J583,ROW($1:$1800),1)={"路","段","街","道"}),{1;1;1;1})),99))),LEN(LEFT(J583,LEN(J583)-LEN(MID(J583,1+MAX(MMULT(ROW($1:$1800)*(MID(J583,ROW($1:$1800),1)={"路","段","街","道"}),{1;1;1;1})),99))))-3),北市出件送市總與外站總表!$B:$J,4,0),),VLOOKUP(LEFT(J583,2),北市出件送市總與外站總表!$A:$J,5,0)))))</f>
        <v>#N/A</v>
      </c>
      <c r="J583" s="124" t="str">
        <f t="array" ref="J583">ASC(IF(LEFT(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,1)="台",REPLACE(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,1,1,"臺"),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))</f>
        <v/>
      </c>
    </row>
    <row r="584" spans="2:10" ht="21" customHeight="1" x14ac:dyDescent="0.25">
      <c r="B584" s="9">
        <v>565</v>
      </c>
      <c r="C584" s="8"/>
      <c r="D584" s="8"/>
      <c r="E584" s="8"/>
      <c r="F584" s="8"/>
      <c r="G584" s="8"/>
      <c r="H584" s="138"/>
      <c r="I584" s="144" t="e">
        <f>IF(COUNT(FIND({"澎湖","金門縣","連江","馬祖","琉球"},J584,1)),280,IF(AND($F$1="V",IFERROR(IF(FIND("北市",LEFT(J584,3)),VLOOKUP(LEFT(J584,LEN(J584)-LEN(MID(J584,1+MAX(MMULT(ROW($1:$1800)*(MID(J584,ROW($1:$1800),1)={"路","段","街","道"}),{1;1;1;1})),99))),北市出件送市總與外站總表!$A:$E,5,0),),IFERROR(IF(FIND("北市",LEFT(J584,3)),VLOOKUP(RIGHT(LEFT(J584,LEN(J584)-LEN(MID(J584,1+MAX(MMULT(ROW($1:$1800)*(MID(J584,ROW($1:$1800),1)={"路","段","街","道"}),{1;1;1;1})),99))),LEN(LEFT(J584,LEN(J584)-LEN(MID(J584,1+MAX(MMULT(ROW($1:$1800)*(MID(J584,ROW($1:$1800),1)={"路","段","街","道"}),{1;1;1;1})),99))))-3),北市出件送市總與外站總表!$B:$J,4,0),),VLOOKUP(LEFT(J584,2),北市出件送市總與外站總表!$A:$E,5,0)))&gt;110),120,IFERROR(IF(FIND("北市",LEFT(J584,3)),VLOOKUP(LEFT(J584,LEN(J584)-LEN(MID(J584,1+MAX(MMULT(ROW($1:$1800)*(MID(J584,ROW($1:$1800),1)={"路","段","街","道"}),{1;1;1;1})),99))),北市出件送市總與外站總表!$A:$E,5,0),),IFERROR(IF(FIND("北市",LEFT(J584,3)),VLOOKUP(RIGHT(LEFT(J584,LEN(J584)-LEN(MID(J584,1+MAX(MMULT(ROW($1:$1800)*(MID(J584,ROW($1:$1800),1)={"路","段","街","道"}),{1;1;1;1})),99))),LEN(LEFT(J584,LEN(J584)-LEN(MID(J584,1+MAX(MMULT(ROW($1:$1800)*(MID(J584,ROW($1:$1800),1)={"路","段","街","道"}),{1;1;1;1})),99))))-3),北市出件送市總與外站總表!$B:$J,4,0),),VLOOKUP(LEFT(J584,2),北市出件送市總與外站總表!$A:$J,5,0)))))</f>
        <v>#N/A</v>
      </c>
      <c r="J584" s="124" t="str">
        <f t="array" ref="J584">ASC(IF(LEFT(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,1)="台",REPLACE(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,1,1,"臺"),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))</f>
        <v/>
      </c>
    </row>
    <row r="585" spans="2:10" ht="21" customHeight="1" x14ac:dyDescent="0.25">
      <c r="B585" s="9">
        <v>566</v>
      </c>
      <c r="C585" s="8"/>
      <c r="D585" s="8"/>
      <c r="E585" s="8"/>
      <c r="F585" s="8"/>
      <c r="G585" s="8"/>
      <c r="H585" s="138"/>
      <c r="I585" s="144" t="e">
        <f>IF(COUNT(FIND({"澎湖","金門縣","連江","馬祖","琉球"},J585,1)),280,IF(AND($F$1="V",IFERROR(IF(FIND("北市",LEFT(J585,3)),VLOOKUP(LEFT(J585,LEN(J585)-LEN(MID(J585,1+MAX(MMULT(ROW($1:$1800)*(MID(J585,ROW($1:$1800),1)={"路","段","街","道"}),{1;1;1;1})),99))),北市出件送市總與外站總表!$A:$E,5,0),),IFERROR(IF(FIND("北市",LEFT(J585,3)),VLOOKUP(RIGHT(LEFT(J585,LEN(J585)-LEN(MID(J585,1+MAX(MMULT(ROW($1:$1800)*(MID(J585,ROW($1:$1800),1)={"路","段","街","道"}),{1;1;1;1})),99))),LEN(LEFT(J585,LEN(J585)-LEN(MID(J585,1+MAX(MMULT(ROW($1:$1800)*(MID(J585,ROW($1:$1800),1)={"路","段","街","道"}),{1;1;1;1})),99))))-3),北市出件送市總與外站總表!$B:$J,4,0),),VLOOKUP(LEFT(J585,2),北市出件送市總與外站總表!$A:$E,5,0)))&gt;110),120,IFERROR(IF(FIND("北市",LEFT(J585,3)),VLOOKUP(LEFT(J585,LEN(J585)-LEN(MID(J585,1+MAX(MMULT(ROW($1:$1800)*(MID(J585,ROW($1:$1800),1)={"路","段","街","道"}),{1;1;1;1})),99))),北市出件送市總與外站總表!$A:$E,5,0),),IFERROR(IF(FIND("北市",LEFT(J585,3)),VLOOKUP(RIGHT(LEFT(J585,LEN(J585)-LEN(MID(J585,1+MAX(MMULT(ROW($1:$1800)*(MID(J585,ROW($1:$1800),1)={"路","段","街","道"}),{1;1;1;1})),99))),LEN(LEFT(J585,LEN(J585)-LEN(MID(J585,1+MAX(MMULT(ROW($1:$1800)*(MID(J585,ROW($1:$1800),1)={"路","段","街","道"}),{1;1;1;1})),99))))-3),北市出件送市總與外站總表!$B:$J,4,0),),VLOOKUP(LEFT(J585,2),北市出件送市總與外站總表!$A:$J,5,0)))))</f>
        <v>#N/A</v>
      </c>
      <c r="J585" s="124" t="str">
        <f t="array" ref="J585">ASC(IF(LEFT(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,1)="台",REPLACE(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,1,1,"臺"),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))</f>
        <v/>
      </c>
    </row>
    <row r="586" spans="2:10" ht="21" customHeight="1" x14ac:dyDescent="0.25">
      <c r="B586" s="9">
        <v>567</v>
      </c>
      <c r="C586" s="8"/>
      <c r="D586" s="8"/>
      <c r="E586" s="8"/>
      <c r="F586" s="8"/>
      <c r="G586" s="8"/>
      <c r="H586" s="138"/>
      <c r="I586" s="144" t="e">
        <f>IF(COUNT(FIND({"澎湖","金門縣","連江","馬祖","琉球"},J586,1)),280,IF(AND($F$1="V",IFERROR(IF(FIND("北市",LEFT(J586,3)),VLOOKUP(LEFT(J586,LEN(J586)-LEN(MID(J586,1+MAX(MMULT(ROW($1:$1800)*(MID(J586,ROW($1:$1800),1)={"路","段","街","道"}),{1;1;1;1})),99))),北市出件送市總與外站總表!$A:$E,5,0),),IFERROR(IF(FIND("北市",LEFT(J586,3)),VLOOKUP(RIGHT(LEFT(J586,LEN(J586)-LEN(MID(J586,1+MAX(MMULT(ROW($1:$1800)*(MID(J586,ROW($1:$1800),1)={"路","段","街","道"}),{1;1;1;1})),99))),LEN(LEFT(J586,LEN(J586)-LEN(MID(J586,1+MAX(MMULT(ROW($1:$1800)*(MID(J586,ROW($1:$1800),1)={"路","段","街","道"}),{1;1;1;1})),99))))-3),北市出件送市總與外站總表!$B:$J,4,0),),VLOOKUP(LEFT(J586,2),北市出件送市總與外站總表!$A:$E,5,0)))&gt;110),120,IFERROR(IF(FIND("北市",LEFT(J586,3)),VLOOKUP(LEFT(J586,LEN(J586)-LEN(MID(J586,1+MAX(MMULT(ROW($1:$1800)*(MID(J586,ROW($1:$1800),1)={"路","段","街","道"}),{1;1;1;1})),99))),北市出件送市總與外站總表!$A:$E,5,0),),IFERROR(IF(FIND("北市",LEFT(J586,3)),VLOOKUP(RIGHT(LEFT(J586,LEN(J586)-LEN(MID(J586,1+MAX(MMULT(ROW($1:$1800)*(MID(J586,ROW($1:$1800),1)={"路","段","街","道"}),{1;1;1;1})),99))),LEN(LEFT(J586,LEN(J586)-LEN(MID(J586,1+MAX(MMULT(ROW($1:$1800)*(MID(J586,ROW($1:$1800),1)={"路","段","街","道"}),{1;1;1;1})),99))))-3),北市出件送市總與外站總表!$B:$J,4,0),),VLOOKUP(LEFT(J586,2),北市出件送市總與外站總表!$A:$J,5,0)))))</f>
        <v>#N/A</v>
      </c>
      <c r="J586" s="124" t="str">
        <f t="array" ref="J586">ASC(IF(LEFT(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,1)="台",REPLACE(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,1,1,"臺"),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))</f>
        <v/>
      </c>
    </row>
    <row r="587" spans="2:10" ht="21" customHeight="1" x14ac:dyDescent="0.25">
      <c r="B587" s="9">
        <v>568</v>
      </c>
      <c r="C587" s="8"/>
      <c r="D587" s="8"/>
      <c r="E587" s="8"/>
      <c r="F587" s="8"/>
      <c r="G587" s="8"/>
      <c r="H587" s="138"/>
      <c r="I587" s="144" t="e">
        <f>IF(COUNT(FIND({"澎湖","金門縣","連江","馬祖","琉球"},J587,1)),280,IF(AND($F$1="V",IFERROR(IF(FIND("北市",LEFT(J587,3)),VLOOKUP(LEFT(J587,LEN(J587)-LEN(MID(J587,1+MAX(MMULT(ROW($1:$1800)*(MID(J587,ROW($1:$1800),1)={"路","段","街","道"}),{1;1;1;1})),99))),北市出件送市總與外站總表!$A:$E,5,0),),IFERROR(IF(FIND("北市",LEFT(J587,3)),VLOOKUP(RIGHT(LEFT(J587,LEN(J587)-LEN(MID(J587,1+MAX(MMULT(ROW($1:$1800)*(MID(J587,ROW($1:$1800),1)={"路","段","街","道"}),{1;1;1;1})),99))),LEN(LEFT(J587,LEN(J587)-LEN(MID(J587,1+MAX(MMULT(ROW($1:$1800)*(MID(J587,ROW($1:$1800),1)={"路","段","街","道"}),{1;1;1;1})),99))))-3),北市出件送市總與外站總表!$B:$J,4,0),),VLOOKUP(LEFT(J587,2),北市出件送市總與外站總表!$A:$E,5,0)))&gt;110),120,IFERROR(IF(FIND("北市",LEFT(J587,3)),VLOOKUP(LEFT(J587,LEN(J587)-LEN(MID(J587,1+MAX(MMULT(ROW($1:$1800)*(MID(J587,ROW($1:$1800),1)={"路","段","街","道"}),{1;1;1;1})),99))),北市出件送市總與外站總表!$A:$E,5,0),),IFERROR(IF(FIND("北市",LEFT(J587,3)),VLOOKUP(RIGHT(LEFT(J587,LEN(J587)-LEN(MID(J587,1+MAX(MMULT(ROW($1:$1800)*(MID(J587,ROW($1:$1800),1)={"路","段","街","道"}),{1;1;1;1})),99))),LEN(LEFT(J587,LEN(J587)-LEN(MID(J587,1+MAX(MMULT(ROW($1:$1800)*(MID(J587,ROW($1:$1800),1)={"路","段","街","道"}),{1;1;1;1})),99))))-3),北市出件送市總與外站總表!$B:$J,4,0),),VLOOKUP(LEFT(J587,2),北市出件送市總與外站總表!$A:$J,5,0)))))</f>
        <v>#N/A</v>
      </c>
      <c r="J587" s="124" t="str">
        <f t="array" ref="J587">ASC(IF(LEFT(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,1)="台",REPLACE(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,1,1,"臺"),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))</f>
        <v/>
      </c>
    </row>
    <row r="588" spans="2:10" ht="21" customHeight="1" x14ac:dyDescent="0.25">
      <c r="B588" s="9">
        <v>569</v>
      </c>
      <c r="C588" s="8"/>
      <c r="D588" s="8"/>
      <c r="E588" s="8"/>
      <c r="F588" s="8"/>
      <c r="G588" s="8"/>
      <c r="H588" s="138"/>
      <c r="I588" s="144" t="e">
        <f>IF(COUNT(FIND({"澎湖","金門縣","連江","馬祖","琉球"},J588,1)),280,IF(AND($F$1="V",IFERROR(IF(FIND("北市",LEFT(J588,3)),VLOOKUP(LEFT(J588,LEN(J588)-LEN(MID(J588,1+MAX(MMULT(ROW($1:$1800)*(MID(J588,ROW($1:$1800),1)={"路","段","街","道"}),{1;1;1;1})),99))),北市出件送市總與外站總表!$A:$E,5,0),),IFERROR(IF(FIND("北市",LEFT(J588,3)),VLOOKUP(RIGHT(LEFT(J588,LEN(J588)-LEN(MID(J588,1+MAX(MMULT(ROW($1:$1800)*(MID(J588,ROW($1:$1800),1)={"路","段","街","道"}),{1;1;1;1})),99))),LEN(LEFT(J588,LEN(J588)-LEN(MID(J588,1+MAX(MMULT(ROW($1:$1800)*(MID(J588,ROW($1:$1800),1)={"路","段","街","道"}),{1;1;1;1})),99))))-3),北市出件送市總與外站總表!$B:$J,4,0),),VLOOKUP(LEFT(J588,2),北市出件送市總與外站總表!$A:$E,5,0)))&gt;110),120,IFERROR(IF(FIND("北市",LEFT(J588,3)),VLOOKUP(LEFT(J588,LEN(J588)-LEN(MID(J588,1+MAX(MMULT(ROW($1:$1800)*(MID(J588,ROW($1:$1800),1)={"路","段","街","道"}),{1;1;1;1})),99))),北市出件送市總與外站總表!$A:$E,5,0),),IFERROR(IF(FIND("北市",LEFT(J588,3)),VLOOKUP(RIGHT(LEFT(J588,LEN(J588)-LEN(MID(J588,1+MAX(MMULT(ROW($1:$1800)*(MID(J588,ROW($1:$1800),1)={"路","段","街","道"}),{1;1;1;1})),99))),LEN(LEFT(J588,LEN(J588)-LEN(MID(J588,1+MAX(MMULT(ROW($1:$1800)*(MID(J588,ROW($1:$1800),1)={"路","段","街","道"}),{1;1;1;1})),99))))-3),北市出件送市總與外站總表!$B:$J,4,0),),VLOOKUP(LEFT(J588,2),北市出件送市總與外站總表!$A:$J,5,0)))))</f>
        <v>#N/A</v>
      </c>
      <c r="J588" s="124" t="str">
        <f t="array" ref="J588">ASC(IF(LEFT(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,1)="台",REPLACE(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,1,1,"臺"),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))</f>
        <v/>
      </c>
    </row>
    <row r="589" spans="2:10" ht="21" customHeight="1" x14ac:dyDescent="0.25">
      <c r="B589" s="9">
        <v>570</v>
      </c>
      <c r="C589" s="8"/>
      <c r="D589" s="8"/>
      <c r="E589" s="8"/>
      <c r="F589" s="8"/>
      <c r="G589" s="8"/>
      <c r="H589" s="138"/>
      <c r="I589" s="144" t="e">
        <f>IF(COUNT(FIND({"澎湖","金門縣","連江","馬祖","琉球"},J589,1)),280,IF(AND($F$1="V",IFERROR(IF(FIND("北市",LEFT(J589,3)),VLOOKUP(LEFT(J589,LEN(J589)-LEN(MID(J589,1+MAX(MMULT(ROW($1:$1800)*(MID(J589,ROW($1:$1800),1)={"路","段","街","道"}),{1;1;1;1})),99))),北市出件送市總與外站總表!$A:$E,5,0),),IFERROR(IF(FIND("北市",LEFT(J589,3)),VLOOKUP(RIGHT(LEFT(J589,LEN(J589)-LEN(MID(J589,1+MAX(MMULT(ROW($1:$1800)*(MID(J589,ROW($1:$1800),1)={"路","段","街","道"}),{1;1;1;1})),99))),LEN(LEFT(J589,LEN(J589)-LEN(MID(J589,1+MAX(MMULT(ROW($1:$1800)*(MID(J589,ROW($1:$1800),1)={"路","段","街","道"}),{1;1;1;1})),99))))-3),北市出件送市總與外站總表!$B:$J,4,0),),VLOOKUP(LEFT(J589,2),北市出件送市總與外站總表!$A:$E,5,0)))&gt;110),120,IFERROR(IF(FIND("北市",LEFT(J589,3)),VLOOKUP(LEFT(J589,LEN(J589)-LEN(MID(J589,1+MAX(MMULT(ROW($1:$1800)*(MID(J589,ROW($1:$1800),1)={"路","段","街","道"}),{1;1;1;1})),99))),北市出件送市總與外站總表!$A:$E,5,0),),IFERROR(IF(FIND("北市",LEFT(J589,3)),VLOOKUP(RIGHT(LEFT(J589,LEN(J589)-LEN(MID(J589,1+MAX(MMULT(ROW($1:$1800)*(MID(J589,ROW($1:$1800),1)={"路","段","街","道"}),{1;1;1;1})),99))),LEN(LEFT(J589,LEN(J589)-LEN(MID(J589,1+MAX(MMULT(ROW($1:$1800)*(MID(J589,ROW($1:$1800),1)={"路","段","街","道"}),{1;1;1;1})),99))))-3),北市出件送市總與外站總表!$B:$J,4,0),),VLOOKUP(LEFT(J589,2),北市出件送市總與外站總表!$A:$J,5,0)))))</f>
        <v>#N/A</v>
      </c>
      <c r="J589" s="124" t="str">
        <f t="array" ref="J589">ASC(IF(LEFT(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,1)="台",REPLACE(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,1,1,"臺"),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))</f>
        <v/>
      </c>
    </row>
    <row r="590" spans="2:10" ht="21" customHeight="1" x14ac:dyDescent="0.25">
      <c r="B590" s="9">
        <v>571</v>
      </c>
      <c r="C590" s="8"/>
      <c r="D590" s="8"/>
      <c r="E590" s="8"/>
      <c r="F590" s="8"/>
      <c r="G590" s="8"/>
      <c r="H590" s="138"/>
      <c r="I590" s="144" t="e">
        <f>IF(COUNT(FIND({"澎湖","金門縣","連江","馬祖","琉球"},J590,1)),280,IF(AND($F$1="V",IFERROR(IF(FIND("北市",LEFT(J590,3)),VLOOKUP(LEFT(J590,LEN(J590)-LEN(MID(J590,1+MAX(MMULT(ROW($1:$1800)*(MID(J590,ROW($1:$1800),1)={"路","段","街","道"}),{1;1;1;1})),99))),北市出件送市總與外站總表!$A:$E,5,0),),IFERROR(IF(FIND("北市",LEFT(J590,3)),VLOOKUP(RIGHT(LEFT(J590,LEN(J590)-LEN(MID(J590,1+MAX(MMULT(ROW($1:$1800)*(MID(J590,ROW($1:$1800),1)={"路","段","街","道"}),{1;1;1;1})),99))),LEN(LEFT(J590,LEN(J590)-LEN(MID(J590,1+MAX(MMULT(ROW($1:$1800)*(MID(J590,ROW($1:$1800),1)={"路","段","街","道"}),{1;1;1;1})),99))))-3),北市出件送市總與外站總表!$B:$J,4,0),),VLOOKUP(LEFT(J590,2),北市出件送市總與外站總表!$A:$E,5,0)))&gt;110),120,IFERROR(IF(FIND("北市",LEFT(J590,3)),VLOOKUP(LEFT(J590,LEN(J590)-LEN(MID(J590,1+MAX(MMULT(ROW($1:$1800)*(MID(J590,ROW($1:$1800),1)={"路","段","街","道"}),{1;1;1;1})),99))),北市出件送市總與外站總表!$A:$E,5,0),),IFERROR(IF(FIND("北市",LEFT(J590,3)),VLOOKUP(RIGHT(LEFT(J590,LEN(J590)-LEN(MID(J590,1+MAX(MMULT(ROW($1:$1800)*(MID(J590,ROW($1:$1800),1)={"路","段","街","道"}),{1;1;1;1})),99))),LEN(LEFT(J590,LEN(J590)-LEN(MID(J590,1+MAX(MMULT(ROW($1:$1800)*(MID(J590,ROW($1:$1800),1)={"路","段","街","道"}),{1;1;1;1})),99))))-3),北市出件送市總與外站總表!$B:$J,4,0),),VLOOKUP(LEFT(J590,2),北市出件送市總與外站總表!$A:$J,5,0)))))</f>
        <v>#N/A</v>
      </c>
      <c r="J590" s="124" t="str">
        <f t="array" ref="J590">ASC(IF(LEFT(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,1)="台",REPLACE(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,1,1,"臺"),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))</f>
        <v/>
      </c>
    </row>
    <row r="591" spans="2:10" ht="21" customHeight="1" x14ac:dyDescent="0.25">
      <c r="B591" s="9">
        <v>572</v>
      </c>
      <c r="C591" s="8"/>
      <c r="D591" s="8"/>
      <c r="E591" s="8"/>
      <c r="F591" s="8"/>
      <c r="G591" s="8"/>
      <c r="H591" s="138"/>
      <c r="I591" s="144" t="e">
        <f>IF(COUNT(FIND({"澎湖","金門縣","連江","馬祖","琉球"},J591,1)),280,IF(AND($F$1="V",IFERROR(IF(FIND("北市",LEFT(J591,3)),VLOOKUP(LEFT(J591,LEN(J591)-LEN(MID(J591,1+MAX(MMULT(ROW($1:$1800)*(MID(J591,ROW($1:$1800),1)={"路","段","街","道"}),{1;1;1;1})),99))),北市出件送市總與外站總表!$A:$E,5,0),),IFERROR(IF(FIND("北市",LEFT(J591,3)),VLOOKUP(RIGHT(LEFT(J591,LEN(J591)-LEN(MID(J591,1+MAX(MMULT(ROW($1:$1800)*(MID(J591,ROW($1:$1800),1)={"路","段","街","道"}),{1;1;1;1})),99))),LEN(LEFT(J591,LEN(J591)-LEN(MID(J591,1+MAX(MMULT(ROW($1:$1800)*(MID(J591,ROW($1:$1800),1)={"路","段","街","道"}),{1;1;1;1})),99))))-3),北市出件送市總與外站總表!$B:$J,4,0),),VLOOKUP(LEFT(J591,2),北市出件送市總與外站總表!$A:$E,5,0)))&gt;110),120,IFERROR(IF(FIND("北市",LEFT(J591,3)),VLOOKUP(LEFT(J591,LEN(J591)-LEN(MID(J591,1+MAX(MMULT(ROW($1:$1800)*(MID(J591,ROW($1:$1800),1)={"路","段","街","道"}),{1;1;1;1})),99))),北市出件送市總與外站總表!$A:$E,5,0),),IFERROR(IF(FIND("北市",LEFT(J591,3)),VLOOKUP(RIGHT(LEFT(J591,LEN(J591)-LEN(MID(J591,1+MAX(MMULT(ROW($1:$1800)*(MID(J591,ROW($1:$1800),1)={"路","段","街","道"}),{1;1;1;1})),99))),LEN(LEFT(J591,LEN(J591)-LEN(MID(J591,1+MAX(MMULT(ROW($1:$1800)*(MID(J591,ROW($1:$1800),1)={"路","段","街","道"}),{1;1;1;1})),99))))-3),北市出件送市總與外站總表!$B:$J,4,0),),VLOOKUP(LEFT(J591,2),北市出件送市總與外站總表!$A:$J,5,0)))))</f>
        <v>#N/A</v>
      </c>
      <c r="J591" s="124" t="str">
        <f t="array" ref="J591">ASC(IF(LEFT(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,1)="台",REPLACE(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,1,1,"臺"),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))</f>
        <v/>
      </c>
    </row>
    <row r="592" spans="2:10" ht="21" customHeight="1" x14ac:dyDescent="0.25">
      <c r="B592" s="9">
        <v>573</v>
      </c>
      <c r="C592" s="8"/>
      <c r="D592" s="8"/>
      <c r="E592" s="8"/>
      <c r="F592" s="8"/>
      <c r="G592" s="8"/>
      <c r="H592" s="138"/>
      <c r="I592" s="144" t="e">
        <f>IF(COUNT(FIND({"澎湖","金門縣","連江","馬祖","琉球"},J592,1)),280,IF(AND($F$1="V",IFERROR(IF(FIND("北市",LEFT(J592,3)),VLOOKUP(LEFT(J592,LEN(J592)-LEN(MID(J592,1+MAX(MMULT(ROW($1:$1800)*(MID(J592,ROW($1:$1800),1)={"路","段","街","道"}),{1;1;1;1})),99))),北市出件送市總與外站總表!$A:$E,5,0),),IFERROR(IF(FIND("北市",LEFT(J592,3)),VLOOKUP(RIGHT(LEFT(J592,LEN(J592)-LEN(MID(J592,1+MAX(MMULT(ROW($1:$1800)*(MID(J592,ROW($1:$1800),1)={"路","段","街","道"}),{1;1;1;1})),99))),LEN(LEFT(J592,LEN(J592)-LEN(MID(J592,1+MAX(MMULT(ROW($1:$1800)*(MID(J592,ROW($1:$1800),1)={"路","段","街","道"}),{1;1;1;1})),99))))-3),北市出件送市總與外站總表!$B:$J,4,0),),VLOOKUP(LEFT(J592,2),北市出件送市總與外站總表!$A:$E,5,0)))&gt;110),120,IFERROR(IF(FIND("北市",LEFT(J592,3)),VLOOKUP(LEFT(J592,LEN(J592)-LEN(MID(J592,1+MAX(MMULT(ROW($1:$1800)*(MID(J592,ROW($1:$1800),1)={"路","段","街","道"}),{1;1;1;1})),99))),北市出件送市總與外站總表!$A:$E,5,0),),IFERROR(IF(FIND("北市",LEFT(J592,3)),VLOOKUP(RIGHT(LEFT(J592,LEN(J592)-LEN(MID(J592,1+MAX(MMULT(ROW($1:$1800)*(MID(J592,ROW($1:$1800),1)={"路","段","街","道"}),{1;1;1;1})),99))),LEN(LEFT(J592,LEN(J592)-LEN(MID(J592,1+MAX(MMULT(ROW($1:$1800)*(MID(J592,ROW($1:$1800),1)={"路","段","街","道"}),{1;1;1;1})),99))))-3),北市出件送市總與外站總表!$B:$J,4,0),),VLOOKUP(LEFT(J592,2),北市出件送市總與外站總表!$A:$J,5,0)))))</f>
        <v>#N/A</v>
      </c>
      <c r="J592" s="124" t="str">
        <f t="array" ref="J592">ASC(IF(LEFT(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,1)="台",REPLACE(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,1,1,"臺"),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))</f>
        <v/>
      </c>
    </row>
    <row r="593" spans="2:10" ht="21" customHeight="1" x14ac:dyDescent="0.25">
      <c r="B593" s="9">
        <v>574</v>
      </c>
      <c r="C593" s="8"/>
      <c r="D593" s="8"/>
      <c r="E593" s="8"/>
      <c r="F593" s="8"/>
      <c r="G593" s="8"/>
      <c r="H593" s="138"/>
      <c r="I593" s="144" t="e">
        <f>IF(COUNT(FIND({"澎湖","金門縣","連江","馬祖","琉球"},J593,1)),280,IF(AND($F$1="V",IFERROR(IF(FIND("北市",LEFT(J593,3)),VLOOKUP(LEFT(J593,LEN(J593)-LEN(MID(J593,1+MAX(MMULT(ROW($1:$1800)*(MID(J593,ROW($1:$1800),1)={"路","段","街","道"}),{1;1;1;1})),99))),北市出件送市總與外站總表!$A:$E,5,0),),IFERROR(IF(FIND("北市",LEFT(J593,3)),VLOOKUP(RIGHT(LEFT(J593,LEN(J593)-LEN(MID(J593,1+MAX(MMULT(ROW($1:$1800)*(MID(J593,ROW($1:$1800),1)={"路","段","街","道"}),{1;1;1;1})),99))),LEN(LEFT(J593,LEN(J593)-LEN(MID(J593,1+MAX(MMULT(ROW($1:$1800)*(MID(J593,ROW($1:$1800),1)={"路","段","街","道"}),{1;1;1;1})),99))))-3),北市出件送市總與外站總表!$B:$J,4,0),),VLOOKUP(LEFT(J593,2),北市出件送市總與外站總表!$A:$E,5,0)))&gt;110),120,IFERROR(IF(FIND("北市",LEFT(J593,3)),VLOOKUP(LEFT(J593,LEN(J593)-LEN(MID(J593,1+MAX(MMULT(ROW($1:$1800)*(MID(J593,ROW($1:$1800),1)={"路","段","街","道"}),{1;1;1;1})),99))),北市出件送市總與外站總表!$A:$E,5,0),),IFERROR(IF(FIND("北市",LEFT(J593,3)),VLOOKUP(RIGHT(LEFT(J593,LEN(J593)-LEN(MID(J593,1+MAX(MMULT(ROW($1:$1800)*(MID(J593,ROW($1:$1800),1)={"路","段","街","道"}),{1;1;1;1})),99))),LEN(LEFT(J593,LEN(J593)-LEN(MID(J593,1+MAX(MMULT(ROW($1:$1800)*(MID(J593,ROW($1:$1800),1)={"路","段","街","道"}),{1;1;1;1})),99))))-3),北市出件送市總與外站總表!$B:$J,4,0),),VLOOKUP(LEFT(J593,2),北市出件送市總與外站總表!$A:$J,5,0)))))</f>
        <v>#N/A</v>
      </c>
      <c r="J593" s="124" t="str">
        <f t="array" ref="J593">ASC(IF(LEFT(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,1)="台",REPLACE(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,1,1,"臺"),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))</f>
        <v/>
      </c>
    </row>
    <row r="594" spans="2:10" ht="21" customHeight="1" x14ac:dyDescent="0.25">
      <c r="B594" s="9">
        <v>575</v>
      </c>
      <c r="C594" s="8"/>
      <c r="D594" s="8"/>
      <c r="E594" s="8"/>
      <c r="F594" s="8"/>
      <c r="G594" s="8"/>
      <c r="H594" s="138"/>
      <c r="I594" s="144" t="e">
        <f>IF(COUNT(FIND({"澎湖","金門縣","連江","馬祖","琉球"},J594,1)),280,IF(AND($F$1="V",IFERROR(IF(FIND("北市",LEFT(J594,3)),VLOOKUP(LEFT(J594,LEN(J594)-LEN(MID(J594,1+MAX(MMULT(ROW($1:$1800)*(MID(J594,ROW($1:$1800),1)={"路","段","街","道"}),{1;1;1;1})),99))),北市出件送市總與外站總表!$A:$E,5,0),),IFERROR(IF(FIND("北市",LEFT(J594,3)),VLOOKUP(RIGHT(LEFT(J594,LEN(J594)-LEN(MID(J594,1+MAX(MMULT(ROW($1:$1800)*(MID(J594,ROW($1:$1800),1)={"路","段","街","道"}),{1;1;1;1})),99))),LEN(LEFT(J594,LEN(J594)-LEN(MID(J594,1+MAX(MMULT(ROW($1:$1800)*(MID(J594,ROW($1:$1800),1)={"路","段","街","道"}),{1;1;1;1})),99))))-3),北市出件送市總與外站總表!$B:$J,4,0),),VLOOKUP(LEFT(J594,2),北市出件送市總與外站總表!$A:$E,5,0)))&gt;110),120,IFERROR(IF(FIND("北市",LEFT(J594,3)),VLOOKUP(LEFT(J594,LEN(J594)-LEN(MID(J594,1+MAX(MMULT(ROW($1:$1800)*(MID(J594,ROW($1:$1800),1)={"路","段","街","道"}),{1;1;1;1})),99))),北市出件送市總與外站總表!$A:$E,5,0),),IFERROR(IF(FIND("北市",LEFT(J594,3)),VLOOKUP(RIGHT(LEFT(J594,LEN(J594)-LEN(MID(J594,1+MAX(MMULT(ROW($1:$1800)*(MID(J594,ROW($1:$1800),1)={"路","段","街","道"}),{1;1;1;1})),99))),LEN(LEFT(J594,LEN(J594)-LEN(MID(J594,1+MAX(MMULT(ROW($1:$1800)*(MID(J594,ROW($1:$1800),1)={"路","段","街","道"}),{1;1;1;1})),99))))-3),北市出件送市總與外站總表!$B:$J,4,0),),VLOOKUP(LEFT(J594,2),北市出件送市總與外站總表!$A:$J,5,0)))))</f>
        <v>#N/A</v>
      </c>
      <c r="J594" s="124" t="str">
        <f t="array" ref="J594">ASC(IF(LEFT(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,1)="台",REPLACE(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,1,1,"臺"),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))</f>
        <v/>
      </c>
    </row>
    <row r="595" spans="2:10" ht="21" customHeight="1" x14ac:dyDescent="0.25">
      <c r="B595" s="9">
        <v>576</v>
      </c>
      <c r="C595" s="8"/>
      <c r="D595" s="8"/>
      <c r="E595" s="8"/>
      <c r="F595" s="8"/>
      <c r="G595" s="8"/>
      <c r="H595" s="138"/>
      <c r="I595" s="144" t="e">
        <f>IF(COUNT(FIND({"澎湖","金門縣","連江","馬祖","琉球"},J595,1)),280,IF(AND($F$1="V",IFERROR(IF(FIND("北市",LEFT(J595,3)),VLOOKUP(LEFT(J595,LEN(J595)-LEN(MID(J595,1+MAX(MMULT(ROW($1:$1800)*(MID(J595,ROW($1:$1800),1)={"路","段","街","道"}),{1;1;1;1})),99))),北市出件送市總與外站總表!$A:$E,5,0),),IFERROR(IF(FIND("北市",LEFT(J595,3)),VLOOKUP(RIGHT(LEFT(J595,LEN(J595)-LEN(MID(J595,1+MAX(MMULT(ROW($1:$1800)*(MID(J595,ROW($1:$1800),1)={"路","段","街","道"}),{1;1;1;1})),99))),LEN(LEFT(J595,LEN(J595)-LEN(MID(J595,1+MAX(MMULT(ROW($1:$1800)*(MID(J595,ROW($1:$1800),1)={"路","段","街","道"}),{1;1;1;1})),99))))-3),北市出件送市總與外站總表!$B:$J,4,0),),VLOOKUP(LEFT(J595,2),北市出件送市總與外站總表!$A:$E,5,0)))&gt;110),120,IFERROR(IF(FIND("北市",LEFT(J595,3)),VLOOKUP(LEFT(J595,LEN(J595)-LEN(MID(J595,1+MAX(MMULT(ROW($1:$1800)*(MID(J595,ROW($1:$1800),1)={"路","段","街","道"}),{1;1;1;1})),99))),北市出件送市總與外站總表!$A:$E,5,0),),IFERROR(IF(FIND("北市",LEFT(J595,3)),VLOOKUP(RIGHT(LEFT(J595,LEN(J595)-LEN(MID(J595,1+MAX(MMULT(ROW($1:$1800)*(MID(J595,ROW($1:$1800),1)={"路","段","街","道"}),{1;1;1;1})),99))),LEN(LEFT(J595,LEN(J595)-LEN(MID(J595,1+MAX(MMULT(ROW($1:$1800)*(MID(J595,ROW($1:$1800),1)={"路","段","街","道"}),{1;1;1;1})),99))))-3),北市出件送市總與外站總表!$B:$J,4,0),),VLOOKUP(LEFT(J595,2),北市出件送市總與外站總表!$A:$J,5,0)))))</f>
        <v>#N/A</v>
      </c>
      <c r="J595" s="124" t="str">
        <f t="array" ref="J595">ASC(IF(LEFT(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,1)="台",REPLACE(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,1,1,"臺"),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))</f>
        <v/>
      </c>
    </row>
    <row r="596" spans="2:10" ht="21" customHeight="1" x14ac:dyDescent="0.25">
      <c r="B596" s="9">
        <v>577</v>
      </c>
      <c r="C596" s="8"/>
      <c r="D596" s="8"/>
      <c r="E596" s="8"/>
      <c r="F596" s="8"/>
      <c r="G596" s="8"/>
      <c r="H596" s="138"/>
      <c r="I596" s="144" t="e">
        <f>IF(COUNT(FIND({"澎湖","金門縣","連江","馬祖","琉球"},J596,1)),280,IF(AND($F$1="V",IFERROR(IF(FIND("北市",LEFT(J596,3)),VLOOKUP(LEFT(J596,LEN(J596)-LEN(MID(J596,1+MAX(MMULT(ROW($1:$1800)*(MID(J596,ROW($1:$1800),1)={"路","段","街","道"}),{1;1;1;1})),99))),北市出件送市總與外站總表!$A:$E,5,0),),IFERROR(IF(FIND("北市",LEFT(J596,3)),VLOOKUP(RIGHT(LEFT(J596,LEN(J596)-LEN(MID(J596,1+MAX(MMULT(ROW($1:$1800)*(MID(J596,ROW($1:$1800),1)={"路","段","街","道"}),{1;1;1;1})),99))),LEN(LEFT(J596,LEN(J596)-LEN(MID(J596,1+MAX(MMULT(ROW($1:$1800)*(MID(J596,ROW($1:$1800),1)={"路","段","街","道"}),{1;1;1;1})),99))))-3),北市出件送市總與外站總表!$B:$J,4,0),),VLOOKUP(LEFT(J596,2),北市出件送市總與外站總表!$A:$E,5,0)))&gt;110),120,IFERROR(IF(FIND("北市",LEFT(J596,3)),VLOOKUP(LEFT(J596,LEN(J596)-LEN(MID(J596,1+MAX(MMULT(ROW($1:$1800)*(MID(J596,ROW($1:$1800),1)={"路","段","街","道"}),{1;1;1;1})),99))),北市出件送市總與外站總表!$A:$E,5,0),),IFERROR(IF(FIND("北市",LEFT(J596,3)),VLOOKUP(RIGHT(LEFT(J596,LEN(J596)-LEN(MID(J596,1+MAX(MMULT(ROW($1:$1800)*(MID(J596,ROW($1:$1800),1)={"路","段","街","道"}),{1;1;1;1})),99))),LEN(LEFT(J596,LEN(J596)-LEN(MID(J596,1+MAX(MMULT(ROW($1:$1800)*(MID(J596,ROW($1:$1800),1)={"路","段","街","道"}),{1;1;1;1})),99))))-3),北市出件送市總與外站總表!$B:$J,4,0),),VLOOKUP(LEFT(J596,2),北市出件送市總與外站總表!$A:$J,5,0)))))</f>
        <v>#N/A</v>
      </c>
      <c r="J596" s="124" t="str">
        <f t="array" ref="J596">ASC(IF(LEFT(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,1)="台",REPLACE(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,1,1,"臺"),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))</f>
        <v/>
      </c>
    </row>
    <row r="597" spans="2:10" ht="21" customHeight="1" x14ac:dyDescent="0.25">
      <c r="B597" s="9">
        <v>578</v>
      </c>
      <c r="C597" s="8"/>
      <c r="D597" s="8"/>
      <c r="E597" s="8"/>
      <c r="F597" s="8"/>
      <c r="G597" s="8"/>
      <c r="H597" s="138"/>
      <c r="I597" s="144" t="e">
        <f>IF(COUNT(FIND({"澎湖","金門縣","連江","馬祖","琉球"},J597,1)),280,IF(AND($F$1="V",IFERROR(IF(FIND("北市",LEFT(J597,3)),VLOOKUP(LEFT(J597,LEN(J597)-LEN(MID(J597,1+MAX(MMULT(ROW($1:$1800)*(MID(J597,ROW($1:$1800),1)={"路","段","街","道"}),{1;1;1;1})),99))),北市出件送市總與外站總表!$A:$E,5,0),),IFERROR(IF(FIND("北市",LEFT(J597,3)),VLOOKUP(RIGHT(LEFT(J597,LEN(J597)-LEN(MID(J597,1+MAX(MMULT(ROW($1:$1800)*(MID(J597,ROW($1:$1800),1)={"路","段","街","道"}),{1;1;1;1})),99))),LEN(LEFT(J597,LEN(J597)-LEN(MID(J597,1+MAX(MMULT(ROW($1:$1800)*(MID(J597,ROW($1:$1800),1)={"路","段","街","道"}),{1;1;1;1})),99))))-3),北市出件送市總與外站總表!$B:$J,4,0),),VLOOKUP(LEFT(J597,2),北市出件送市總與外站總表!$A:$E,5,0)))&gt;110),120,IFERROR(IF(FIND("北市",LEFT(J597,3)),VLOOKUP(LEFT(J597,LEN(J597)-LEN(MID(J597,1+MAX(MMULT(ROW($1:$1800)*(MID(J597,ROW($1:$1800),1)={"路","段","街","道"}),{1;1;1;1})),99))),北市出件送市總與外站總表!$A:$E,5,0),),IFERROR(IF(FIND("北市",LEFT(J597,3)),VLOOKUP(RIGHT(LEFT(J597,LEN(J597)-LEN(MID(J597,1+MAX(MMULT(ROW($1:$1800)*(MID(J597,ROW($1:$1800),1)={"路","段","街","道"}),{1;1;1;1})),99))),LEN(LEFT(J597,LEN(J597)-LEN(MID(J597,1+MAX(MMULT(ROW($1:$1800)*(MID(J597,ROW($1:$1800),1)={"路","段","街","道"}),{1;1;1;1})),99))))-3),北市出件送市總與外站總表!$B:$J,4,0),),VLOOKUP(LEFT(J597,2),北市出件送市總與外站總表!$A:$J,5,0)))))</f>
        <v>#N/A</v>
      </c>
      <c r="J597" s="124" t="str">
        <f t="array" ref="J597">ASC(IF(LEFT(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,1)="台",REPLACE(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,1,1,"臺"),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))</f>
        <v/>
      </c>
    </row>
    <row r="598" spans="2:10" ht="21" customHeight="1" x14ac:dyDescent="0.25">
      <c r="B598" s="9">
        <v>579</v>
      </c>
      <c r="C598" s="8"/>
      <c r="D598" s="8"/>
      <c r="E598" s="8"/>
      <c r="F598" s="8"/>
      <c r="G598" s="8"/>
      <c r="H598" s="138"/>
      <c r="I598" s="144" t="e">
        <f>IF(COUNT(FIND({"澎湖","金門縣","連江","馬祖","琉球"},J598,1)),280,IF(AND($F$1="V",IFERROR(IF(FIND("北市",LEFT(J598,3)),VLOOKUP(LEFT(J598,LEN(J598)-LEN(MID(J598,1+MAX(MMULT(ROW($1:$1800)*(MID(J598,ROW($1:$1800),1)={"路","段","街","道"}),{1;1;1;1})),99))),北市出件送市總與外站總表!$A:$E,5,0),),IFERROR(IF(FIND("北市",LEFT(J598,3)),VLOOKUP(RIGHT(LEFT(J598,LEN(J598)-LEN(MID(J598,1+MAX(MMULT(ROW($1:$1800)*(MID(J598,ROW($1:$1800),1)={"路","段","街","道"}),{1;1;1;1})),99))),LEN(LEFT(J598,LEN(J598)-LEN(MID(J598,1+MAX(MMULT(ROW($1:$1800)*(MID(J598,ROW($1:$1800),1)={"路","段","街","道"}),{1;1;1;1})),99))))-3),北市出件送市總與外站總表!$B:$J,4,0),),VLOOKUP(LEFT(J598,2),北市出件送市總與外站總表!$A:$E,5,0)))&gt;110),120,IFERROR(IF(FIND("北市",LEFT(J598,3)),VLOOKUP(LEFT(J598,LEN(J598)-LEN(MID(J598,1+MAX(MMULT(ROW($1:$1800)*(MID(J598,ROW($1:$1800),1)={"路","段","街","道"}),{1;1;1;1})),99))),北市出件送市總與外站總表!$A:$E,5,0),),IFERROR(IF(FIND("北市",LEFT(J598,3)),VLOOKUP(RIGHT(LEFT(J598,LEN(J598)-LEN(MID(J598,1+MAX(MMULT(ROW($1:$1800)*(MID(J598,ROW($1:$1800),1)={"路","段","街","道"}),{1;1;1;1})),99))),LEN(LEFT(J598,LEN(J598)-LEN(MID(J598,1+MAX(MMULT(ROW($1:$1800)*(MID(J598,ROW($1:$1800),1)={"路","段","街","道"}),{1;1;1;1})),99))))-3),北市出件送市總與外站總表!$B:$J,4,0),),VLOOKUP(LEFT(J598,2),北市出件送市總與外站總表!$A:$J,5,0)))))</f>
        <v>#N/A</v>
      </c>
      <c r="J598" s="124" t="str">
        <f t="array" ref="J598">ASC(IF(LEFT(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,1)="台",REPLACE(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,1,1,"臺"),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))</f>
        <v/>
      </c>
    </row>
    <row r="599" spans="2:10" ht="21" customHeight="1" x14ac:dyDescent="0.25">
      <c r="B599" s="9">
        <v>580</v>
      </c>
      <c r="C599" s="8"/>
      <c r="D599" s="8"/>
      <c r="E599" s="8"/>
      <c r="F599" s="8"/>
      <c r="G599" s="8"/>
      <c r="H599" s="138"/>
      <c r="I599" s="144" t="e">
        <f>IF(COUNT(FIND({"澎湖","金門縣","連江","馬祖","琉球"},J599,1)),280,IF(AND($F$1="V",IFERROR(IF(FIND("北市",LEFT(J599,3)),VLOOKUP(LEFT(J599,LEN(J599)-LEN(MID(J599,1+MAX(MMULT(ROW($1:$1800)*(MID(J599,ROW($1:$1800),1)={"路","段","街","道"}),{1;1;1;1})),99))),北市出件送市總與外站總表!$A:$E,5,0),),IFERROR(IF(FIND("北市",LEFT(J599,3)),VLOOKUP(RIGHT(LEFT(J599,LEN(J599)-LEN(MID(J599,1+MAX(MMULT(ROW($1:$1800)*(MID(J599,ROW($1:$1800),1)={"路","段","街","道"}),{1;1;1;1})),99))),LEN(LEFT(J599,LEN(J599)-LEN(MID(J599,1+MAX(MMULT(ROW($1:$1800)*(MID(J599,ROW($1:$1800),1)={"路","段","街","道"}),{1;1;1;1})),99))))-3),北市出件送市總與外站總表!$B:$J,4,0),),VLOOKUP(LEFT(J599,2),北市出件送市總與外站總表!$A:$E,5,0)))&gt;110),120,IFERROR(IF(FIND("北市",LEFT(J599,3)),VLOOKUP(LEFT(J599,LEN(J599)-LEN(MID(J599,1+MAX(MMULT(ROW($1:$1800)*(MID(J599,ROW($1:$1800),1)={"路","段","街","道"}),{1;1;1;1})),99))),北市出件送市總與外站總表!$A:$E,5,0),),IFERROR(IF(FIND("北市",LEFT(J599,3)),VLOOKUP(RIGHT(LEFT(J599,LEN(J599)-LEN(MID(J599,1+MAX(MMULT(ROW($1:$1800)*(MID(J599,ROW($1:$1800),1)={"路","段","街","道"}),{1;1;1;1})),99))),LEN(LEFT(J599,LEN(J599)-LEN(MID(J599,1+MAX(MMULT(ROW($1:$1800)*(MID(J599,ROW($1:$1800),1)={"路","段","街","道"}),{1;1;1;1})),99))))-3),北市出件送市總與外站總表!$B:$J,4,0),),VLOOKUP(LEFT(J599,2),北市出件送市總與外站總表!$A:$J,5,0)))))</f>
        <v>#N/A</v>
      </c>
      <c r="J599" s="124" t="str">
        <f t="array" ref="J599">ASC(IF(LEFT(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,1)="台",REPLACE(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,1,1,"臺"),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))</f>
        <v/>
      </c>
    </row>
    <row r="600" spans="2:10" ht="21" customHeight="1" x14ac:dyDescent="0.25">
      <c r="B600" s="9">
        <v>581</v>
      </c>
      <c r="C600" s="8"/>
      <c r="D600" s="8"/>
      <c r="E600" s="8"/>
      <c r="F600" s="8"/>
      <c r="G600" s="8"/>
      <c r="H600" s="138"/>
      <c r="I600" s="144" t="e">
        <f>IF(COUNT(FIND({"澎湖","金門縣","連江","馬祖","琉球"},J600,1)),280,IF(AND($F$1="V",IFERROR(IF(FIND("北市",LEFT(J600,3)),VLOOKUP(LEFT(J600,LEN(J600)-LEN(MID(J600,1+MAX(MMULT(ROW($1:$1800)*(MID(J600,ROW($1:$1800),1)={"路","段","街","道"}),{1;1;1;1})),99))),北市出件送市總與外站總表!$A:$E,5,0),),IFERROR(IF(FIND("北市",LEFT(J600,3)),VLOOKUP(RIGHT(LEFT(J600,LEN(J600)-LEN(MID(J600,1+MAX(MMULT(ROW($1:$1800)*(MID(J600,ROW($1:$1800),1)={"路","段","街","道"}),{1;1;1;1})),99))),LEN(LEFT(J600,LEN(J600)-LEN(MID(J600,1+MAX(MMULT(ROW($1:$1800)*(MID(J600,ROW($1:$1800),1)={"路","段","街","道"}),{1;1;1;1})),99))))-3),北市出件送市總與外站總表!$B:$J,4,0),),VLOOKUP(LEFT(J600,2),北市出件送市總與外站總表!$A:$E,5,0)))&gt;110),120,IFERROR(IF(FIND("北市",LEFT(J600,3)),VLOOKUP(LEFT(J600,LEN(J600)-LEN(MID(J600,1+MAX(MMULT(ROW($1:$1800)*(MID(J600,ROW($1:$1800),1)={"路","段","街","道"}),{1;1;1;1})),99))),北市出件送市總與外站總表!$A:$E,5,0),),IFERROR(IF(FIND("北市",LEFT(J600,3)),VLOOKUP(RIGHT(LEFT(J600,LEN(J600)-LEN(MID(J600,1+MAX(MMULT(ROW($1:$1800)*(MID(J600,ROW($1:$1800),1)={"路","段","街","道"}),{1;1;1;1})),99))),LEN(LEFT(J600,LEN(J600)-LEN(MID(J600,1+MAX(MMULT(ROW($1:$1800)*(MID(J600,ROW($1:$1800),1)={"路","段","街","道"}),{1;1;1;1})),99))))-3),北市出件送市總與外站總表!$B:$J,4,0),),VLOOKUP(LEFT(J600,2),北市出件送市總與外站總表!$A:$J,5,0)))))</f>
        <v>#N/A</v>
      </c>
      <c r="J600" s="124" t="str">
        <f t="array" ref="J600">ASC(IF(LEFT(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,1)="台",REPLACE(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,1,1,"臺"),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))</f>
        <v/>
      </c>
    </row>
    <row r="601" spans="2:10" ht="21" customHeight="1" x14ac:dyDescent="0.25">
      <c r="B601" s="9">
        <v>582</v>
      </c>
      <c r="C601" s="8"/>
      <c r="D601" s="8"/>
      <c r="E601" s="8"/>
      <c r="F601" s="8"/>
      <c r="G601" s="8"/>
      <c r="H601" s="138"/>
      <c r="I601" s="144" t="e">
        <f>IF(COUNT(FIND({"澎湖","金門縣","連江","馬祖","琉球"},J601,1)),280,IF(AND($F$1="V",IFERROR(IF(FIND("北市",LEFT(J601,3)),VLOOKUP(LEFT(J601,LEN(J601)-LEN(MID(J601,1+MAX(MMULT(ROW($1:$1800)*(MID(J601,ROW($1:$1800),1)={"路","段","街","道"}),{1;1;1;1})),99))),北市出件送市總與外站總表!$A:$E,5,0),),IFERROR(IF(FIND("北市",LEFT(J601,3)),VLOOKUP(RIGHT(LEFT(J601,LEN(J601)-LEN(MID(J601,1+MAX(MMULT(ROW($1:$1800)*(MID(J601,ROW($1:$1800),1)={"路","段","街","道"}),{1;1;1;1})),99))),LEN(LEFT(J601,LEN(J601)-LEN(MID(J601,1+MAX(MMULT(ROW($1:$1800)*(MID(J601,ROW($1:$1800),1)={"路","段","街","道"}),{1;1;1;1})),99))))-3),北市出件送市總與外站總表!$B:$J,4,0),),VLOOKUP(LEFT(J601,2),北市出件送市總與外站總表!$A:$E,5,0)))&gt;110),120,IFERROR(IF(FIND("北市",LEFT(J601,3)),VLOOKUP(LEFT(J601,LEN(J601)-LEN(MID(J601,1+MAX(MMULT(ROW($1:$1800)*(MID(J601,ROW($1:$1800),1)={"路","段","街","道"}),{1;1;1;1})),99))),北市出件送市總與外站總表!$A:$E,5,0),),IFERROR(IF(FIND("北市",LEFT(J601,3)),VLOOKUP(RIGHT(LEFT(J601,LEN(J601)-LEN(MID(J601,1+MAX(MMULT(ROW($1:$1800)*(MID(J601,ROW($1:$1800),1)={"路","段","街","道"}),{1;1;1;1})),99))),LEN(LEFT(J601,LEN(J601)-LEN(MID(J601,1+MAX(MMULT(ROW($1:$1800)*(MID(J601,ROW($1:$1800),1)={"路","段","街","道"}),{1;1;1;1})),99))))-3),北市出件送市總與外站總表!$B:$J,4,0),),VLOOKUP(LEFT(J601,2),北市出件送市總與外站總表!$A:$J,5,0)))))</f>
        <v>#N/A</v>
      </c>
      <c r="J601" s="124" t="str">
        <f t="array" ref="J601">ASC(IF(LEFT(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,1)="台",REPLACE(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,1,1,"臺"),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))</f>
        <v/>
      </c>
    </row>
    <row r="602" spans="2:10" ht="21" customHeight="1" x14ac:dyDescent="0.25">
      <c r="B602" s="9">
        <v>583</v>
      </c>
      <c r="C602" s="8"/>
      <c r="D602" s="8"/>
      <c r="E602" s="8"/>
      <c r="F602" s="8"/>
      <c r="G602" s="8"/>
      <c r="H602" s="138"/>
      <c r="I602" s="144" t="e">
        <f>IF(COUNT(FIND({"澎湖","金門縣","連江","馬祖","琉球"},J602,1)),280,IF(AND($F$1="V",IFERROR(IF(FIND("北市",LEFT(J602,3)),VLOOKUP(LEFT(J602,LEN(J602)-LEN(MID(J602,1+MAX(MMULT(ROW($1:$1800)*(MID(J602,ROW($1:$1800),1)={"路","段","街","道"}),{1;1;1;1})),99))),北市出件送市總與外站總表!$A:$E,5,0),),IFERROR(IF(FIND("北市",LEFT(J602,3)),VLOOKUP(RIGHT(LEFT(J602,LEN(J602)-LEN(MID(J602,1+MAX(MMULT(ROW($1:$1800)*(MID(J602,ROW($1:$1800),1)={"路","段","街","道"}),{1;1;1;1})),99))),LEN(LEFT(J602,LEN(J602)-LEN(MID(J602,1+MAX(MMULT(ROW($1:$1800)*(MID(J602,ROW($1:$1800),1)={"路","段","街","道"}),{1;1;1;1})),99))))-3),北市出件送市總與外站總表!$B:$J,4,0),),VLOOKUP(LEFT(J602,2),北市出件送市總與外站總表!$A:$E,5,0)))&gt;110),120,IFERROR(IF(FIND("北市",LEFT(J602,3)),VLOOKUP(LEFT(J602,LEN(J602)-LEN(MID(J602,1+MAX(MMULT(ROW($1:$1800)*(MID(J602,ROW($1:$1800),1)={"路","段","街","道"}),{1;1;1;1})),99))),北市出件送市總與外站總表!$A:$E,5,0),),IFERROR(IF(FIND("北市",LEFT(J602,3)),VLOOKUP(RIGHT(LEFT(J602,LEN(J602)-LEN(MID(J602,1+MAX(MMULT(ROW($1:$1800)*(MID(J602,ROW($1:$1800),1)={"路","段","街","道"}),{1;1;1;1})),99))),LEN(LEFT(J602,LEN(J602)-LEN(MID(J602,1+MAX(MMULT(ROW($1:$1800)*(MID(J602,ROW($1:$1800),1)={"路","段","街","道"}),{1;1;1;1})),99))))-3),北市出件送市總與外站總表!$B:$J,4,0),),VLOOKUP(LEFT(J602,2),北市出件送市總與外站總表!$A:$J,5,0)))))</f>
        <v>#N/A</v>
      </c>
      <c r="J602" s="124" t="str">
        <f t="array" ref="J602">ASC(IF(LEFT(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,1)="台",REPLACE(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,1,1,"臺"),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))</f>
        <v/>
      </c>
    </row>
    <row r="603" spans="2:10" ht="21" customHeight="1" x14ac:dyDescent="0.25">
      <c r="B603" s="9">
        <v>584</v>
      </c>
      <c r="C603" s="8"/>
      <c r="D603" s="8"/>
      <c r="E603" s="8"/>
      <c r="F603" s="8"/>
      <c r="G603" s="8"/>
      <c r="H603" s="138"/>
      <c r="I603" s="144" t="e">
        <f>IF(COUNT(FIND({"澎湖","金門縣","連江","馬祖","琉球"},J603,1)),280,IF(AND($F$1="V",IFERROR(IF(FIND("北市",LEFT(J603,3)),VLOOKUP(LEFT(J603,LEN(J603)-LEN(MID(J603,1+MAX(MMULT(ROW($1:$1800)*(MID(J603,ROW($1:$1800),1)={"路","段","街","道"}),{1;1;1;1})),99))),北市出件送市總與外站總表!$A:$E,5,0),),IFERROR(IF(FIND("北市",LEFT(J603,3)),VLOOKUP(RIGHT(LEFT(J603,LEN(J603)-LEN(MID(J603,1+MAX(MMULT(ROW($1:$1800)*(MID(J603,ROW($1:$1800),1)={"路","段","街","道"}),{1;1;1;1})),99))),LEN(LEFT(J603,LEN(J603)-LEN(MID(J603,1+MAX(MMULT(ROW($1:$1800)*(MID(J603,ROW($1:$1800),1)={"路","段","街","道"}),{1;1;1;1})),99))))-3),北市出件送市總與外站總表!$B:$J,4,0),),VLOOKUP(LEFT(J603,2),北市出件送市總與外站總表!$A:$E,5,0)))&gt;110),120,IFERROR(IF(FIND("北市",LEFT(J603,3)),VLOOKUP(LEFT(J603,LEN(J603)-LEN(MID(J603,1+MAX(MMULT(ROW($1:$1800)*(MID(J603,ROW($1:$1800),1)={"路","段","街","道"}),{1;1;1;1})),99))),北市出件送市總與外站總表!$A:$E,5,0),),IFERROR(IF(FIND("北市",LEFT(J603,3)),VLOOKUP(RIGHT(LEFT(J603,LEN(J603)-LEN(MID(J603,1+MAX(MMULT(ROW($1:$1800)*(MID(J603,ROW($1:$1800),1)={"路","段","街","道"}),{1;1;1;1})),99))),LEN(LEFT(J603,LEN(J603)-LEN(MID(J603,1+MAX(MMULT(ROW($1:$1800)*(MID(J603,ROW($1:$1800),1)={"路","段","街","道"}),{1;1;1;1})),99))))-3),北市出件送市總與外站總表!$B:$J,4,0),),VLOOKUP(LEFT(J603,2),北市出件送市總與外站總表!$A:$J,5,0)))))</f>
        <v>#N/A</v>
      </c>
      <c r="J603" s="124" t="str">
        <f t="array" ref="J603">ASC(IF(LEFT(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,1)="台",REPLACE(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,1,1,"臺"),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))</f>
        <v/>
      </c>
    </row>
    <row r="604" spans="2:10" ht="21" customHeight="1" x14ac:dyDescent="0.25">
      <c r="B604" s="9">
        <v>585</v>
      </c>
      <c r="C604" s="8"/>
      <c r="D604" s="8"/>
      <c r="E604" s="8"/>
      <c r="F604" s="8"/>
      <c r="G604" s="8"/>
      <c r="H604" s="138"/>
      <c r="I604" s="144" t="e">
        <f>IF(COUNT(FIND({"澎湖","金門縣","連江","馬祖","琉球"},J604,1)),280,IF(AND($F$1="V",IFERROR(IF(FIND("北市",LEFT(J604,3)),VLOOKUP(LEFT(J604,LEN(J604)-LEN(MID(J604,1+MAX(MMULT(ROW($1:$1800)*(MID(J604,ROW($1:$1800),1)={"路","段","街","道"}),{1;1;1;1})),99))),北市出件送市總與外站總表!$A:$E,5,0),),IFERROR(IF(FIND("北市",LEFT(J604,3)),VLOOKUP(RIGHT(LEFT(J604,LEN(J604)-LEN(MID(J604,1+MAX(MMULT(ROW($1:$1800)*(MID(J604,ROW($1:$1800),1)={"路","段","街","道"}),{1;1;1;1})),99))),LEN(LEFT(J604,LEN(J604)-LEN(MID(J604,1+MAX(MMULT(ROW($1:$1800)*(MID(J604,ROW($1:$1800),1)={"路","段","街","道"}),{1;1;1;1})),99))))-3),北市出件送市總與外站總表!$B:$J,4,0),),VLOOKUP(LEFT(J604,2),北市出件送市總與外站總表!$A:$E,5,0)))&gt;110),120,IFERROR(IF(FIND("北市",LEFT(J604,3)),VLOOKUP(LEFT(J604,LEN(J604)-LEN(MID(J604,1+MAX(MMULT(ROW($1:$1800)*(MID(J604,ROW($1:$1800),1)={"路","段","街","道"}),{1;1;1;1})),99))),北市出件送市總與外站總表!$A:$E,5,0),),IFERROR(IF(FIND("北市",LEFT(J604,3)),VLOOKUP(RIGHT(LEFT(J604,LEN(J604)-LEN(MID(J604,1+MAX(MMULT(ROW($1:$1800)*(MID(J604,ROW($1:$1800),1)={"路","段","街","道"}),{1;1;1;1})),99))),LEN(LEFT(J604,LEN(J604)-LEN(MID(J604,1+MAX(MMULT(ROW($1:$1800)*(MID(J604,ROW($1:$1800),1)={"路","段","街","道"}),{1;1;1;1})),99))))-3),北市出件送市總與外站總表!$B:$J,4,0),),VLOOKUP(LEFT(J604,2),北市出件送市總與外站總表!$A:$J,5,0)))))</f>
        <v>#N/A</v>
      </c>
      <c r="J604" s="124" t="str">
        <f t="array" ref="J604">ASC(IF(LEFT(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,1)="台",REPLACE(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,1,1,"臺"),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))</f>
        <v/>
      </c>
    </row>
    <row r="605" spans="2:10" ht="21" customHeight="1" x14ac:dyDescent="0.25">
      <c r="B605" s="9">
        <v>586</v>
      </c>
      <c r="C605" s="8"/>
      <c r="D605" s="8"/>
      <c r="E605" s="8"/>
      <c r="F605" s="8"/>
      <c r="G605" s="8"/>
      <c r="H605" s="138"/>
      <c r="I605" s="144" t="e">
        <f>IF(COUNT(FIND({"澎湖","金門縣","連江","馬祖","琉球"},J605,1)),280,IF(AND($F$1="V",IFERROR(IF(FIND("北市",LEFT(J605,3)),VLOOKUP(LEFT(J605,LEN(J605)-LEN(MID(J605,1+MAX(MMULT(ROW($1:$1800)*(MID(J605,ROW($1:$1800),1)={"路","段","街","道"}),{1;1;1;1})),99))),北市出件送市總與外站總表!$A:$E,5,0),),IFERROR(IF(FIND("北市",LEFT(J605,3)),VLOOKUP(RIGHT(LEFT(J605,LEN(J605)-LEN(MID(J605,1+MAX(MMULT(ROW($1:$1800)*(MID(J605,ROW($1:$1800),1)={"路","段","街","道"}),{1;1;1;1})),99))),LEN(LEFT(J605,LEN(J605)-LEN(MID(J605,1+MAX(MMULT(ROW($1:$1800)*(MID(J605,ROW($1:$1800),1)={"路","段","街","道"}),{1;1;1;1})),99))))-3),北市出件送市總與外站總表!$B:$J,4,0),),VLOOKUP(LEFT(J605,2),北市出件送市總與外站總表!$A:$E,5,0)))&gt;110),120,IFERROR(IF(FIND("北市",LEFT(J605,3)),VLOOKUP(LEFT(J605,LEN(J605)-LEN(MID(J605,1+MAX(MMULT(ROW($1:$1800)*(MID(J605,ROW($1:$1800),1)={"路","段","街","道"}),{1;1;1;1})),99))),北市出件送市總與外站總表!$A:$E,5,0),),IFERROR(IF(FIND("北市",LEFT(J605,3)),VLOOKUP(RIGHT(LEFT(J605,LEN(J605)-LEN(MID(J605,1+MAX(MMULT(ROW($1:$1800)*(MID(J605,ROW($1:$1800),1)={"路","段","街","道"}),{1;1;1;1})),99))),LEN(LEFT(J605,LEN(J605)-LEN(MID(J605,1+MAX(MMULT(ROW($1:$1800)*(MID(J605,ROW($1:$1800),1)={"路","段","街","道"}),{1;1;1;1})),99))))-3),北市出件送市總與外站總表!$B:$J,4,0),),VLOOKUP(LEFT(J605,2),北市出件送市總與外站總表!$A:$J,5,0)))))</f>
        <v>#N/A</v>
      </c>
      <c r="J605" s="124" t="str">
        <f t="array" ref="J605">ASC(IF(LEFT(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,1)="台",REPLACE(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,1,1,"臺"),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))</f>
        <v/>
      </c>
    </row>
    <row r="606" spans="2:10" ht="21" customHeight="1" x14ac:dyDescent="0.25">
      <c r="B606" s="9">
        <v>587</v>
      </c>
      <c r="C606" s="8"/>
      <c r="D606" s="8"/>
      <c r="E606" s="8"/>
      <c r="F606" s="8"/>
      <c r="G606" s="8"/>
      <c r="H606" s="138"/>
      <c r="I606" s="144" t="e">
        <f>IF(COUNT(FIND({"澎湖","金門縣","連江","馬祖","琉球"},J606,1)),280,IF(AND($F$1="V",IFERROR(IF(FIND("北市",LEFT(J606,3)),VLOOKUP(LEFT(J606,LEN(J606)-LEN(MID(J606,1+MAX(MMULT(ROW($1:$1800)*(MID(J606,ROW($1:$1800),1)={"路","段","街","道"}),{1;1;1;1})),99))),北市出件送市總與外站總表!$A:$E,5,0),),IFERROR(IF(FIND("北市",LEFT(J606,3)),VLOOKUP(RIGHT(LEFT(J606,LEN(J606)-LEN(MID(J606,1+MAX(MMULT(ROW($1:$1800)*(MID(J606,ROW($1:$1800),1)={"路","段","街","道"}),{1;1;1;1})),99))),LEN(LEFT(J606,LEN(J606)-LEN(MID(J606,1+MAX(MMULT(ROW($1:$1800)*(MID(J606,ROW($1:$1800),1)={"路","段","街","道"}),{1;1;1;1})),99))))-3),北市出件送市總與外站總表!$B:$J,4,0),),VLOOKUP(LEFT(J606,2),北市出件送市總與外站總表!$A:$E,5,0)))&gt;110),120,IFERROR(IF(FIND("北市",LEFT(J606,3)),VLOOKUP(LEFT(J606,LEN(J606)-LEN(MID(J606,1+MAX(MMULT(ROW($1:$1800)*(MID(J606,ROW($1:$1800),1)={"路","段","街","道"}),{1;1;1;1})),99))),北市出件送市總與外站總表!$A:$E,5,0),),IFERROR(IF(FIND("北市",LEFT(J606,3)),VLOOKUP(RIGHT(LEFT(J606,LEN(J606)-LEN(MID(J606,1+MAX(MMULT(ROW($1:$1800)*(MID(J606,ROW($1:$1800),1)={"路","段","街","道"}),{1;1;1;1})),99))),LEN(LEFT(J606,LEN(J606)-LEN(MID(J606,1+MAX(MMULT(ROW($1:$1800)*(MID(J606,ROW($1:$1800),1)={"路","段","街","道"}),{1;1;1;1})),99))))-3),北市出件送市總與外站總表!$B:$J,4,0),),VLOOKUP(LEFT(J606,2),北市出件送市總與外站總表!$A:$J,5,0)))))</f>
        <v>#N/A</v>
      </c>
      <c r="J606" s="124" t="str">
        <f t="array" ref="J606">ASC(IF(LEFT(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,1)="台",REPLACE(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,1,1,"臺"),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))</f>
        <v/>
      </c>
    </row>
    <row r="607" spans="2:10" ht="21" customHeight="1" x14ac:dyDescent="0.25">
      <c r="B607" s="9">
        <v>588</v>
      </c>
      <c r="C607" s="8"/>
      <c r="D607" s="8"/>
      <c r="E607" s="8"/>
      <c r="F607" s="8"/>
      <c r="G607" s="8"/>
      <c r="H607" s="138"/>
      <c r="I607" s="144" t="e">
        <f>IF(COUNT(FIND({"澎湖","金門縣","連江","馬祖","琉球"},J607,1)),280,IF(AND($F$1="V",IFERROR(IF(FIND("北市",LEFT(J607,3)),VLOOKUP(LEFT(J607,LEN(J607)-LEN(MID(J607,1+MAX(MMULT(ROW($1:$1800)*(MID(J607,ROW($1:$1800),1)={"路","段","街","道"}),{1;1;1;1})),99))),北市出件送市總與外站總表!$A:$E,5,0),),IFERROR(IF(FIND("北市",LEFT(J607,3)),VLOOKUP(RIGHT(LEFT(J607,LEN(J607)-LEN(MID(J607,1+MAX(MMULT(ROW($1:$1800)*(MID(J607,ROW($1:$1800),1)={"路","段","街","道"}),{1;1;1;1})),99))),LEN(LEFT(J607,LEN(J607)-LEN(MID(J607,1+MAX(MMULT(ROW($1:$1800)*(MID(J607,ROW($1:$1800),1)={"路","段","街","道"}),{1;1;1;1})),99))))-3),北市出件送市總與外站總表!$B:$J,4,0),),VLOOKUP(LEFT(J607,2),北市出件送市總與外站總表!$A:$E,5,0)))&gt;110),120,IFERROR(IF(FIND("北市",LEFT(J607,3)),VLOOKUP(LEFT(J607,LEN(J607)-LEN(MID(J607,1+MAX(MMULT(ROW($1:$1800)*(MID(J607,ROW($1:$1800),1)={"路","段","街","道"}),{1;1;1;1})),99))),北市出件送市總與外站總表!$A:$E,5,0),),IFERROR(IF(FIND("北市",LEFT(J607,3)),VLOOKUP(RIGHT(LEFT(J607,LEN(J607)-LEN(MID(J607,1+MAX(MMULT(ROW($1:$1800)*(MID(J607,ROW($1:$1800),1)={"路","段","街","道"}),{1;1;1;1})),99))),LEN(LEFT(J607,LEN(J607)-LEN(MID(J607,1+MAX(MMULT(ROW($1:$1800)*(MID(J607,ROW($1:$1800),1)={"路","段","街","道"}),{1;1;1;1})),99))))-3),北市出件送市總與外站總表!$B:$J,4,0),),VLOOKUP(LEFT(J607,2),北市出件送市總與外站總表!$A:$J,5,0)))))</f>
        <v>#N/A</v>
      </c>
      <c r="J607" s="124" t="str">
        <f t="array" ref="J607">ASC(IF(LEFT(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,1)="台",REPLACE(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,1,1,"臺"),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))</f>
        <v/>
      </c>
    </row>
    <row r="608" spans="2:10" ht="21" customHeight="1" x14ac:dyDescent="0.25">
      <c r="B608" s="9">
        <v>589</v>
      </c>
      <c r="C608" s="8"/>
      <c r="D608" s="8"/>
      <c r="E608" s="8"/>
      <c r="F608" s="8"/>
      <c r="G608" s="8"/>
      <c r="H608" s="138"/>
      <c r="I608" s="144" t="e">
        <f>IF(COUNT(FIND({"澎湖","金門縣","連江","馬祖","琉球"},J608,1)),280,IF(AND($F$1="V",IFERROR(IF(FIND("北市",LEFT(J608,3)),VLOOKUP(LEFT(J608,LEN(J608)-LEN(MID(J608,1+MAX(MMULT(ROW($1:$1800)*(MID(J608,ROW($1:$1800),1)={"路","段","街","道"}),{1;1;1;1})),99))),北市出件送市總與外站總表!$A:$E,5,0),),IFERROR(IF(FIND("北市",LEFT(J608,3)),VLOOKUP(RIGHT(LEFT(J608,LEN(J608)-LEN(MID(J608,1+MAX(MMULT(ROW($1:$1800)*(MID(J608,ROW($1:$1800),1)={"路","段","街","道"}),{1;1;1;1})),99))),LEN(LEFT(J608,LEN(J608)-LEN(MID(J608,1+MAX(MMULT(ROW($1:$1800)*(MID(J608,ROW($1:$1800),1)={"路","段","街","道"}),{1;1;1;1})),99))))-3),北市出件送市總與外站總表!$B:$J,4,0),),VLOOKUP(LEFT(J608,2),北市出件送市總與外站總表!$A:$E,5,0)))&gt;110),120,IFERROR(IF(FIND("北市",LEFT(J608,3)),VLOOKUP(LEFT(J608,LEN(J608)-LEN(MID(J608,1+MAX(MMULT(ROW($1:$1800)*(MID(J608,ROW($1:$1800),1)={"路","段","街","道"}),{1;1;1;1})),99))),北市出件送市總與外站總表!$A:$E,5,0),),IFERROR(IF(FIND("北市",LEFT(J608,3)),VLOOKUP(RIGHT(LEFT(J608,LEN(J608)-LEN(MID(J608,1+MAX(MMULT(ROW($1:$1800)*(MID(J608,ROW($1:$1800),1)={"路","段","街","道"}),{1;1;1;1})),99))),LEN(LEFT(J608,LEN(J608)-LEN(MID(J608,1+MAX(MMULT(ROW($1:$1800)*(MID(J608,ROW($1:$1800),1)={"路","段","街","道"}),{1;1;1;1})),99))))-3),北市出件送市總與外站總表!$B:$J,4,0),),VLOOKUP(LEFT(J608,2),北市出件送市總與外站總表!$A:$J,5,0)))))</f>
        <v>#N/A</v>
      </c>
      <c r="J608" s="124" t="str">
        <f t="array" ref="J608">ASC(IF(LEFT(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,1)="台",REPLACE(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,1,1,"臺"),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))</f>
        <v/>
      </c>
    </row>
    <row r="609" spans="2:10" ht="21" customHeight="1" x14ac:dyDescent="0.25">
      <c r="B609" s="9">
        <v>590</v>
      </c>
      <c r="C609" s="8"/>
      <c r="D609" s="8"/>
      <c r="E609" s="8"/>
      <c r="F609" s="8"/>
      <c r="G609" s="8"/>
      <c r="H609" s="138"/>
      <c r="I609" s="144" t="e">
        <f>IF(COUNT(FIND({"澎湖","金門縣","連江","馬祖","琉球"},J609,1)),280,IF(AND($F$1="V",IFERROR(IF(FIND("北市",LEFT(J609,3)),VLOOKUP(LEFT(J609,LEN(J609)-LEN(MID(J609,1+MAX(MMULT(ROW($1:$1800)*(MID(J609,ROW($1:$1800),1)={"路","段","街","道"}),{1;1;1;1})),99))),北市出件送市總與外站總表!$A:$E,5,0),),IFERROR(IF(FIND("北市",LEFT(J609,3)),VLOOKUP(RIGHT(LEFT(J609,LEN(J609)-LEN(MID(J609,1+MAX(MMULT(ROW($1:$1800)*(MID(J609,ROW($1:$1800),1)={"路","段","街","道"}),{1;1;1;1})),99))),LEN(LEFT(J609,LEN(J609)-LEN(MID(J609,1+MAX(MMULT(ROW($1:$1800)*(MID(J609,ROW($1:$1800),1)={"路","段","街","道"}),{1;1;1;1})),99))))-3),北市出件送市總與外站總表!$B:$J,4,0),),VLOOKUP(LEFT(J609,2),北市出件送市總與外站總表!$A:$E,5,0)))&gt;110),120,IFERROR(IF(FIND("北市",LEFT(J609,3)),VLOOKUP(LEFT(J609,LEN(J609)-LEN(MID(J609,1+MAX(MMULT(ROW($1:$1800)*(MID(J609,ROW($1:$1800),1)={"路","段","街","道"}),{1;1;1;1})),99))),北市出件送市總與外站總表!$A:$E,5,0),),IFERROR(IF(FIND("北市",LEFT(J609,3)),VLOOKUP(RIGHT(LEFT(J609,LEN(J609)-LEN(MID(J609,1+MAX(MMULT(ROW($1:$1800)*(MID(J609,ROW($1:$1800),1)={"路","段","街","道"}),{1;1;1;1})),99))),LEN(LEFT(J609,LEN(J609)-LEN(MID(J609,1+MAX(MMULT(ROW($1:$1800)*(MID(J609,ROW($1:$1800),1)={"路","段","街","道"}),{1;1;1;1})),99))))-3),北市出件送市總與外站總表!$B:$J,4,0),),VLOOKUP(LEFT(J609,2),北市出件送市總與外站總表!$A:$J,5,0)))))</f>
        <v>#N/A</v>
      </c>
      <c r="J609" s="124" t="str">
        <f t="array" ref="J609">ASC(IF(LEFT(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,1)="台",REPLACE(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,1,1,"臺"),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))</f>
        <v/>
      </c>
    </row>
    <row r="610" spans="2:10" ht="21" customHeight="1" x14ac:dyDescent="0.25">
      <c r="B610" s="9">
        <v>591</v>
      </c>
      <c r="C610" s="8"/>
      <c r="D610" s="8"/>
      <c r="E610" s="8"/>
      <c r="F610" s="8"/>
      <c r="G610" s="8"/>
      <c r="H610" s="138"/>
      <c r="I610" s="144" t="e">
        <f>IF(COUNT(FIND({"澎湖","金門縣","連江","馬祖","琉球"},J610,1)),280,IF(AND($F$1="V",IFERROR(IF(FIND("北市",LEFT(J610,3)),VLOOKUP(LEFT(J610,LEN(J610)-LEN(MID(J610,1+MAX(MMULT(ROW($1:$1800)*(MID(J610,ROW($1:$1800),1)={"路","段","街","道"}),{1;1;1;1})),99))),北市出件送市總與外站總表!$A:$E,5,0),),IFERROR(IF(FIND("北市",LEFT(J610,3)),VLOOKUP(RIGHT(LEFT(J610,LEN(J610)-LEN(MID(J610,1+MAX(MMULT(ROW($1:$1800)*(MID(J610,ROW($1:$1800),1)={"路","段","街","道"}),{1;1;1;1})),99))),LEN(LEFT(J610,LEN(J610)-LEN(MID(J610,1+MAX(MMULT(ROW($1:$1800)*(MID(J610,ROW($1:$1800),1)={"路","段","街","道"}),{1;1;1;1})),99))))-3),北市出件送市總與外站總表!$B:$J,4,0),),VLOOKUP(LEFT(J610,2),北市出件送市總與外站總表!$A:$E,5,0)))&gt;110),120,IFERROR(IF(FIND("北市",LEFT(J610,3)),VLOOKUP(LEFT(J610,LEN(J610)-LEN(MID(J610,1+MAX(MMULT(ROW($1:$1800)*(MID(J610,ROW($1:$1800),1)={"路","段","街","道"}),{1;1;1;1})),99))),北市出件送市總與外站總表!$A:$E,5,0),),IFERROR(IF(FIND("北市",LEFT(J610,3)),VLOOKUP(RIGHT(LEFT(J610,LEN(J610)-LEN(MID(J610,1+MAX(MMULT(ROW($1:$1800)*(MID(J610,ROW($1:$1800),1)={"路","段","街","道"}),{1;1;1;1})),99))),LEN(LEFT(J610,LEN(J610)-LEN(MID(J610,1+MAX(MMULT(ROW($1:$1800)*(MID(J610,ROW($1:$1800),1)={"路","段","街","道"}),{1;1;1;1})),99))))-3),北市出件送市總與外站總表!$B:$J,4,0),),VLOOKUP(LEFT(J610,2),北市出件送市總與外站總表!$A:$J,5,0)))))</f>
        <v>#N/A</v>
      </c>
      <c r="J610" s="124" t="str">
        <f t="array" ref="J610">ASC(IF(LEFT(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,1)="台",REPLACE(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,1,1,"臺"),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))</f>
        <v/>
      </c>
    </row>
    <row r="611" spans="2:10" ht="21" customHeight="1" x14ac:dyDescent="0.25">
      <c r="B611" s="9">
        <v>592</v>
      </c>
      <c r="C611" s="8"/>
      <c r="D611" s="8"/>
      <c r="E611" s="8"/>
      <c r="F611" s="8"/>
      <c r="G611" s="8"/>
      <c r="H611" s="138"/>
      <c r="I611" s="144" t="e">
        <f>IF(COUNT(FIND({"澎湖","金門縣","連江","馬祖","琉球"},J611,1)),280,IF(AND($F$1="V",IFERROR(IF(FIND("北市",LEFT(J611,3)),VLOOKUP(LEFT(J611,LEN(J611)-LEN(MID(J611,1+MAX(MMULT(ROW($1:$1800)*(MID(J611,ROW($1:$1800),1)={"路","段","街","道"}),{1;1;1;1})),99))),北市出件送市總與外站總表!$A:$E,5,0),),IFERROR(IF(FIND("北市",LEFT(J611,3)),VLOOKUP(RIGHT(LEFT(J611,LEN(J611)-LEN(MID(J611,1+MAX(MMULT(ROW($1:$1800)*(MID(J611,ROW($1:$1800),1)={"路","段","街","道"}),{1;1;1;1})),99))),LEN(LEFT(J611,LEN(J611)-LEN(MID(J611,1+MAX(MMULT(ROW($1:$1800)*(MID(J611,ROW($1:$1800),1)={"路","段","街","道"}),{1;1;1;1})),99))))-3),北市出件送市總與外站總表!$B:$J,4,0),),VLOOKUP(LEFT(J611,2),北市出件送市總與外站總表!$A:$E,5,0)))&gt;110),120,IFERROR(IF(FIND("北市",LEFT(J611,3)),VLOOKUP(LEFT(J611,LEN(J611)-LEN(MID(J611,1+MAX(MMULT(ROW($1:$1800)*(MID(J611,ROW($1:$1800),1)={"路","段","街","道"}),{1;1;1;1})),99))),北市出件送市總與外站總表!$A:$E,5,0),),IFERROR(IF(FIND("北市",LEFT(J611,3)),VLOOKUP(RIGHT(LEFT(J611,LEN(J611)-LEN(MID(J611,1+MAX(MMULT(ROW($1:$1800)*(MID(J611,ROW($1:$1800),1)={"路","段","街","道"}),{1;1;1;1})),99))),LEN(LEFT(J611,LEN(J611)-LEN(MID(J611,1+MAX(MMULT(ROW($1:$1800)*(MID(J611,ROW($1:$1800),1)={"路","段","街","道"}),{1;1;1;1})),99))))-3),北市出件送市總與外站總表!$B:$J,4,0),),VLOOKUP(LEFT(J611,2),北市出件送市總與外站總表!$A:$J,5,0)))))</f>
        <v>#N/A</v>
      </c>
      <c r="J611" s="124" t="str">
        <f t="array" ref="J611">ASC(IF(LEFT(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,1)="台",REPLACE(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,1,1,"臺"),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))</f>
        <v/>
      </c>
    </row>
    <row r="612" spans="2:10" ht="21" customHeight="1" x14ac:dyDescent="0.25">
      <c r="B612" s="9">
        <v>593</v>
      </c>
      <c r="C612" s="8"/>
      <c r="D612" s="8"/>
      <c r="E612" s="8"/>
      <c r="F612" s="8"/>
      <c r="G612" s="8"/>
      <c r="H612" s="138"/>
      <c r="I612" s="144" t="e">
        <f>IF(COUNT(FIND({"澎湖","金門縣","連江","馬祖","琉球"},J612,1)),280,IF(AND($F$1="V",IFERROR(IF(FIND("北市",LEFT(J612,3)),VLOOKUP(LEFT(J612,LEN(J612)-LEN(MID(J612,1+MAX(MMULT(ROW($1:$1800)*(MID(J612,ROW($1:$1800),1)={"路","段","街","道"}),{1;1;1;1})),99))),北市出件送市總與外站總表!$A:$E,5,0),),IFERROR(IF(FIND("北市",LEFT(J612,3)),VLOOKUP(RIGHT(LEFT(J612,LEN(J612)-LEN(MID(J612,1+MAX(MMULT(ROW($1:$1800)*(MID(J612,ROW($1:$1800),1)={"路","段","街","道"}),{1;1;1;1})),99))),LEN(LEFT(J612,LEN(J612)-LEN(MID(J612,1+MAX(MMULT(ROW($1:$1800)*(MID(J612,ROW($1:$1800),1)={"路","段","街","道"}),{1;1;1;1})),99))))-3),北市出件送市總與外站總表!$B:$J,4,0),),VLOOKUP(LEFT(J612,2),北市出件送市總與外站總表!$A:$E,5,0)))&gt;110),120,IFERROR(IF(FIND("北市",LEFT(J612,3)),VLOOKUP(LEFT(J612,LEN(J612)-LEN(MID(J612,1+MAX(MMULT(ROW($1:$1800)*(MID(J612,ROW($1:$1800),1)={"路","段","街","道"}),{1;1;1;1})),99))),北市出件送市總與外站總表!$A:$E,5,0),),IFERROR(IF(FIND("北市",LEFT(J612,3)),VLOOKUP(RIGHT(LEFT(J612,LEN(J612)-LEN(MID(J612,1+MAX(MMULT(ROW($1:$1800)*(MID(J612,ROW($1:$1800),1)={"路","段","街","道"}),{1;1;1;1})),99))),LEN(LEFT(J612,LEN(J612)-LEN(MID(J612,1+MAX(MMULT(ROW($1:$1800)*(MID(J612,ROW($1:$1800),1)={"路","段","街","道"}),{1;1;1;1})),99))))-3),北市出件送市總與外站總表!$B:$J,4,0),),VLOOKUP(LEFT(J612,2),北市出件送市總與外站總表!$A:$J,5,0)))))</f>
        <v>#N/A</v>
      </c>
      <c r="J612" s="124" t="str">
        <f t="array" ref="J612">ASC(IF(LEFT(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,1)="台",REPLACE(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,1,1,"臺"),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))</f>
        <v/>
      </c>
    </row>
    <row r="613" spans="2:10" ht="21" customHeight="1" x14ac:dyDescent="0.25">
      <c r="B613" s="9">
        <v>594</v>
      </c>
      <c r="C613" s="8"/>
      <c r="D613" s="8"/>
      <c r="E613" s="8"/>
      <c r="F613" s="8"/>
      <c r="G613" s="8"/>
      <c r="H613" s="138"/>
      <c r="I613" s="144" t="e">
        <f>IF(COUNT(FIND({"澎湖","金門縣","連江","馬祖","琉球"},J613,1)),280,IF(AND($F$1="V",IFERROR(IF(FIND("北市",LEFT(J613,3)),VLOOKUP(LEFT(J613,LEN(J613)-LEN(MID(J613,1+MAX(MMULT(ROW($1:$1800)*(MID(J613,ROW($1:$1800),1)={"路","段","街","道"}),{1;1;1;1})),99))),北市出件送市總與外站總表!$A:$E,5,0),),IFERROR(IF(FIND("北市",LEFT(J613,3)),VLOOKUP(RIGHT(LEFT(J613,LEN(J613)-LEN(MID(J613,1+MAX(MMULT(ROW($1:$1800)*(MID(J613,ROW($1:$1800),1)={"路","段","街","道"}),{1;1;1;1})),99))),LEN(LEFT(J613,LEN(J613)-LEN(MID(J613,1+MAX(MMULT(ROW($1:$1800)*(MID(J613,ROW($1:$1800),1)={"路","段","街","道"}),{1;1;1;1})),99))))-3),北市出件送市總與外站總表!$B:$J,4,0),),VLOOKUP(LEFT(J613,2),北市出件送市總與外站總表!$A:$E,5,0)))&gt;110),120,IFERROR(IF(FIND("北市",LEFT(J613,3)),VLOOKUP(LEFT(J613,LEN(J613)-LEN(MID(J613,1+MAX(MMULT(ROW($1:$1800)*(MID(J613,ROW($1:$1800),1)={"路","段","街","道"}),{1;1;1;1})),99))),北市出件送市總與外站總表!$A:$E,5,0),),IFERROR(IF(FIND("北市",LEFT(J613,3)),VLOOKUP(RIGHT(LEFT(J613,LEN(J613)-LEN(MID(J613,1+MAX(MMULT(ROW($1:$1800)*(MID(J613,ROW($1:$1800),1)={"路","段","街","道"}),{1;1;1;1})),99))),LEN(LEFT(J613,LEN(J613)-LEN(MID(J613,1+MAX(MMULT(ROW($1:$1800)*(MID(J613,ROW($1:$1800),1)={"路","段","街","道"}),{1;1;1;1})),99))))-3),北市出件送市總與外站總表!$B:$J,4,0),),VLOOKUP(LEFT(J613,2),北市出件送市總與外站總表!$A:$J,5,0)))))</f>
        <v>#N/A</v>
      </c>
      <c r="J613" s="124" t="str">
        <f t="array" ref="J613">ASC(IF(LEFT(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,1)="台",REPLACE(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,1,1,"臺"),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))</f>
        <v/>
      </c>
    </row>
    <row r="614" spans="2:10" ht="21" customHeight="1" x14ac:dyDescent="0.25">
      <c r="B614" s="9">
        <v>595</v>
      </c>
      <c r="C614" s="8"/>
      <c r="D614" s="8"/>
      <c r="E614" s="8"/>
      <c r="F614" s="8"/>
      <c r="G614" s="8"/>
      <c r="H614" s="138"/>
      <c r="I614" s="144" t="e">
        <f>IF(COUNT(FIND({"澎湖","金門縣","連江","馬祖","琉球"},J614,1)),280,IF(AND($F$1="V",IFERROR(IF(FIND("北市",LEFT(J614,3)),VLOOKUP(LEFT(J614,LEN(J614)-LEN(MID(J614,1+MAX(MMULT(ROW($1:$1800)*(MID(J614,ROW($1:$1800),1)={"路","段","街","道"}),{1;1;1;1})),99))),北市出件送市總與外站總表!$A:$E,5,0),),IFERROR(IF(FIND("北市",LEFT(J614,3)),VLOOKUP(RIGHT(LEFT(J614,LEN(J614)-LEN(MID(J614,1+MAX(MMULT(ROW($1:$1800)*(MID(J614,ROW($1:$1800),1)={"路","段","街","道"}),{1;1;1;1})),99))),LEN(LEFT(J614,LEN(J614)-LEN(MID(J614,1+MAX(MMULT(ROW($1:$1800)*(MID(J614,ROW($1:$1800),1)={"路","段","街","道"}),{1;1;1;1})),99))))-3),北市出件送市總與外站總表!$B:$J,4,0),),VLOOKUP(LEFT(J614,2),北市出件送市總與外站總表!$A:$E,5,0)))&gt;110),120,IFERROR(IF(FIND("北市",LEFT(J614,3)),VLOOKUP(LEFT(J614,LEN(J614)-LEN(MID(J614,1+MAX(MMULT(ROW($1:$1800)*(MID(J614,ROW($1:$1800),1)={"路","段","街","道"}),{1;1;1;1})),99))),北市出件送市總與外站總表!$A:$E,5,0),),IFERROR(IF(FIND("北市",LEFT(J614,3)),VLOOKUP(RIGHT(LEFT(J614,LEN(J614)-LEN(MID(J614,1+MAX(MMULT(ROW($1:$1800)*(MID(J614,ROW($1:$1800),1)={"路","段","街","道"}),{1;1;1;1})),99))),LEN(LEFT(J614,LEN(J614)-LEN(MID(J614,1+MAX(MMULT(ROW($1:$1800)*(MID(J614,ROW($1:$1800),1)={"路","段","街","道"}),{1;1;1;1})),99))))-3),北市出件送市總與外站總表!$B:$J,4,0),),VLOOKUP(LEFT(J614,2),北市出件送市總與外站總表!$A:$J,5,0)))))</f>
        <v>#N/A</v>
      </c>
      <c r="J614" s="124" t="str">
        <f t="array" ref="J614">ASC(IF(LEFT(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,1)="台",REPLACE(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,1,1,"臺"),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))</f>
        <v/>
      </c>
    </row>
    <row r="615" spans="2:10" ht="21" customHeight="1" x14ac:dyDescent="0.25">
      <c r="B615" s="9">
        <v>596</v>
      </c>
      <c r="C615" s="8"/>
      <c r="D615" s="8"/>
      <c r="E615" s="8"/>
      <c r="F615" s="8"/>
      <c r="G615" s="8"/>
      <c r="H615" s="138"/>
      <c r="I615" s="144" t="e">
        <f>IF(COUNT(FIND({"澎湖","金門縣","連江","馬祖","琉球"},J615,1)),280,IF(AND($F$1="V",IFERROR(IF(FIND("北市",LEFT(J615,3)),VLOOKUP(LEFT(J615,LEN(J615)-LEN(MID(J615,1+MAX(MMULT(ROW($1:$1800)*(MID(J615,ROW($1:$1800),1)={"路","段","街","道"}),{1;1;1;1})),99))),北市出件送市總與外站總表!$A:$E,5,0),),IFERROR(IF(FIND("北市",LEFT(J615,3)),VLOOKUP(RIGHT(LEFT(J615,LEN(J615)-LEN(MID(J615,1+MAX(MMULT(ROW($1:$1800)*(MID(J615,ROW($1:$1800),1)={"路","段","街","道"}),{1;1;1;1})),99))),LEN(LEFT(J615,LEN(J615)-LEN(MID(J615,1+MAX(MMULT(ROW($1:$1800)*(MID(J615,ROW($1:$1800),1)={"路","段","街","道"}),{1;1;1;1})),99))))-3),北市出件送市總與外站總表!$B:$J,4,0),),VLOOKUP(LEFT(J615,2),北市出件送市總與外站總表!$A:$E,5,0)))&gt;110),120,IFERROR(IF(FIND("北市",LEFT(J615,3)),VLOOKUP(LEFT(J615,LEN(J615)-LEN(MID(J615,1+MAX(MMULT(ROW($1:$1800)*(MID(J615,ROW($1:$1800),1)={"路","段","街","道"}),{1;1;1;1})),99))),北市出件送市總與外站總表!$A:$E,5,0),),IFERROR(IF(FIND("北市",LEFT(J615,3)),VLOOKUP(RIGHT(LEFT(J615,LEN(J615)-LEN(MID(J615,1+MAX(MMULT(ROW($1:$1800)*(MID(J615,ROW($1:$1800),1)={"路","段","街","道"}),{1;1;1;1})),99))),LEN(LEFT(J615,LEN(J615)-LEN(MID(J615,1+MAX(MMULT(ROW($1:$1800)*(MID(J615,ROW($1:$1800),1)={"路","段","街","道"}),{1;1;1;1})),99))))-3),北市出件送市總與外站總表!$B:$J,4,0),),VLOOKUP(LEFT(J615,2),北市出件送市總與外站總表!$A:$J,5,0)))))</f>
        <v>#N/A</v>
      </c>
      <c r="J615" s="124" t="str">
        <f t="array" ref="J615">ASC(IF(LEFT(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,1)="台",REPLACE(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,1,1,"臺"),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))</f>
        <v/>
      </c>
    </row>
    <row r="616" spans="2:10" ht="21" customHeight="1" x14ac:dyDescent="0.25">
      <c r="B616" s="9">
        <v>597</v>
      </c>
      <c r="C616" s="8"/>
      <c r="D616" s="8"/>
      <c r="E616" s="8"/>
      <c r="F616" s="8"/>
      <c r="G616" s="8"/>
      <c r="H616" s="138"/>
      <c r="I616" s="144" t="e">
        <f>IF(COUNT(FIND({"澎湖","金門縣","連江","馬祖","琉球"},J616,1)),280,IF(AND($F$1="V",IFERROR(IF(FIND("北市",LEFT(J616,3)),VLOOKUP(LEFT(J616,LEN(J616)-LEN(MID(J616,1+MAX(MMULT(ROW($1:$1800)*(MID(J616,ROW($1:$1800),1)={"路","段","街","道"}),{1;1;1;1})),99))),北市出件送市總與外站總表!$A:$E,5,0),),IFERROR(IF(FIND("北市",LEFT(J616,3)),VLOOKUP(RIGHT(LEFT(J616,LEN(J616)-LEN(MID(J616,1+MAX(MMULT(ROW($1:$1800)*(MID(J616,ROW($1:$1800),1)={"路","段","街","道"}),{1;1;1;1})),99))),LEN(LEFT(J616,LEN(J616)-LEN(MID(J616,1+MAX(MMULT(ROW($1:$1800)*(MID(J616,ROW($1:$1800),1)={"路","段","街","道"}),{1;1;1;1})),99))))-3),北市出件送市總與外站總表!$B:$J,4,0),),VLOOKUP(LEFT(J616,2),北市出件送市總與外站總表!$A:$E,5,0)))&gt;110),120,IFERROR(IF(FIND("北市",LEFT(J616,3)),VLOOKUP(LEFT(J616,LEN(J616)-LEN(MID(J616,1+MAX(MMULT(ROW($1:$1800)*(MID(J616,ROW($1:$1800),1)={"路","段","街","道"}),{1;1;1;1})),99))),北市出件送市總與外站總表!$A:$E,5,0),),IFERROR(IF(FIND("北市",LEFT(J616,3)),VLOOKUP(RIGHT(LEFT(J616,LEN(J616)-LEN(MID(J616,1+MAX(MMULT(ROW($1:$1800)*(MID(J616,ROW($1:$1800),1)={"路","段","街","道"}),{1;1;1;1})),99))),LEN(LEFT(J616,LEN(J616)-LEN(MID(J616,1+MAX(MMULT(ROW($1:$1800)*(MID(J616,ROW($1:$1800),1)={"路","段","街","道"}),{1;1;1;1})),99))))-3),北市出件送市總與外站總表!$B:$J,4,0),),VLOOKUP(LEFT(J616,2),北市出件送市總與外站總表!$A:$J,5,0)))))</f>
        <v>#N/A</v>
      </c>
      <c r="J616" s="124" t="str">
        <f t="array" ref="J616">ASC(IF(LEFT(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,1)="台",REPLACE(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,1,1,"臺"),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))</f>
        <v/>
      </c>
    </row>
    <row r="617" spans="2:10" ht="21" customHeight="1" x14ac:dyDescent="0.25">
      <c r="B617" s="9">
        <v>598</v>
      </c>
      <c r="C617" s="8"/>
      <c r="D617" s="8"/>
      <c r="E617" s="8"/>
      <c r="F617" s="8"/>
      <c r="G617" s="8"/>
      <c r="H617" s="138"/>
      <c r="I617" s="144" t="e">
        <f>IF(COUNT(FIND({"澎湖","金門縣","連江","馬祖","琉球"},J617,1)),280,IF(AND($F$1="V",IFERROR(IF(FIND("北市",LEFT(J617,3)),VLOOKUP(LEFT(J617,LEN(J617)-LEN(MID(J617,1+MAX(MMULT(ROW($1:$1800)*(MID(J617,ROW($1:$1800),1)={"路","段","街","道"}),{1;1;1;1})),99))),北市出件送市總與外站總表!$A:$E,5,0),),IFERROR(IF(FIND("北市",LEFT(J617,3)),VLOOKUP(RIGHT(LEFT(J617,LEN(J617)-LEN(MID(J617,1+MAX(MMULT(ROW($1:$1800)*(MID(J617,ROW($1:$1800),1)={"路","段","街","道"}),{1;1;1;1})),99))),LEN(LEFT(J617,LEN(J617)-LEN(MID(J617,1+MAX(MMULT(ROW($1:$1800)*(MID(J617,ROW($1:$1800),1)={"路","段","街","道"}),{1;1;1;1})),99))))-3),北市出件送市總與外站總表!$B:$J,4,0),),VLOOKUP(LEFT(J617,2),北市出件送市總與外站總表!$A:$E,5,0)))&gt;110),120,IFERROR(IF(FIND("北市",LEFT(J617,3)),VLOOKUP(LEFT(J617,LEN(J617)-LEN(MID(J617,1+MAX(MMULT(ROW($1:$1800)*(MID(J617,ROW($1:$1800),1)={"路","段","街","道"}),{1;1;1;1})),99))),北市出件送市總與外站總表!$A:$E,5,0),),IFERROR(IF(FIND("北市",LEFT(J617,3)),VLOOKUP(RIGHT(LEFT(J617,LEN(J617)-LEN(MID(J617,1+MAX(MMULT(ROW($1:$1800)*(MID(J617,ROW($1:$1800),1)={"路","段","街","道"}),{1;1;1;1})),99))),LEN(LEFT(J617,LEN(J617)-LEN(MID(J617,1+MAX(MMULT(ROW($1:$1800)*(MID(J617,ROW($1:$1800),1)={"路","段","街","道"}),{1;1;1;1})),99))))-3),北市出件送市總與外站總表!$B:$J,4,0),),VLOOKUP(LEFT(J617,2),北市出件送市總與外站總表!$A:$J,5,0)))))</f>
        <v>#N/A</v>
      </c>
      <c r="J617" s="124" t="str">
        <f t="array" ref="J617">ASC(IF(LEFT(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,1)="台",REPLACE(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,1,1,"臺"),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))</f>
        <v/>
      </c>
    </row>
    <row r="618" spans="2:10" ht="21" customHeight="1" x14ac:dyDescent="0.25">
      <c r="B618" s="9">
        <v>599</v>
      </c>
      <c r="C618" s="8"/>
      <c r="D618" s="8"/>
      <c r="E618" s="8"/>
      <c r="F618" s="8"/>
      <c r="G618" s="8"/>
      <c r="H618" s="138"/>
      <c r="I618" s="144" t="e">
        <f>IF(COUNT(FIND({"澎湖","金門縣","連江","馬祖","琉球"},J618,1)),280,IF(AND($F$1="V",IFERROR(IF(FIND("北市",LEFT(J618,3)),VLOOKUP(LEFT(J618,LEN(J618)-LEN(MID(J618,1+MAX(MMULT(ROW($1:$1800)*(MID(J618,ROW($1:$1800),1)={"路","段","街","道"}),{1;1;1;1})),99))),北市出件送市總與外站總表!$A:$E,5,0),),IFERROR(IF(FIND("北市",LEFT(J618,3)),VLOOKUP(RIGHT(LEFT(J618,LEN(J618)-LEN(MID(J618,1+MAX(MMULT(ROW($1:$1800)*(MID(J618,ROW($1:$1800),1)={"路","段","街","道"}),{1;1;1;1})),99))),LEN(LEFT(J618,LEN(J618)-LEN(MID(J618,1+MAX(MMULT(ROW($1:$1800)*(MID(J618,ROW($1:$1800),1)={"路","段","街","道"}),{1;1;1;1})),99))))-3),北市出件送市總與外站總表!$B:$J,4,0),),VLOOKUP(LEFT(J618,2),北市出件送市總與外站總表!$A:$E,5,0)))&gt;110),120,IFERROR(IF(FIND("北市",LEFT(J618,3)),VLOOKUP(LEFT(J618,LEN(J618)-LEN(MID(J618,1+MAX(MMULT(ROW($1:$1800)*(MID(J618,ROW($1:$1800),1)={"路","段","街","道"}),{1;1;1;1})),99))),北市出件送市總與外站總表!$A:$E,5,0),),IFERROR(IF(FIND("北市",LEFT(J618,3)),VLOOKUP(RIGHT(LEFT(J618,LEN(J618)-LEN(MID(J618,1+MAX(MMULT(ROW($1:$1800)*(MID(J618,ROW($1:$1800),1)={"路","段","街","道"}),{1;1;1;1})),99))),LEN(LEFT(J618,LEN(J618)-LEN(MID(J618,1+MAX(MMULT(ROW($1:$1800)*(MID(J618,ROW($1:$1800),1)={"路","段","街","道"}),{1;1;1;1})),99))))-3),北市出件送市總與外站總表!$B:$J,4,0),),VLOOKUP(LEFT(J618,2),北市出件送市總與外站總表!$A:$J,5,0)))))</f>
        <v>#N/A</v>
      </c>
      <c r="J618" s="124" t="str">
        <f t="array" ref="J618">ASC(IF(LEFT(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,1)="台",REPLACE(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,1,1,"臺"),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))</f>
        <v/>
      </c>
    </row>
    <row r="619" spans="2:10" ht="21" customHeight="1" x14ac:dyDescent="0.25">
      <c r="B619" s="9">
        <v>600</v>
      </c>
      <c r="C619" s="8"/>
      <c r="D619" s="8"/>
      <c r="E619" s="8"/>
      <c r="F619" s="8"/>
      <c r="G619" s="8"/>
      <c r="H619" s="138"/>
      <c r="I619" s="144" t="e">
        <f>IF(COUNT(FIND({"澎湖","金門縣","連江","馬祖","琉球"},J619,1)),280,IF(AND($F$1="V",IFERROR(IF(FIND("北市",LEFT(J619,3)),VLOOKUP(LEFT(J619,LEN(J619)-LEN(MID(J619,1+MAX(MMULT(ROW($1:$1800)*(MID(J619,ROW($1:$1800),1)={"路","段","街","道"}),{1;1;1;1})),99))),北市出件送市總與外站總表!$A:$E,5,0),),IFERROR(IF(FIND("北市",LEFT(J619,3)),VLOOKUP(RIGHT(LEFT(J619,LEN(J619)-LEN(MID(J619,1+MAX(MMULT(ROW($1:$1800)*(MID(J619,ROW($1:$1800),1)={"路","段","街","道"}),{1;1;1;1})),99))),LEN(LEFT(J619,LEN(J619)-LEN(MID(J619,1+MAX(MMULT(ROW($1:$1800)*(MID(J619,ROW($1:$1800),1)={"路","段","街","道"}),{1;1;1;1})),99))))-3),北市出件送市總與外站總表!$B:$J,4,0),),VLOOKUP(LEFT(J619,2),北市出件送市總與外站總表!$A:$E,5,0)))&gt;110),120,IFERROR(IF(FIND("北市",LEFT(J619,3)),VLOOKUP(LEFT(J619,LEN(J619)-LEN(MID(J619,1+MAX(MMULT(ROW($1:$1800)*(MID(J619,ROW($1:$1800),1)={"路","段","街","道"}),{1;1;1;1})),99))),北市出件送市總與外站總表!$A:$E,5,0),),IFERROR(IF(FIND("北市",LEFT(J619,3)),VLOOKUP(RIGHT(LEFT(J619,LEN(J619)-LEN(MID(J619,1+MAX(MMULT(ROW($1:$1800)*(MID(J619,ROW($1:$1800),1)={"路","段","街","道"}),{1;1;1;1})),99))),LEN(LEFT(J619,LEN(J619)-LEN(MID(J619,1+MAX(MMULT(ROW($1:$1800)*(MID(J619,ROW($1:$1800),1)={"路","段","街","道"}),{1;1;1;1})),99))))-3),北市出件送市總與外站總表!$B:$J,4,0),),VLOOKUP(LEFT(J619,2),北市出件送市總與外站總表!$A:$J,5,0)))))</f>
        <v>#N/A</v>
      </c>
      <c r="J619" s="124" t="str">
        <f t="array" ref="J619">ASC(IF(LEFT(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,1)="台",REPLACE(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,1,1,"臺"),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))</f>
        <v/>
      </c>
    </row>
    <row r="620" spans="2:10" ht="21" customHeight="1" x14ac:dyDescent="0.25">
      <c r="B620" s="9">
        <v>601</v>
      </c>
      <c r="C620" s="8"/>
      <c r="D620" s="8"/>
      <c r="E620" s="8"/>
      <c r="F620" s="8"/>
      <c r="G620" s="8"/>
      <c r="H620" s="138"/>
      <c r="I620" s="144" t="e">
        <f>IF(COUNT(FIND({"澎湖","金門縣","連江","馬祖","琉球"},J620,1)),280,IF(AND($F$1="V",IFERROR(IF(FIND("北市",LEFT(J620,3)),VLOOKUP(LEFT(J620,LEN(J620)-LEN(MID(J620,1+MAX(MMULT(ROW($1:$1800)*(MID(J620,ROW($1:$1800),1)={"路","段","街","道"}),{1;1;1;1})),99))),北市出件送市總與外站總表!$A:$E,5,0),),IFERROR(IF(FIND("北市",LEFT(J620,3)),VLOOKUP(RIGHT(LEFT(J620,LEN(J620)-LEN(MID(J620,1+MAX(MMULT(ROW($1:$1800)*(MID(J620,ROW($1:$1800),1)={"路","段","街","道"}),{1;1;1;1})),99))),LEN(LEFT(J620,LEN(J620)-LEN(MID(J620,1+MAX(MMULT(ROW($1:$1800)*(MID(J620,ROW($1:$1800),1)={"路","段","街","道"}),{1;1;1;1})),99))))-3),北市出件送市總與外站總表!$B:$J,4,0),),VLOOKUP(LEFT(J620,2),北市出件送市總與外站總表!$A:$E,5,0)))&gt;110),120,IFERROR(IF(FIND("北市",LEFT(J620,3)),VLOOKUP(LEFT(J620,LEN(J620)-LEN(MID(J620,1+MAX(MMULT(ROW($1:$1800)*(MID(J620,ROW($1:$1800),1)={"路","段","街","道"}),{1;1;1;1})),99))),北市出件送市總與外站總表!$A:$E,5,0),),IFERROR(IF(FIND("北市",LEFT(J620,3)),VLOOKUP(RIGHT(LEFT(J620,LEN(J620)-LEN(MID(J620,1+MAX(MMULT(ROW($1:$1800)*(MID(J620,ROW($1:$1800),1)={"路","段","街","道"}),{1;1;1;1})),99))),LEN(LEFT(J620,LEN(J620)-LEN(MID(J620,1+MAX(MMULT(ROW($1:$1800)*(MID(J620,ROW($1:$1800),1)={"路","段","街","道"}),{1;1;1;1})),99))))-3),北市出件送市總與外站總表!$B:$J,4,0),),VLOOKUP(LEFT(J620,2),北市出件送市總與外站總表!$A:$J,5,0)))))</f>
        <v>#N/A</v>
      </c>
      <c r="J620" s="124" t="str">
        <f t="array" ref="J620">ASC(IF(LEFT(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,1)="台",REPLACE(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,1,1,"臺"),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))</f>
        <v/>
      </c>
    </row>
    <row r="621" spans="2:10" ht="21" customHeight="1" x14ac:dyDescent="0.25">
      <c r="B621" s="9">
        <v>602</v>
      </c>
      <c r="C621" s="8"/>
      <c r="D621" s="8"/>
      <c r="E621" s="8"/>
      <c r="F621" s="8"/>
      <c r="G621" s="8"/>
      <c r="H621" s="138"/>
      <c r="I621" s="144" t="e">
        <f>IF(COUNT(FIND({"澎湖","金門縣","連江","馬祖","琉球"},J621,1)),280,IF(AND($F$1="V",IFERROR(IF(FIND("北市",LEFT(J621,3)),VLOOKUP(LEFT(J621,LEN(J621)-LEN(MID(J621,1+MAX(MMULT(ROW($1:$1800)*(MID(J621,ROW($1:$1800),1)={"路","段","街","道"}),{1;1;1;1})),99))),北市出件送市總與外站總表!$A:$E,5,0),),IFERROR(IF(FIND("北市",LEFT(J621,3)),VLOOKUP(RIGHT(LEFT(J621,LEN(J621)-LEN(MID(J621,1+MAX(MMULT(ROW($1:$1800)*(MID(J621,ROW($1:$1800),1)={"路","段","街","道"}),{1;1;1;1})),99))),LEN(LEFT(J621,LEN(J621)-LEN(MID(J621,1+MAX(MMULT(ROW($1:$1800)*(MID(J621,ROW($1:$1800),1)={"路","段","街","道"}),{1;1;1;1})),99))))-3),北市出件送市總與外站總表!$B:$J,4,0),),VLOOKUP(LEFT(J621,2),北市出件送市總與外站總表!$A:$E,5,0)))&gt;110),120,IFERROR(IF(FIND("北市",LEFT(J621,3)),VLOOKUP(LEFT(J621,LEN(J621)-LEN(MID(J621,1+MAX(MMULT(ROW($1:$1800)*(MID(J621,ROW($1:$1800),1)={"路","段","街","道"}),{1;1;1;1})),99))),北市出件送市總與外站總表!$A:$E,5,0),),IFERROR(IF(FIND("北市",LEFT(J621,3)),VLOOKUP(RIGHT(LEFT(J621,LEN(J621)-LEN(MID(J621,1+MAX(MMULT(ROW($1:$1800)*(MID(J621,ROW($1:$1800),1)={"路","段","街","道"}),{1;1;1;1})),99))),LEN(LEFT(J621,LEN(J621)-LEN(MID(J621,1+MAX(MMULT(ROW($1:$1800)*(MID(J621,ROW($1:$1800),1)={"路","段","街","道"}),{1;1;1;1})),99))))-3),北市出件送市總與外站總表!$B:$J,4,0),),VLOOKUP(LEFT(J621,2),北市出件送市總與外站總表!$A:$J,5,0)))))</f>
        <v>#N/A</v>
      </c>
      <c r="J621" s="124" t="str">
        <f t="array" ref="J621">ASC(IF(LEFT(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,1)="台",REPLACE(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,1,1,"臺"),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))</f>
        <v/>
      </c>
    </row>
    <row r="622" spans="2:10" ht="21" customHeight="1" x14ac:dyDescent="0.25">
      <c r="B622" s="9">
        <v>603</v>
      </c>
      <c r="C622" s="8"/>
      <c r="D622" s="8"/>
      <c r="E622" s="8"/>
      <c r="F622" s="8"/>
      <c r="G622" s="8"/>
      <c r="H622" s="138"/>
      <c r="I622" s="144" t="e">
        <f>IF(COUNT(FIND({"澎湖","金門縣","連江","馬祖","琉球"},J622,1)),280,IF(AND($F$1="V",IFERROR(IF(FIND("北市",LEFT(J622,3)),VLOOKUP(LEFT(J622,LEN(J622)-LEN(MID(J622,1+MAX(MMULT(ROW($1:$1800)*(MID(J622,ROW($1:$1800),1)={"路","段","街","道"}),{1;1;1;1})),99))),北市出件送市總與外站總表!$A:$E,5,0),),IFERROR(IF(FIND("北市",LEFT(J622,3)),VLOOKUP(RIGHT(LEFT(J622,LEN(J622)-LEN(MID(J622,1+MAX(MMULT(ROW($1:$1800)*(MID(J622,ROW($1:$1800),1)={"路","段","街","道"}),{1;1;1;1})),99))),LEN(LEFT(J622,LEN(J622)-LEN(MID(J622,1+MAX(MMULT(ROW($1:$1800)*(MID(J622,ROW($1:$1800),1)={"路","段","街","道"}),{1;1;1;1})),99))))-3),北市出件送市總與外站總表!$B:$J,4,0),),VLOOKUP(LEFT(J622,2),北市出件送市總與外站總表!$A:$E,5,0)))&gt;110),120,IFERROR(IF(FIND("北市",LEFT(J622,3)),VLOOKUP(LEFT(J622,LEN(J622)-LEN(MID(J622,1+MAX(MMULT(ROW($1:$1800)*(MID(J622,ROW($1:$1800),1)={"路","段","街","道"}),{1;1;1;1})),99))),北市出件送市總與外站總表!$A:$E,5,0),),IFERROR(IF(FIND("北市",LEFT(J622,3)),VLOOKUP(RIGHT(LEFT(J622,LEN(J622)-LEN(MID(J622,1+MAX(MMULT(ROW($1:$1800)*(MID(J622,ROW($1:$1800),1)={"路","段","街","道"}),{1;1;1;1})),99))),LEN(LEFT(J622,LEN(J622)-LEN(MID(J622,1+MAX(MMULT(ROW($1:$1800)*(MID(J622,ROW($1:$1800),1)={"路","段","街","道"}),{1;1;1;1})),99))))-3),北市出件送市總與外站總表!$B:$J,4,0),),VLOOKUP(LEFT(J622,2),北市出件送市總與外站總表!$A:$J,5,0)))))</f>
        <v>#N/A</v>
      </c>
      <c r="J622" s="124" t="str">
        <f t="array" ref="J622">ASC(IF(LEFT(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,1)="台",REPLACE(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,1,1,"臺"),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))</f>
        <v/>
      </c>
    </row>
    <row r="623" spans="2:10" ht="21" customHeight="1" x14ac:dyDescent="0.25">
      <c r="B623" s="9">
        <v>604</v>
      </c>
      <c r="C623" s="8"/>
      <c r="D623" s="8"/>
      <c r="E623" s="8"/>
      <c r="F623" s="8"/>
      <c r="G623" s="8"/>
      <c r="H623" s="138"/>
      <c r="I623" s="144" t="e">
        <f>IF(COUNT(FIND({"澎湖","金門縣","連江","馬祖","琉球"},J623,1)),280,IF(AND($F$1="V",IFERROR(IF(FIND("北市",LEFT(J623,3)),VLOOKUP(LEFT(J623,LEN(J623)-LEN(MID(J623,1+MAX(MMULT(ROW($1:$1800)*(MID(J623,ROW($1:$1800),1)={"路","段","街","道"}),{1;1;1;1})),99))),北市出件送市總與外站總表!$A:$E,5,0),),IFERROR(IF(FIND("北市",LEFT(J623,3)),VLOOKUP(RIGHT(LEFT(J623,LEN(J623)-LEN(MID(J623,1+MAX(MMULT(ROW($1:$1800)*(MID(J623,ROW($1:$1800),1)={"路","段","街","道"}),{1;1;1;1})),99))),LEN(LEFT(J623,LEN(J623)-LEN(MID(J623,1+MAX(MMULT(ROW($1:$1800)*(MID(J623,ROW($1:$1800),1)={"路","段","街","道"}),{1;1;1;1})),99))))-3),北市出件送市總與外站總表!$B:$J,4,0),),VLOOKUP(LEFT(J623,2),北市出件送市總與外站總表!$A:$E,5,0)))&gt;110),120,IFERROR(IF(FIND("北市",LEFT(J623,3)),VLOOKUP(LEFT(J623,LEN(J623)-LEN(MID(J623,1+MAX(MMULT(ROW($1:$1800)*(MID(J623,ROW($1:$1800),1)={"路","段","街","道"}),{1;1;1;1})),99))),北市出件送市總與外站總表!$A:$E,5,0),),IFERROR(IF(FIND("北市",LEFT(J623,3)),VLOOKUP(RIGHT(LEFT(J623,LEN(J623)-LEN(MID(J623,1+MAX(MMULT(ROW($1:$1800)*(MID(J623,ROW($1:$1800),1)={"路","段","街","道"}),{1;1;1;1})),99))),LEN(LEFT(J623,LEN(J623)-LEN(MID(J623,1+MAX(MMULT(ROW($1:$1800)*(MID(J623,ROW($1:$1800),1)={"路","段","街","道"}),{1;1;1;1})),99))))-3),北市出件送市總與外站總表!$B:$J,4,0),),VLOOKUP(LEFT(J623,2),北市出件送市總與外站總表!$A:$J,5,0)))))</f>
        <v>#N/A</v>
      </c>
      <c r="J623" s="124" t="str">
        <f t="array" ref="J623">ASC(IF(LEFT(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,1)="台",REPLACE(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,1,1,"臺"),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))</f>
        <v/>
      </c>
    </row>
    <row r="624" spans="2:10" ht="21" customHeight="1" x14ac:dyDescent="0.25">
      <c r="B624" s="9">
        <v>605</v>
      </c>
      <c r="C624" s="8"/>
      <c r="D624" s="8"/>
      <c r="E624" s="8"/>
      <c r="F624" s="8"/>
      <c r="G624" s="8"/>
      <c r="H624" s="138"/>
      <c r="I624" s="144" t="e">
        <f>IF(COUNT(FIND({"澎湖","金門縣","連江","馬祖","琉球"},J624,1)),280,IF(AND($F$1="V",IFERROR(IF(FIND("北市",LEFT(J624,3)),VLOOKUP(LEFT(J624,LEN(J624)-LEN(MID(J624,1+MAX(MMULT(ROW($1:$1800)*(MID(J624,ROW($1:$1800),1)={"路","段","街","道"}),{1;1;1;1})),99))),北市出件送市總與外站總表!$A:$E,5,0),),IFERROR(IF(FIND("北市",LEFT(J624,3)),VLOOKUP(RIGHT(LEFT(J624,LEN(J624)-LEN(MID(J624,1+MAX(MMULT(ROW($1:$1800)*(MID(J624,ROW($1:$1800),1)={"路","段","街","道"}),{1;1;1;1})),99))),LEN(LEFT(J624,LEN(J624)-LEN(MID(J624,1+MAX(MMULT(ROW($1:$1800)*(MID(J624,ROW($1:$1800),1)={"路","段","街","道"}),{1;1;1;1})),99))))-3),北市出件送市總與外站總表!$B:$J,4,0),),VLOOKUP(LEFT(J624,2),北市出件送市總與外站總表!$A:$E,5,0)))&gt;110),120,IFERROR(IF(FIND("北市",LEFT(J624,3)),VLOOKUP(LEFT(J624,LEN(J624)-LEN(MID(J624,1+MAX(MMULT(ROW($1:$1800)*(MID(J624,ROW($1:$1800),1)={"路","段","街","道"}),{1;1;1;1})),99))),北市出件送市總與外站總表!$A:$E,5,0),),IFERROR(IF(FIND("北市",LEFT(J624,3)),VLOOKUP(RIGHT(LEFT(J624,LEN(J624)-LEN(MID(J624,1+MAX(MMULT(ROW($1:$1800)*(MID(J624,ROW($1:$1800),1)={"路","段","街","道"}),{1;1;1;1})),99))),LEN(LEFT(J624,LEN(J624)-LEN(MID(J624,1+MAX(MMULT(ROW($1:$1800)*(MID(J624,ROW($1:$1800),1)={"路","段","街","道"}),{1;1;1;1})),99))))-3),北市出件送市總與外站總表!$B:$J,4,0),),VLOOKUP(LEFT(J624,2),北市出件送市總與外站總表!$A:$J,5,0)))))</f>
        <v>#N/A</v>
      </c>
      <c r="J624" s="124" t="str">
        <f t="array" ref="J624">ASC(IF(LEFT(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,1)="台",REPLACE(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,1,1,"臺"),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))</f>
        <v/>
      </c>
    </row>
    <row r="625" spans="2:10" ht="21" customHeight="1" x14ac:dyDescent="0.25">
      <c r="B625" s="9">
        <v>606</v>
      </c>
      <c r="C625" s="8"/>
      <c r="D625" s="8"/>
      <c r="E625" s="8"/>
      <c r="F625" s="8"/>
      <c r="G625" s="8"/>
      <c r="H625" s="138"/>
      <c r="I625" s="144" t="e">
        <f>IF(COUNT(FIND({"澎湖","金門縣","連江","馬祖","琉球"},J625,1)),280,IF(AND($F$1="V",IFERROR(IF(FIND("北市",LEFT(J625,3)),VLOOKUP(LEFT(J625,LEN(J625)-LEN(MID(J625,1+MAX(MMULT(ROW($1:$1800)*(MID(J625,ROW($1:$1800),1)={"路","段","街","道"}),{1;1;1;1})),99))),北市出件送市總與外站總表!$A:$E,5,0),),IFERROR(IF(FIND("北市",LEFT(J625,3)),VLOOKUP(RIGHT(LEFT(J625,LEN(J625)-LEN(MID(J625,1+MAX(MMULT(ROW($1:$1800)*(MID(J625,ROW($1:$1800),1)={"路","段","街","道"}),{1;1;1;1})),99))),LEN(LEFT(J625,LEN(J625)-LEN(MID(J625,1+MAX(MMULT(ROW($1:$1800)*(MID(J625,ROW($1:$1800),1)={"路","段","街","道"}),{1;1;1;1})),99))))-3),北市出件送市總與外站總表!$B:$J,4,0),),VLOOKUP(LEFT(J625,2),北市出件送市總與外站總表!$A:$E,5,0)))&gt;110),120,IFERROR(IF(FIND("北市",LEFT(J625,3)),VLOOKUP(LEFT(J625,LEN(J625)-LEN(MID(J625,1+MAX(MMULT(ROW($1:$1800)*(MID(J625,ROW($1:$1800),1)={"路","段","街","道"}),{1;1;1;1})),99))),北市出件送市總與外站總表!$A:$E,5,0),),IFERROR(IF(FIND("北市",LEFT(J625,3)),VLOOKUP(RIGHT(LEFT(J625,LEN(J625)-LEN(MID(J625,1+MAX(MMULT(ROW($1:$1800)*(MID(J625,ROW($1:$1800),1)={"路","段","街","道"}),{1;1;1;1})),99))),LEN(LEFT(J625,LEN(J625)-LEN(MID(J625,1+MAX(MMULT(ROW($1:$1800)*(MID(J625,ROW($1:$1800),1)={"路","段","街","道"}),{1;1;1;1})),99))))-3),北市出件送市總與外站總表!$B:$J,4,0),),VLOOKUP(LEFT(J625,2),北市出件送市總與外站總表!$A:$J,5,0)))))</f>
        <v>#N/A</v>
      </c>
      <c r="J625" s="124" t="str">
        <f t="array" ref="J625">ASC(IF(LEFT(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,1)="台",REPLACE(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,1,1,"臺"),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))</f>
        <v/>
      </c>
    </row>
    <row r="626" spans="2:10" ht="21" customHeight="1" x14ac:dyDescent="0.25">
      <c r="B626" s="9">
        <v>607</v>
      </c>
      <c r="C626" s="8"/>
      <c r="D626" s="8"/>
      <c r="E626" s="8"/>
      <c r="F626" s="8"/>
      <c r="G626" s="8"/>
      <c r="H626" s="138"/>
      <c r="I626" s="144" t="e">
        <f>IF(COUNT(FIND({"澎湖","金門縣","連江","馬祖","琉球"},J626,1)),280,IF(AND($F$1="V",IFERROR(IF(FIND("北市",LEFT(J626,3)),VLOOKUP(LEFT(J626,LEN(J626)-LEN(MID(J626,1+MAX(MMULT(ROW($1:$1800)*(MID(J626,ROW($1:$1800),1)={"路","段","街","道"}),{1;1;1;1})),99))),北市出件送市總與外站總表!$A:$E,5,0),),IFERROR(IF(FIND("北市",LEFT(J626,3)),VLOOKUP(RIGHT(LEFT(J626,LEN(J626)-LEN(MID(J626,1+MAX(MMULT(ROW($1:$1800)*(MID(J626,ROW($1:$1800),1)={"路","段","街","道"}),{1;1;1;1})),99))),LEN(LEFT(J626,LEN(J626)-LEN(MID(J626,1+MAX(MMULT(ROW($1:$1800)*(MID(J626,ROW($1:$1800),1)={"路","段","街","道"}),{1;1;1;1})),99))))-3),北市出件送市總與外站總表!$B:$J,4,0),),VLOOKUP(LEFT(J626,2),北市出件送市總與外站總表!$A:$E,5,0)))&gt;110),120,IFERROR(IF(FIND("北市",LEFT(J626,3)),VLOOKUP(LEFT(J626,LEN(J626)-LEN(MID(J626,1+MAX(MMULT(ROW($1:$1800)*(MID(J626,ROW($1:$1800),1)={"路","段","街","道"}),{1;1;1;1})),99))),北市出件送市總與外站總表!$A:$E,5,0),),IFERROR(IF(FIND("北市",LEFT(J626,3)),VLOOKUP(RIGHT(LEFT(J626,LEN(J626)-LEN(MID(J626,1+MAX(MMULT(ROW($1:$1800)*(MID(J626,ROW($1:$1800),1)={"路","段","街","道"}),{1;1;1;1})),99))),LEN(LEFT(J626,LEN(J626)-LEN(MID(J626,1+MAX(MMULT(ROW($1:$1800)*(MID(J626,ROW($1:$1800),1)={"路","段","街","道"}),{1;1;1;1})),99))))-3),北市出件送市總與外站總表!$B:$J,4,0),),VLOOKUP(LEFT(J626,2),北市出件送市總與外站總表!$A:$J,5,0)))))</f>
        <v>#N/A</v>
      </c>
      <c r="J626" s="124" t="str">
        <f t="array" ref="J626">ASC(IF(LEFT(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,1)="台",REPLACE(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,1,1,"臺"),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))</f>
        <v/>
      </c>
    </row>
    <row r="627" spans="2:10" ht="21" customHeight="1" x14ac:dyDescent="0.25">
      <c r="B627" s="9">
        <v>608</v>
      </c>
      <c r="C627" s="8"/>
      <c r="D627" s="8"/>
      <c r="E627" s="8"/>
      <c r="F627" s="8"/>
      <c r="G627" s="8"/>
      <c r="H627" s="138"/>
      <c r="I627" s="144" t="e">
        <f>IF(COUNT(FIND({"澎湖","金門縣","連江","馬祖","琉球"},J627,1)),280,IF(AND($F$1="V",IFERROR(IF(FIND("北市",LEFT(J627,3)),VLOOKUP(LEFT(J627,LEN(J627)-LEN(MID(J627,1+MAX(MMULT(ROW($1:$1800)*(MID(J627,ROW($1:$1800),1)={"路","段","街","道"}),{1;1;1;1})),99))),北市出件送市總與外站總表!$A:$E,5,0),),IFERROR(IF(FIND("北市",LEFT(J627,3)),VLOOKUP(RIGHT(LEFT(J627,LEN(J627)-LEN(MID(J627,1+MAX(MMULT(ROW($1:$1800)*(MID(J627,ROW($1:$1800),1)={"路","段","街","道"}),{1;1;1;1})),99))),LEN(LEFT(J627,LEN(J627)-LEN(MID(J627,1+MAX(MMULT(ROW($1:$1800)*(MID(J627,ROW($1:$1800),1)={"路","段","街","道"}),{1;1;1;1})),99))))-3),北市出件送市總與外站總表!$B:$J,4,0),),VLOOKUP(LEFT(J627,2),北市出件送市總與外站總表!$A:$E,5,0)))&gt;110),120,IFERROR(IF(FIND("北市",LEFT(J627,3)),VLOOKUP(LEFT(J627,LEN(J627)-LEN(MID(J627,1+MAX(MMULT(ROW($1:$1800)*(MID(J627,ROW($1:$1800),1)={"路","段","街","道"}),{1;1;1;1})),99))),北市出件送市總與外站總表!$A:$E,5,0),),IFERROR(IF(FIND("北市",LEFT(J627,3)),VLOOKUP(RIGHT(LEFT(J627,LEN(J627)-LEN(MID(J627,1+MAX(MMULT(ROW($1:$1800)*(MID(J627,ROW($1:$1800),1)={"路","段","街","道"}),{1;1;1;1})),99))),LEN(LEFT(J627,LEN(J627)-LEN(MID(J627,1+MAX(MMULT(ROW($1:$1800)*(MID(J627,ROW($1:$1800),1)={"路","段","街","道"}),{1;1;1;1})),99))))-3),北市出件送市總與外站總表!$B:$J,4,0),),VLOOKUP(LEFT(J627,2),北市出件送市總與外站總表!$A:$J,5,0)))))</f>
        <v>#N/A</v>
      </c>
      <c r="J627" s="124" t="str">
        <f t="array" ref="J627">ASC(IF(LEFT(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,1)="台",REPLACE(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,1,1,"臺"),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))</f>
        <v/>
      </c>
    </row>
    <row r="628" spans="2:10" ht="21" customHeight="1" x14ac:dyDescent="0.25">
      <c r="B628" s="9">
        <v>609</v>
      </c>
      <c r="C628" s="8"/>
      <c r="D628" s="8"/>
      <c r="E628" s="8"/>
      <c r="F628" s="8"/>
      <c r="G628" s="8"/>
      <c r="H628" s="138"/>
      <c r="I628" s="144" t="e">
        <f>IF(COUNT(FIND({"澎湖","金門縣","連江","馬祖","琉球"},J628,1)),280,IF(AND($F$1="V",IFERROR(IF(FIND("北市",LEFT(J628,3)),VLOOKUP(LEFT(J628,LEN(J628)-LEN(MID(J628,1+MAX(MMULT(ROW($1:$1800)*(MID(J628,ROW($1:$1800),1)={"路","段","街","道"}),{1;1;1;1})),99))),北市出件送市總與外站總表!$A:$E,5,0),),IFERROR(IF(FIND("北市",LEFT(J628,3)),VLOOKUP(RIGHT(LEFT(J628,LEN(J628)-LEN(MID(J628,1+MAX(MMULT(ROW($1:$1800)*(MID(J628,ROW($1:$1800),1)={"路","段","街","道"}),{1;1;1;1})),99))),LEN(LEFT(J628,LEN(J628)-LEN(MID(J628,1+MAX(MMULT(ROW($1:$1800)*(MID(J628,ROW($1:$1800),1)={"路","段","街","道"}),{1;1;1;1})),99))))-3),北市出件送市總與外站總表!$B:$J,4,0),),VLOOKUP(LEFT(J628,2),北市出件送市總與外站總表!$A:$E,5,0)))&gt;110),120,IFERROR(IF(FIND("北市",LEFT(J628,3)),VLOOKUP(LEFT(J628,LEN(J628)-LEN(MID(J628,1+MAX(MMULT(ROW($1:$1800)*(MID(J628,ROW($1:$1800),1)={"路","段","街","道"}),{1;1;1;1})),99))),北市出件送市總與外站總表!$A:$E,5,0),),IFERROR(IF(FIND("北市",LEFT(J628,3)),VLOOKUP(RIGHT(LEFT(J628,LEN(J628)-LEN(MID(J628,1+MAX(MMULT(ROW($1:$1800)*(MID(J628,ROW($1:$1800),1)={"路","段","街","道"}),{1;1;1;1})),99))),LEN(LEFT(J628,LEN(J628)-LEN(MID(J628,1+MAX(MMULT(ROW($1:$1800)*(MID(J628,ROW($1:$1800),1)={"路","段","街","道"}),{1;1;1;1})),99))))-3),北市出件送市總與外站總表!$B:$J,4,0),),VLOOKUP(LEFT(J628,2),北市出件送市總與外站總表!$A:$J,5,0)))))</f>
        <v>#N/A</v>
      </c>
      <c r="J628" s="124" t="str">
        <f t="array" ref="J628">ASC(IF(LEFT(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,1)="台",REPLACE(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,1,1,"臺"),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))</f>
        <v/>
      </c>
    </row>
    <row r="629" spans="2:10" ht="21" customHeight="1" x14ac:dyDescent="0.25">
      <c r="B629" s="9">
        <v>610</v>
      </c>
      <c r="C629" s="8"/>
      <c r="D629" s="8"/>
      <c r="E629" s="8"/>
      <c r="F629" s="8"/>
      <c r="G629" s="8"/>
      <c r="H629" s="138"/>
      <c r="I629" s="144" t="e">
        <f>IF(COUNT(FIND({"澎湖","金門縣","連江","馬祖","琉球"},J629,1)),280,IF(AND($F$1="V",IFERROR(IF(FIND("北市",LEFT(J629,3)),VLOOKUP(LEFT(J629,LEN(J629)-LEN(MID(J629,1+MAX(MMULT(ROW($1:$1800)*(MID(J629,ROW($1:$1800),1)={"路","段","街","道"}),{1;1;1;1})),99))),北市出件送市總與外站總表!$A:$E,5,0),),IFERROR(IF(FIND("北市",LEFT(J629,3)),VLOOKUP(RIGHT(LEFT(J629,LEN(J629)-LEN(MID(J629,1+MAX(MMULT(ROW($1:$1800)*(MID(J629,ROW($1:$1800),1)={"路","段","街","道"}),{1;1;1;1})),99))),LEN(LEFT(J629,LEN(J629)-LEN(MID(J629,1+MAX(MMULT(ROW($1:$1800)*(MID(J629,ROW($1:$1800),1)={"路","段","街","道"}),{1;1;1;1})),99))))-3),北市出件送市總與外站總表!$B:$J,4,0),),VLOOKUP(LEFT(J629,2),北市出件送市總與外站總表!$A:$E,5,0)))&gt;110),120,IFERROR(IF(FIND("北市",LEFT(J629,3)),VLOOKUP(LEFT(J629,LEN(J629)-LEN(MID(J629,1+MAX(MMULT(ROW($1:$1800)*(MID(J629,ROW($1:$1800),1)={"路","段","街","道"}),{1;1;1;1})),99))),北市出件送市總與外站總表!$A:$E,5,0),),IFERROR(IF(FIND("北市",LEFT(J629,3)),VLOOKUP(RIGHT(LEFT(J629,LEN(J629)-LEN(MID(J629,1+MAX(MMULT(ROW($1:$1800)*(MID(J629,ROW($1:$1800),1)={"路","段","街","道"}),{1;1;1;1})),99))),LEN(LEFT(J629,LEN(J629)-LEN(MID(J629,1+MAX(MMULT(ROW($1:$1800)*(MID(J629,ROW($1:$1800),1)={"路","段","街","道"}),{1;1;1;1})),99))))-3),北市出件送市總與外站總表!$B:$J,4,0),),VLOOKUP(LEFT(J629,2),北市出件送市總與外站總表!$A:$J,5,0)))))</f>
        <v>#N/A</v>
      </c>
      <c r="J629" s="124" t="str">
        <f t="array" ref="J629">ASC(IF(LEFT(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,1)="台",REPLACE(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,1,1,"臺"),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))</f>
        <v/>
      </c>
    </row>
    <row r="630" spans="2:10" ht="21" customHeight="1" x14ac:dyDescent="0.25">
      <c r="B630" s="9">
        <v>611</v>
      </c>
      <c r="C630" s="8"/>
      <c r="D630" s="8"/>
      <c r="E630" s="8"/>
      <c r="F630" s="8"/>
      <c r="G630" s="8"/>
      <c r="H630" s="138"/>
      <c r="I630" s="144" t="e">
        <f>IF(COUNT(FIND({"澎湖","金門縣","連江","馬祖","琉球"},J630,1)),280,IF(AND($F$1="V",IFERROR(IF(FIND("北市",LEFT(J630,3)),VLOOKUP(LEFT(J630,LEN(J630)-LEN(MID(J630,1+MAX(MMULT(ROW($1:$1800)*(MID(J630,ROW($1:$1800),1)={"路","段","街","道"}),{1;1;1;1})),99))),北市出件送市總與外站總表!$A:$E,5,0),),IFERROR(IF(FIND("北市",LEFT(J630,3)),VLOOKUP(RIGHT(LEFT(J630,LEN(J630)-LEN(MID(J630,1+MAX(MMULT(ROW($1:$1800)*(MID(J630,ROW($1:$1800),1)={"路","段","街","道"}),{1;1;1;1})),99))),LEN(LEFT(J630,LEN(J630)-LEN(MID(J630,1+MAX(MMULT(ROW($1:$1800)*(MID(J630,ROW($1:$1800),1)={"路","段","街","道"}),{1;1;1;1})),99))))-3),北市出件送市總與外站總表!$B:$J,4,0),),VLOOKUP(LEFT(J630,2),北市出件送市總與外站總表!$A:$E,5,0)))&gt;110),120,IFERROR(IF(FIND("北市",LEFT(J630,3)),VLOOKUP(LEFT(J630,LEN(J630)-LEN(MID(J630,1+MAX(MMULT(ROW($1:$1800)*(MID(J630,ROW($1:$1800),1)={"路","段","街","道"}),{1;1;1;1})),99))),北市出件送市總與外站總表!$A:$E,5,0),),IFERROR(IF(FIND("北市",LEFT(J630,3)),VLOOKUP(RIGHT(LEFT(J630,LEN(J630)-LEN(MID(J630,1+MAX(MMULT(ROW($1:$1800)*(MID(J630,ROW($1:$1800),1)={"路","段","街","道"}),{1;1;1;1})),99))),LEN(LEFT(J630,LEN(J630)-LEN(MID(J630,1+MAX(MMULT(ROW($1:$1800)*(MID(J630,ROW($1:$1800),1)={"路","段","街","道"}),{1;1;1;1})),99))))-3),北市出件送市總與外站總表!$B:$J,4,0),),VLOOKUP(LEFT(J630,2),北市出件送市總與外站總表!$A:$J,5,0)))))</f>
        <v>#N/A</v>
      </c>
      <c r="J630" s="124" t="str">
        <f t="array" ref="J630">ASC(IF(LEFT(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,1)="台",REPLACE(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,1,1,"臺"),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))</f>
        <v/>
      </c>
    </row>
    <row r="631" spans="2:10" ht="21" customHeight="1" x14ac:dyDescent="0.25">
      <c r="B631" s="9">
        <v>612</v>
      </c>
      <c r="C631" s="8"/>
      <c r="D631" s="8"/>
      <c r="E631" s="8"/>
      <c r="F631" s="8"/>
      <c r="G631" s="8"/>
      <c r="H631" s="138"/>
      <c r="I631" s="144" t="e">
        <f>IF(COUNT(FIND({"澎湖","金門縣","連江","馬祖","琉球"},J631,1)),280,IF(AND($F$1="V",IFERROR(IF(FIND("北市",LEFT(J631,3)),VLOOKUP(LEFT(J631,LEN(J631)-LEN(MID(J631,1+MAX(MMULT(ROW($1:$1800)*(MID(J631,ROW($1:$1800),1)={"路","段","街","道"}),{1;1;1;1})),99))),北市出件送市總與外站總表!$A:$E,5,0),),IFERROR(IF(FIND("北市",LEFT(J631,3)),VLOOKUP(RIGHT(LEFT(J631,LEN(J631)-LEN(MID(J631,1+MAX(MMULT(ROW($1:$1800)*(MID(J631,ROW($1:$1800),1)={"路","段","街","道"}),{1;1;1;1})),99))),LEN(LEFT(J631,LEN(J631)-LEN(MID(J631,1+MAX(MMULT(ROW($1:$1800)*(MID(J631,ROW($1:$1800),1)={"路","段","街","道"}),{1;1;1;1})),99))))-3),北市出件送市總與外站總表!$B:$J,4,0),),VLOOKUP(LEFT(J631,2),北市出件送市總與外站總表!$A:$E,5,0)))&gt;110),120,IFERROR(IF(FIND("北市",LEFT(J631,3)),VLOOKUP(LEFT(J631,LEN(J631)-LEN(MID(J631,1+MAX(MMULT(ROW($1:$1800)*(MID(J631,ROW($1:$1800),1)={"路","段","街","道"}),{1;1;1;1})),99))),北市出件送市總與外站總表!$A:$E,5,0),),IFERROR(IF(FIND("北市",LEFT(J631,3)),VLOOKUP(RIGHT(LEFT(J631,LEN(J631)-LEN(MID(J631,1+MAX(MMULT(ROW($1:$1800)*(MID(J631,ROW($1:$1800),1)={"路","段","街","道"}),{1;1;1;1})),99))),LEN(LEFT(J631,LEN(J631)-LEN(MID(J631,1+MAX(MMULT(ROW($1:$1800)*(MID(J631,ROW($1:$1800),1)={"路","段","街","道"}),{1;1;1;1})),99))))-3),北市出件送市總與外站總表!$B:$J,4,0),),VLOOKUP(LEFT(J631,2),北市出件送市總與外站總表!$A:$J,5,0)))))</f>
        <v>#N/A</v>
      </c>
      <c r="J631" s="124" t="str">
        <f t="array" ref="J631">ASC(IF(LEFT(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,1)="台",REPLACE(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,1,1,"臺"),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))</f>
        <v/>
      </c>
    </row>
    <row r="632" spans="2:10" ht="21" customHeight="1" x14ac:dyDescent="0.25">
      <c r="B632" s="9">
        <v>613</v>
      </c>
      <c r="C632" s="8"/>
      <c r="D632" s="8"/>
      <c r="E632" s="8"/>
      <c r="F632" s="8"/>
      <c r="G632" s="8"/>
      <c r="H632" s="138"/>
      <c r="I632" s="144" t="e">
        <f>IF(COUNT(FIND({"澎湖","金門縣","連江","馬祖","琉球"},J632,1)),280,IF(AND($F$1="V",IFERROR(IF(FIND("北市",LEFT(J632,3)),VLOOKUP(LEFT(J632,LEN(J632)-LEN(MID(J632,1+MAX(MMULT(ROW($1:$1800)*(MID(J632,ROW($1:$1800),1)={"路","段","街","道"}),{1;1;1;1})),99))),北市出件送市總與外站總表!$A:$E,5,0),),IFERROR(IF(FIND("北市",LEFT(J632,3)),VLOOKUP(RIGHT(LEFT(J632,LEN(J632)-LEN(MID(J632,1+MAX(MMULT(ROW($1:$1800)*(MID(J632,ROW($1:$1800),1)={"路","段","街","道"}),{1;1;1;1})),99))),LEN(LEFT(J632,LEN(J632)-LEN(MID(J632,1+MAX(MMULT(ROW($1:$1800)*(MID(J632,ROW($1:$1800),1)={"路","段","街","道"}),{1;1;1;1})),99))))-3),北市出件送市總與外站總表!$B:$J,4,0),),VLOOKUP(LEFT(J632,2),北市出件送市總與外站總表!$A:$E,5,0)))&gt;110),120,IFERROR(IF(FIND("北市",LEFT(J632,3)),VLOOKUP(LEFT(J632,LEN(J632)-LEN(MID(J632,1+MAX(MMULT(ROW($1:$1800)*(MID(J632,ROW($1:$1800),1)={"路","段","街","道"}),{1;1;1;1})),99))),北市出件送市總與外站總表!$A:$E,5,0),),IFERROR(IF(FIND("北市",LEFT(J632,3)),VLOOKUP(RIGHT(LEFT(J632,LEN(J632)-LEN(MID(J632,1+MAX(MMULT(ROW($1:$1800)*(MID(J632,ROW($1:$1800),1)={"路","段","街","道"}),{1;1;1;1})),99))),LEN(LEFT(J632,LEN(J632)-LEN(MID(J632,1+MAX(MMULT(ROW($1:$1800)*(MID(J632,ROW($1:$1800),1)={"路","段","街","道"}),{1;1;1;1})),99))))-3),北市出件送市總與外站總表!$B:$J,4,0),),VLOOKUP(LEFT(J632,2),北市出件送市總與外站總表!$A:$J,5,0)))))</f>
        <v>#N/A</v>
      </c>
      <c r="J632" s="124" t="str">
        <f t="array" ref="J632">ASC(IF(LEFT(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,1)="台",REPLACE(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,1,1,"臺"),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))</f>
        <v/>
      </c>
    </row>
    <row r="633" spans="2:10" ht="21" customHeight="1" x14ac:dyDescent="0.25">
      <c r="B633" s="9">
        <v>614</v>
      </c>
      <c r="C633" s="8"/>
      <c r="D633" s="8"/>
      <c r="E633" s="8"/>
      <c r="F633" s="8"/>
      <c r="G633" s="8"/>
      <c r="H633" s="138"/>
      <c r="I633" s="144" t="e">
        <f>IF(COUNT(FIND({"澎湖","金門縣","連江","馬祖","琉球"},J633,1)),280,IF(AND($F$1="V",IFERROR(IF(FIND("北市",LEFT(J633,3)),VLOOKUP(LEFT(J633,LEN(J633)-LEN(MID(J633,1+MAX(MMULT(ROW($1:$1800)*(MID(J633,ROW($1:$1800),1)={"路","段","街","道"}),{1;1;1;1})),99))),北市出件送市總與外站總表!$A:$E,5,0),),IFERROR(IF(FIND("北市",LEFT(J633,3)),VLOOKUP(RIGHT(LEFT(J633,LEN(J633)-LEN(MID(J633,1+MAX(MMULT(ROW($1:$1800)*(MID(J633,ROW($1:$1800),1)={"路","段","街","道"}),{1;1;1;1})),99))),LEN(LEFT(J633,LEN(J633)-LEN(MID(J633,1+MAX(MMULT(ROW($1:$1800)*(MID(J633,ROW($1:$1800),1)={"路","段","街","道"}),{1;1;1;1})),99))))-3),北市出件送市總與外站總表!$B:$J,4,0),),VLOOKUP(LEFT(J633,2),北市出件送市總與外站總表!$A:$E,5,0)))&gt;110),120,IFERROR(IF(FIND("北市",LEFT(J633,3)),VLOOKUP(LEFT(J633,LEN(J633)-LEN(MID(J633,1+MAX(MMULT(ROW($1:$1800)*(MID(J633,ROW($1:$1800),1)={"路","段","街","道"}),{1;1;1;1})),99))),北市出件送市總與外站總表!$A:$E,5,0),),IFERROR(IF(FIND("北市",LEFT(J633,3)),VLOOKUP(RIGHT(LEFT(J633,LEN(J633)-LEN(MID(J633,1+MAX(MMULT(ROW($1:$1800)*(MID(J633,ROW($1:$1800),1)={"路","段","街","道"}),{1;1;1;1})),99))),LEN(LEFT(J633,LEN(J633)-LEN(MID(J633,1+MAX(MMULT(ROW($1:$1800)*(MID(J633,ROW($1:$1800),1)={"路","段","街","道"}),{1;1;1;1})),99))))-3),北市出件送市總與外站總表!$B:$J,4,0),),VLOOKUP(LEFT(J633,2),北市出件送市總與外站總表!$A:$J,5,0)))))</f>
        <v>#N/A</v>
      </c>
      <c r="J633" s="124" t="str">
        <f t="array" ref="J633">ASC(IF(LEFT(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,1)="台",REPLACE(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,1,1,"臺"),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))</f>
        <v/>
      </c>
    </row>
    <row r="634" spans="2:10" ht="21" customHeight="1" x14ac:dyDescent="0.25">
      <c r="B634" s="9">
        <v>615</v>
      </c>
      <c r="C634" s="8"/>
      <c r="D634" s="8"/>
      <c r="E634" s="8"/>
      <c r="F634" s="8"/>
      <c r="G634" s="8"/>
      <c r="H634" s="138"/>
      <c r="I634" s="144" t="e">
        <f>IF(COUNT(FIND({"澎湖","金門縣","連江","馬祖","琉球"},J634,1)),280,IF(AND($F$1="V",IFERROR(IF(FIND("北市",LEFT(J634,3)),VLOOKUP(LEFT(J634,LEN(J634)-LEN(MID(J634,1+MAX(MMULT(ROW($1:$1800)*(MID(J634,ROW($1:$1800),1)={"路","段","街","道"}),{1;1;1;1})),99))),北市出件送市總與外站總表!$A:$E,5,0),),IFERROR(IF(FIND("北市",LEFT(J634,3)),VLOOKUP(RIGHT(LEFT(J634,LEN(J634)-LEN(MID(J634,1+MAX(MMULT(ROW($1:$1800)*(MID(J634,ROW($1:$1800),1)={"路","段","街","道"}),{1;1;1;1})),99))),LEN(LEFT(J634,LEN(J634)-LEN(MID(J634,1+MAX(MMULT(ROW($1:$1800)*(MID(J634,ROW($1:$1800),1)={"路","段","街","道"}),{1;1;1;1})),99))))-3),北市出件送市總與外站總表!$B:$J,4,0),),VLOOKUP(LEFT(J634,2),北市出件送市總與外站總表!$A:$E,5,0)))&gt;110),120,IFERROR(IF(FIND("北市",LEFT(J634,3)),VLOOKUP(LEFT(J634,LEN(J634)-LEN(MID(J634,1+MAX(MMULT(ROW($1:$1800)*(MID(J634,ROW($1:$1800),1)={"路","段","街","道"}),{1;1;1;1})),99))),北市出件送市總與外站總表!$A:$E,5,0),),IFERROR(IF(FIND("北市",LEFT(J634,3)),VLOOKUP(RIGHT(LEFT(J634,LEN(J634)-LEN(MID(J634,1+MAX(MMULT(ROW($1:$1800)*(MID(J634,ROW($1:$1800),1)={"路","段","街","道"}),{1;1;1;1})),99))),LEN(LEFT(J634,LEN(J634)-LEN(MID(J634,1+MAX(MMULT(ROW($1:$1800)*(MID(J634,ROW($1:$1800),1)={"路","段","街","道"}),{1;1;1;1})),99))))-3),北市出件送市總與外站總表!$B:$J,4,0),),VLOOKUP(LEFT(J634,2),北市出件送市總與外站總表!$A:$J,5,0)))))</f>
        <v>#N/A</v>
      </c>
      <c r="J634" s="124" t="str">
        <f t="array" ref="J634">ASC(IF(LEFT(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,1)="台",REPLACE(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,1,1,"臺"),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))</f>
        <v/>
      </c>
    </row>
    <row r="635" spans="2:10" ht="21" customHeight="1" x14ac:dyDescent="0.25">
      <c r="B635" s="9">
        <v>616</v>
      </c>
      <c r="C635" s="8"/>
      <c r="D635" s="8"/>
      <c r="E635" s="8"/>
      <c r="F635" s="8"/>
      <c r="G635" s="8"/>
      <c r="H635" s="138"/>
      <c r="I635" s="144" t="e">
        <f>IF(COUNT(FIND({"澎湖","金門縣","連江","馬祖","琉球"},J635,1)),280,IF(AND($F$1="V",IFERROR(IF(FIND("北市",LEFT(J635,3)),VLOOKUP(LEFT(J635,LEN(J635)-LEN(MID(J635,1+MAX(MMULT(ROW($1:$1800)*(MID(J635,ROW($1:$1800),1)={"路","段","街","道"}),{1;1;1;1})),99))),北市出件送市總與外站總表!$A:$E,5,0),),IFERROR(IF(FIND("北市",LEFT(J635,3)),VLOOKUP(RIGHT(LEFT(J635,LEN(J635)-LEN(MID(J635,1+MAX(MMULT(ROW($1:$1800)*(MID(J635,ROW($1:$1800),1)={"路","段","街","道"}),{1;1;1;1})),99))),LEN(LEFT(J635,LEN(J635)-LEN(MID(J635,1+MAX(MMULT(ROW($1:$1800)*(MID(J635,ROW($1:$1800),1)={"路","段","街","道"}),{1;1;1;1})),99))))-3),北市出件送市總與外站總表!$B:$J,4,0),),VLOOKUP(LEFT(J635,2),北市出件送市總與外站總表!$A:$E,5,0)))&gt;110),120,IFERROR(IF(FIND("北市",LEFT(J635,3)),VLOOKUP(LEFT(J635,LEN(J635)-LEN(MID(J635,1+MAX(MMULT(ROW($1:$1800)*(MID(J635,ROW($1:$1800),1)={"路","段","街","道"}),{1;1;1;1})),99))),北市出件送市總與外站總表!$A:$E,5,0),),IFERROR(IF(FIND("北市",LEFT(J635,3)),VLOOKUP(RIGHT(LEFT(J635,LEN(J635)-LEN(MID(J635,1+MAX(MMULT(ROW($1:$1800)*(MID(J635,ROW($1:$1800),1)={"路","段","街","道"}),{1;1;1;1})),99))),LEN(LEFT(J635,LEN(J635)-LEN(MID(J635,1+MAX(MMULT(ROW($1:$1800)*(MID(J635,ROW($1:$1800),1)={"路","段","街","道"}),{1;1;1;1})),99))))-3),北市出件送市總與外站總表!$B:$J,4,0),),VLOOKUP(LEFT(J635,2),北市出件送市總與外站總表!$A:$J,5,0)))))</f>
        <v>#N/A</v>
      </c>
      <c r="J635" s="124" t="str">
        <f t="array" ref="J635">ASC(IF(LEFT(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,1)="台",REPLACE(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,1,1,"臺"),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))</f>
        <v/>
      </c>
    </row>
    <row r="636" spans="2:10" ht="21" customHeight="1" x14ac:dyDescent="0.25">
      <c r="B636" s="9">
        <v>617</v>
      </c>
      <c r="C636" s="8"/>
      <c r="D636" s="8"/>
      <c r="E636" s="8"/>
      <c r="F636" s="8"/>
      <c r="G636" s="8"/>
      <c r="H636" s="138"/>
      <c r="I636" s="144" t="e">
        <f>IF(COUNT(FIND({"澎湖","金門縣","連江","馬祖","琉球"},J636,1)),280,IF(AND($F$1="V",IFERROR(IF(FIND("北市",LEFT(J636,3)),VLOOKUP(LEFT(J636,LEN(J636)-LEN(MID(J636,1+MAX(MMULT(ROW($1:$1800)*(MID(J636,ROW($1:$1800),1)={"路","段","街","道"}),{1;1;1;1})),99))),北市出件送市總與外站總表!$A:$E,5,0),),IFERROR(IF(FIND("北市",LEFT(J636,3)),VLOOKUP(RIGHT(LEFT(J636,LEN(J636)-LEN(MID(J636,1+MAX(MMULT(ROW($1:$1800)*(MID(J636,ROW($1:$1800),1)={"路","段","街","道"}),{1;1;1;1})),99))),LEN(LEFT(J636,LEN(J636)-LEN(MID(J636,1+MAX(MMULT(ROW($1:$1800)*(MID(J636,ROW($1:$1800),1)={"路","段","街","道"}),{1;1;1;1})),99))))-3),北市出件送市總與外站總表!$B:$J,4,0),),VLOOKUP(LEFT(J636,2),北市出件送市總與外站總表!$A:$E,5,0)))&gt;110),120,IFERROR(IF(FIND("北市",LEFT(J636,3)),VLOOKUP(LEFT(J636,LEN(J636)-LEN(MID(J636,1+MAX(MMULT(ROW($1:$1800)*(MID(J636,ROW($1:$1800),1)={"路","段","街","道"}),{1;1;1;1})),99))),北市出件送市總與外站總表!$A:$E,5,0),),IFERROR(IF(FIND("北市",LEFT(J636,3)),VLOOKUP(RIGHT(LEFT(J636,LEN(J636)-LEN(MID(J636,1+MAX(MMULT(ROW($1:$1800)*(MID(J636,ROW($1:$1800),1)={"路","段","街","道"}),{1;1;1;1})),99))),LEN(LEFT(J636,LEN(J636)-LEN(MID(J636,1+MAX(MMULT(ROW($1:$1800)*(MID(J636,ROW($1:$1800),1)={"路","段","街","道"}),{1;1;1;1})),99))))-3),北市出件送市總與外站總表!$B:$J,4,0),),VLOOKUP(LEFT(J636,2),北市出件送市總與外站總表!$A:$J,5,0)))))</f>
        <v>#N/A</v>
      </c>
      <c r="J636" s="124" t="str">
        <f t="array" ref="J636">ASC(IF(LEFT(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,1)="台",REPLACE(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,1,1,"臺"),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))</f>
        <v/>
      </c>
    </row>
    <row r="637" spans="2:10" ht="21" customHeight="1" x14ac:dyDescent="0.25">
      <c r="B637" s="9">
        <v>618</v>
      </c>
      <c r="C637" s="8"/>
      <c r="D637" s="8"/>
      <c r="E637" s="8"/>
      <c r="F637" s="8"/>
      <c r="G637" s="8"/>
      <c r="H637" s="138"/>
      <c r="I637" s="144" t="e">
        <f>IF(COUNT(FIND({"澎湖","金門縣","連江","馬祖","琉球"},J637,1)),280,IF(AND($F$1="V",IFERROR(IF(FIND("北市",LEFT(J637,3)),VLOOKUP(LEFT(J637,LEN(J637)-LEN(MID(J637,1+MAX(MMULT(ROW($1:$1800)*(MID(J637,ROW($1:$1800),1)={"路","段","街","道"}),{1;1;1;1})),99))),北市出件送市總與外站總表!$A:$E,5,0),),IFERROR(IF(FIND("北市",LEFT(J637,3)),VLOOKUP(RIGHT(LEFT(J637,LEN(J637)-LEN(MID(J637,1+MAX(MMULT(ROW($1:$1800)*(MID(J637,ROW($1:$1800),1)={"路","段","街","道"}),{1;1;1;1})),99))),LEN(LEFT(J637,LEN(J637)-LEN(MID(J637,1+MAX(MMULT(ROW($1:$1800)*(MID(J637,ROW($1:$1800),1)={"路","段","街","道"}),{1;1;1;1})),99))))-3),北市出件送市總與外站總表!$B:$J,4,0),),VLOOKUP(LEFT(J637,2),北市出件送市總與外站總表!$A:$E,5,0)))&gt;110),120,IFERROR(IF(FIND("北市",LEFT(J637,3)),VLOOKUP(LEFT(J637,LEN(J637)-LEN(MID(J637,1+MAX(MMULT(ROW($1:$1800)*(MID(J637,ROW($1:$1800),1)={"路","段","街","道"}),{1;1;1;1})),99))),北市出件送市總與外站總表!$A:$E,5,0),),IFERROR(IF(FIND("北市",LEFT(J637,3)),VLOOKUP(RIGHT(LEFT(J637,LEN(J637)-LEN(MID(J637,1+MAX(MMULT(ROW($1:$1800)*(MID(J637,ROW($1:$1800),1)={"路","段","街","道"}),{1;1;1;1})),99))),LEN(LEFT(J637,LEN(J637)-LEN(MID(J637,1+MAX(MMULT(ROW($1:$1800)*(MID(J637,ROW($1:$1800),1)={"路","段","街","道"}),{1;1;1;1})),99))))-3),北市出件送市總與外站總表!$B:$J,4,0),),VLOOKUP(LEFT(J637,2),北市出件送市總與外站總表!$A:$J,5,0)))))</f>
        <v>#N/A</v>
      </c>
      <c r="J637" s="124" t="str">
        <f t="array" ref="J637">ASC(IF(LEFT(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,1)="台",REPLACE(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,1,1,"臺"),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))</f>
        <v/>
      </c>
    </row>
    <row r="638" spans="2:10" ht="21" customHeight="1" x14ac:dyDescent="0.25">
      <c r="B638" s="9">
        <v>619</v>
      </c>
      <c r="C638" s="8"/>
      <c r="D638" s="8"/>
      <c r="E638" s="8"/>
      <c r="F638" s="8"/>
      <c r="G638" s="8"/>
      <c r="H638" s="138"/>
      <c r="I638" s="144" t="e">
        <f>IF(COUNT(FIND({"澎湖","金門縣","連江","馬祖","琉球"},J638,1)),280,IF(AND($F$1="V",IFERROR(IF(FIND("北市",LEFT(J638,3)),VLOOKUP(LEFT(J638,LEN(J638)-LEN(MID(J638,1+MAX(MMULT(ROW($1:$1800)*(MID(J638,ROW($1:$1800),1)={"路","段","街","道"}),{1;1;1;1})),99))),北市出件送市總與外站總表!$A:$E,5,0),),IFERROR(IF(FIND("北市",LEFT(J638,3)),VLOOKUP(RIGHT(LEFT(J638,LEN(J638)-LEN(MID(J638,1+MAX(MMULT(ROW($1:$1800)*(MID(J638,ROW($1:$1800),1)={"路","段","街","道"}),{1;1;1;1})),99))),LEN(LEFT(J638,LEN(J638)-LEN(MID(J638,1+MAX(MMULT(ROW($1:$1800)*(MID(J638,ROW($1:$1800),1)={"路","段","街","道"}),{1;1;1;1})),99))))-3),北市出件送市總與外站總表!$B:$J,4,0),),VLOOKUP(LEFT(J638,2),北市出件送市總與外站總表!$A:$E,5,0)))&gt;110),120,IFERROR(IF(FIND("北市",LEFT(J638,3)),VLOOKUP(LEFT(J638,LEN(J638)-LEN(MID(J638,1+MAX(MMULT(ROW($1:$1800)*(MID(J638,ROW($1:$1800),1)={"路","段","街","道"}),{1;1;1;1})),99))),北市出件送市總與外站總表!$A:$E,5,0),),IFERROR(IF(FIND("北市",LEFT(J638,3)),VLOOKUP(RIGHT(LEFT(J638,LEN(J638)-LEN(MID(J638,1+MAX(MMULT(ROW($1:$1800)*(MID(J638,ROW($1:$1800),1)={"路","段","街","道"}),{1;1;1;1})),99))),LEN(LEFT(J638,LEN(J638)-LEN(MID(J638,1+MAX(MMULT(ROW($1:$1800)*(MID(J638,ROW($1:$1800),1)={"路","段","街","道"}),{1;1;1;1})),99))))-3),北市出件送市總與外站總表!$B:$J,4,0),),VLOOKUP(LEFT(J638,2),北市出件送市總與外站總表!$A:$J,5,0)))))</f>
        <v>#N/A</v>
      </c>
      <c r="J638" s="124" t="str">
        <f t="array" ref="J638">ASC(IF(LEFT(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,1)="台",REPLACE(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,1,1,"臺"),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))</f>
        <v/>
      </c>
    </row>
    <row r="639" spans="2:10" ht="21" customHeight="1" x14ac:dyDescent="0.25">
      <c r="B639" s="9">
        <v>620</v>
      </c>
      <c r="C639" s="8"/>
      <c r="D639" s="8"/>
      <c r="E639" s="8"/>
      <c r="F639" s="8"/>
      <c r="G639" s="8"/>
      <c r="H639" s="138"/>
      <c r="I639" s="144" t="e">
        <f>IF(COUNT(FIND({"澎湖","金門縣","連江","馬祖","琉球"},J639,1)),280,IF(AND($F$1="V",IFERROR(IF(FIND("北市",LEFT(J639,3)),VLOOKUP(LEFT(J639,LEN(J639)-LEN(MID(J639,1+MAX(MMULT(ROW($1:$1800)*(MID(J639,ROW($1:$1800),1)={"路","段","街","道"}),{1;1;1;1})),99))),北市出件送市總與外站總表!$A:$E,5,0),),IFERROR(IF(FIND("北市",LEFT(J639,3)),VLOOKUP(RIGHT(LEFT(J639,LEN(J639)-LEN(MID(J639,1+MAX(MMULT(ROW($1:$1800)*(MID(J639,ROW($1:$1800),1)={"路","段","街","道"}),{1;1;1;1})),99))),LEN(LEFT(J639,LEN(J639)-LEN(MID(J639,1+MAX(MMULT(ROW($1:$1800)*(MID(J639,ROW($1:$1800),1)={"路","段","街","道"}),{1;1;1;1})),99))))-3),北市出件送市總與外站總表!$B:$J,4,0),),VLOOKUP(LEFT(J639,2),北市出件送市總與外站總表!$A:$E,5,0)))&gt;110),120,IFERROR(IF(FIND("北市",LEFT(J639,3)),VLOOKUP(LEFT(J639,LEN(J639)-LEN(MID(J639,1+MAX(MMULT(ROW($1:$1800)*(MID(J639,ROW($1:$1800),1)={"路","段","街","道"}),{1;1;1;1})),99))),北市出件送市總與外站總表!$A:$E,5,0),),IFERROR(IF(FIND("北市",LEFT(J639,3)),VLOOKUP(RIGHT(LEFT(J639,LEN(J639)-LEN(MID(J639,1+MAX(MMULT(ROW($1:$1800)*(MID(J639,ROW($1:$1800),1)={"路","段","街","道"}),{1;1;1;1})),99))),LEN(LEFT(J639,LEN(J639)-LEN(MID(J639,1+MAX(MMULT(ROW($1:$1800)*(MID(J639,ROW($1:$1800),1)={"路","段","街","道"}),{1;1;1;1})),99))))-3),北市出件送市總與外站總表!$B:$J,4,0),),VLOOKUP(LEFT(J639,2),北市出件送市總與外站總表!$A:$J,5,0)))))</f>
        <v>#N/A</v>
      </c>
      <c r="J639" s="124" t="str">
        <f t="array" ref="J639">ASC(IF(LEFT(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,1)="台",REPLACE(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,1,1,"臺"),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))</f>
        <v/>
      </c>
    </row>
    <row r="640" spans="2:10" ht="21" customHeight="1" x14ac:dyDescent="0.25">
      <c r="B640" s="9">
        <v>621</v>
      </c>
      <c r="C640" s="8"/>
      <c r="D640" s="8"/>
      <c r="E640" s="8"/>
      <c r="F640" s="8"/>
      <c r="G640" s="8"/>
      <c r="H640" s="138"/>
      <c r="I640" s="144" t="e">
        <f>IF(COUNT(FIND({"澎湖","金門縣","連江","馬祖","琉球"},J640,1)),280,IF(AND($F$1="V",IFERROR(IF(FIND("北市",LEFT(J640,3)),VLOOKUP(LEFT(J640,LEN(J640)-LEN(MID(J640,1+MAX(MMULT(ROW($1:$1800)*(MID(J640,ROW($1:$1800),1)={"路","段","街","道"}),{1;1;1;1})),99))),北市出件送市總與外站總表!$A:$E,5,0),),IFERROR(IF(FIND("北市",LEFT(J640,3)),VLOOKUP(RIGHT(LEFT(J640,LEN(J640)-LEN(MID(J640,1+MAX(MMULT(ROW($1:$1800)*(MID(J640,ROW($1:$1800),1)={"路","段","街","道"}),{1;1;1;1})),99))),LEN(LEFT(J640,LEN(J640)-LEN(MID(J640,1+MAX(MMULT(ROW($1:$1800)*(MID(J640,ROW($1:$1800),1)={"路","段","街","道"}),{1;1;1;1})),99))))-3),北市出件送市總與外站總表!$B:$J,4,0),),VLOOKUP(LEFT(J640,2),北市出件送市總與外站總表!$A:$E,5,0)))&gt;110),120,IFERROR(IF(FIND("北市",LEFT(J640,3)),VLOOKUP(LEFT(J640,LEN(J640)-LEN(MID(J640,1+MAX(MMULT(ROW($1:$1800)*(MID(J640,ROW($1:$1800),1)={"路","段","街","道"}),{1;1;1;1})),99))),北市出件送市總與外站總表!$A:$E,5,0),),IFERROR(IF(FIND("北市",LEFT(J640,3)),VLOOKUP(RIGHT(LEFT(J640,LEN(J640)-LEN(MID(J640,1+MAX(MMULT(ROW($1:$1800)*(MID(J640,ROW($1:$1800),1)={"路","段","街","道"}),{1;1;1;1})),99))),LEN(LEFT(J640,LEN(J640)-LEN(MID(J640,1+MAX(MMULT(ROW($1:$1800)*(MID(J640,ROW($1:$1800),1)={"路","段","街","道"}),{1;1;1;1})),99))))-3),北市出件送市總與外站總表!$B:$J,4,0),),VLOOKUP(LEFT(J640,2),北市出件送市總與外站總表!$A:$J,5,0)))))</f>
        <v>#N/A</v>
      </c>
      <c r="J640" s="124" t="str">
        <f t="array" ref="J640">ASC(IF(LEFT(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,1)="台",REPLACE(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,1,1,"臺"),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))</f>
        <v/>
      </c>
    </row>
    <row r="641" spans="2:10" ht="21" customHeight="1" x14ac:dyDescent="0.25">
      <c r="B641" s="9">
        <v>622</v>
      </c>
      <c r="C641" s="8"/>
      <c r="D641" s="8"/>
      <c r="E641" s="8"/>
      <c r="F641" s="8"/>
      <c r="G641" s="8"/>
      <c r="H641" s="138"/>
      <c r="I641" s="144" t="e">
        <f>IF(COUNT(FIND({"澎湖","金門縣","連江","馬祖","琉球"},J641,1)),280,IF(AND($F$1="V",IFERROR(IF(FIND("北市",LEFT(J641,3)),VLOOKUP(LEFT(J641,LEN(J641)-LEN(MID(J641,1+MAX(MMULT(ROW($1:$1800)*(MID(J641,ROW($1:$1800),1)={"路","段","街","道"}),{1;1;1;1})),99))),北市出件送市總與外站總表!$A:$E,5,0),),IFERROR(IF(FIND("北市",LEFT(J641,3)),VLOOKUP(RIGHT(LEFT(J641,LEN(J641)-LEN(MID(J641,1+MAX(MMULT(ROW($1:$1800)*(MID(J641,ROW($1:$1800),1)={"路","段","街","道"}),{1;1;1;1})),99))),LEN(LEFT(J641,LEN(J641)-LEN(MID(J641,1+MAX(MMULT(ROW($1:$1800)*(MID(J641,ROW($1:$1800),1)={"路","段","街","道"}),{1;1;1;1})),99))))-3),北市出件送市總與外站總表!$B:$J,4,0),),VLOOKUP(LEFT(J641,2),北市出件送市總與外站總表!$A:$E,5,0)))&gt;110),120,IFERROR(IF(FIND("北市",LEFT(J641,3)),VLOOKUP(LEFT(J641,LEN(J641)-LEN(MID(J641,1+MAX(MMULT(ROW($1:$1800)*(MID(J641,ROW($1:$1800),1)={"路","段","街","道"}),{1;1;1;1})),99))),北市出件送市總與外站總表!$A:$E,5,0),),IFERROR(IF(FIND("北市",LEFT(J641,3)),VLOOKUP(RIGHT(LEFT(J641,LEN(J641)-LEN(MID(J641,1+MAX(MMULT(ROW($1:$1800)*(MID(J641,ROW($1:$1800),1)={"路","段","街","道"}),{1;1;1;1})),99))),LEN(LEFT(J641,LEN(J641)-LEN(MID(J641,1+MAX(MMULT(ROW($1:$1800)*(MID(J641,ROW($1:$1800),1)={"路","段","街","道"}),{1;1;1;1})),99))))-3),北市出件送市總與外站總表!$B:$J,4,0),),VLOOKUP(LEFT(J641,2),北市出件送市總與外站總表!$A:$J,5,0)))))</f>
        <v>#N/A</v>
      </c>
      <c r="J641" s="124" t="str">
        <f t="array" ref="J641">ASC(IF(LEFT(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,1)="台",REPLACE(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,1,1,"臺"),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))</f>
        <v/>
      </c>
    </row>
    <row r="642" spans="2:10" ht="21" customHeight="1" x14ac:dyDescent="0.25">
      <c r="B642" s="9">
        <v>623</v>
      </c>
      <c r="C642" s="8"/>
      <c r="D642" s="8"/>
      <c r="E642" s="8"/>
      <c r="F642" s="8"/>
      <c r="G642" s="8"/>
      <c r="H642" s="138"/>
      <c r="I642" s="144" t="e">
        <f>IF(COUNT(FIND({"澎湖","金門縣","連江","馬祖","琉球"},J642,1)),280,IF(AND($F$1="V",IFERROR(IF(FIND("北市",LEFT(J642,3)),VLOOKUP(LEFT(J642,LEN(J642)-LEN(MID(J642,1+MAX(MMULT(ROW($1:$1800)*(MID(J642,ROW($1:$1800),1)={"路","段","街","道"}),{1;1;1;1})),99))),北市出件送市總與外站總表!$A:$E,5,0),),IFERROR(IF(FIND("北市",LEFT(J642,3)),VLOOKUP(RIGHT(LEFT(J642,LEN(J642)-LEN(MID(J642,1+MAX(MMULT(ROW($1:$1800)*(MID(J642,ROW($1:$1800),1)={"路","段","街","道"}),{1;1;1;1})),99))),LEN(LEFT(J642,LEN(J642)-LEN(MID(J642,1+MAX(MMULT(ROW($1:$1800)*(MID(J642,ROW($1:$1800),1)={"路","段","街","道"}),{1;1;1;1})),99))))-3),北市出件送市總與外站總表!$B:$J,4,0),),VLOOKUP(LEFT(J642,2),北市出件送市總與外站總表!$A:$E,5,0)))&gt;110),120,IFERROR(IF(FIND("北市",LEFT(J642,3)),VLOOKUP(LEFT(J642,LEN(J642)-LEN(MID(J642,1+MAX(MMULT(ROW($1:$1800)*(MID(J642,ROW($1:$1800),1)={"路","段","街","道"}),{1;1;1;1})),99))),北市出件送市總與外站總表!$A:$E,5,0),),IFERROR(IF(FIND("北市",LEFT(J642,3)),VLOOKUP(RIGHT(LEFT(J642,LEN(J642)-LEN(MID(J642,1+MAX(MMULT(ROW($1:$1800)*(MID(J642,ROW($1:$1800),1)={"路","段","街","道"}),{1;1;1;1})),99))),LEN(LEFT(J642,LEN(J642)-LEN(MID(J642,1+MAX(MMULT(ROW($1:$1800)*(MID(J642,ROW($1:$1800),1)={"路","段","街","道"}),{1;1;1;1})),99))))-3),北市出件送市總與外站總表!$B:$J,4,0),),VLOOKUP(LEFT(J642,2),北市出件送市總與外站總表!$A:$J,5,0)))))</f>
        <v>#N/A</v>
      </c>
      <c r="J642" s="124" t="str">
        <f t="array" ref="J642">ASC(IF(LEFT(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,1)="台",REPLACE(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,1,1,"臺"),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))</f>
        <v/>
      </c>
    </row>
    <row r="643" spans="2:10" ht="21" customHeight="1" x14ac:dyDescent="0.25">
      <c r="B643" s="9">
        <v>624</v>
      </c>
      <c r="C643" s="8"/>
      <c r="D643" s="8"/>
      <c r="E643" s="8"/>
      <c r="F643" s="8"/>
      <c r="G643" s="8"/>
      <c r="H643" s="138"/>
      <c r="I643" s="144" t="e">
        <f>IF(COUNT(FIND({"澎湖","金門縣","連江","馬祖","琉球"},J643,1)),280,IF(AND($F$1="V",IFERROR(IF(FIND("北市",LEFT(J643,3)),VLOOKUP(LEFT(J643,LEN(J643)-LEN(MID(J643,1+MAX(MMULT(ROW($1:$1800)*(MID(J643,ROW($1:$1800),1)={"路","段","街","道"}),{1;1;1;1})),99))),北市出件送市總與外站總表!$A:$E,5,0),),IFERROR(IF(FIND("北市",LEFT(J643,3)),VLOOKUP(RIGHT(LEFT(J643,LEN(J643)-LEN(MID(J643,1+MAX(MMULT(ROW($1:$1800)*(MID(J643,ROW($1:$1800),1)={"路","段","街","道"}),{1;1;1;1})),99))),LEN(LEFT(J643,LEN(J643)-LEN(MID(J643,1+MAX(MMULT(ROW($1:$1800)*(MID(J643,ROW($1:$1800),1)={"路","段","街","道"}),{1;1;1;1})),99))))-3),北市出件送市總與外站總表!$B:$J,4,0),),VLOOKUP(LEFT(J643,2),北市出件送市總與外站總表!$A:$E,5,0)))&gt;110),120,IFERROR(IF(FIND("北市",LEFT(J643,3)),VLOOKUP(LEFT(J643,LEN(J643)-LEN(MID(J643,1+MAX(MMULT(ROW($1:$1800)*(MID(J643,ROW($1:$1800),1)={"路","段","街","道"}),{1;1;1;1})),99))),北市出件送市總與外站總表!$A:$E,5,0),),IFERROR(IF(FIND("北市",LEFT(J643,3)),VLOOKUP(RIGHT(LEFT(J643,LEN(J643)-LEN(MID(J643,1+MAX(MMULT(ROW($1:$1800)*(MID(J643,ROW($1:$1800),1)={"路","段","街","道"}),{1;1;1;1})),99))),LEN(LEFT(J643,LEN(J643)-LEN(MID(J643,1+MAX(MMULT(ROW($1:$1800)*(MID(J643,ROW($1:$1800),1)={"路","段","街","道"}),{1;1;1;1})),99))))-3),北市出件送市總與外站總表!$B:$J,4,0),),VLOOKUP(LEFT(J643,2),北市出件送市總與外站總表!$A:$J,5,0)))))</f>
        <v>#N/A</v>
      </c>
      <c r="J643" s="124" t="str">
        <f t="array" ref="J643">ASC(IF(LEFT(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,1)="台",REPLACE(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,1,1,"臺"),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))</f>
        <v/>
      </c>
    </row>
    <row r="644" spans="2:10" ht="21" customHeight="1" x14ac:dyDescent="0.25">
      <c r="B644" s="9">
        <v>625</v>
      </c>
      <c r="C644" s="8"/>
      <c r="D644" s="8"/>
      <c r="E644" s="8"/>
      <c r="F644" s="8"/>
      <c r="G644" s="8"/>
      <c r="H644" s="138"/>
      <c r="I644" s="144" t="e">
        <f>IF(COUNT(FIND({"澎湖","金門縣","連江","馬祖","琉球"},J644,1)),280,IF(AND($F$1="V",IFERROR(IF(FIND("北市",LEFT(J644,3)),VLOOKUP(LEFT(J644,LEN(J644)-LEN(MID(J644,1+MAX(MMULT(ROW($1:$1800)*(MID(J644,ROW($1:$1800),1)={"路","段","街","道"}),{1;1;1;1})),99))),北市出件送市總與外站總表!$A:$E,5,0),),IFERROR(IF(FIND("北市",LEFT(J644,3)),VLOOKUP(RIGHT(LEFT(J644,LEN(J644)-LEN(MID(J644,1+MAX(MMULT(ROW($1:$1800)*(MID(J644,ROW($1:$1800),1)={"路","段","街","道"}),{1;1;1;1})),99))),LEN(LEFT(J644,LEN(J644)-LEN(MID(J644,1+MAX(MMULT(ROW($1:$1800)*(MID(J644,ROW($1:$1800),1)={"路","段","街","道"}),{1;1;1;1})),99))))-3),北市出件送市總與外站總表!$B:$J,4,0),),VLOOKUP(LEFT(J644,2),北市出件送市總與外站總表!$A:$E,5,0)))&gt;110),120,IFERROR(IF(FIND("北市",LEFT(J644,3)),VLOOKUP(LEFT(J644,LEN(J644)-LEN(MID(J644,1+MAX(MMULT(ROW($1:$1800)*(MID(J644,ROW($1:$1800),1)={"路","段","街","道"}),{1;1;1;1})),99))),北市出件送市總與外站總表!$A:$E,5,0),),IFERROR(IF(FIND("北市",LEFT(J644,3)),VLOOKUP(RIGHT(LEFT(J644,LEN(J644)-LEN(MID(J644,1+MAX(MMULT(ROW($1:$1800)*(MID(J644,ROW($1:$1800),1)={"路","段","街","道"}),{1;1;1;1})),99))),LEN(LEFT(J644,LEN(J644)-LEN(MID(J644,1+MAX(MMULT(ROW($1:$1800)*(MID(J644,ROW($1:$1800),1)={"路","段","街","道"}),{1;1;1;1})),99))))-3),北市出件送市總與外站總表!$B:$J,4,0),),VLOOKUP(LEFT(J644,2),北市出件送市總與外站總表!$A:$J,5,0)))))</f>
        <v>#N/A</v>
      </c>
      <c r="J644" s="124" t="str">
        <f t="array" ref="J644">ASC(IF(LEFT(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,1)="台",REPLACE(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,1,1,"臺"),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))</f>
        <v/>
      </c>
    </row>
    <row r="645" spans="2:10" ht="21" customHeight="1" x14ac:dyDescent="0.25">
      <c r="B645" s="9">
        <v>626</v>
      </c>
      <c r="C645" s="8"/>
      <c r="D645" s="8"/>
      <c r="E645" s="8"/>
      <c r="F645" s="8"/>
      <c r="G645" s="8"/>
      <c r="H645" s="138"/>
      <c r="I645" s="144" t="e">
        <f>IF(COUNT(FIND({"澎湖","金門縣","連江","馬祖","琉球"},J645,1)),280,IF(AND($F$1="V",IFERROR(IF(FIND("北市",LEFT(J645,3)),VLOOKUP(LEFT(J645,LEN(J645)-LEN(MID(J645,1+MAX(MMULT(ROW($1:$1800)*(MID(J645,ROW($1:$1800),1)={"路","段","街","道"}),{1;1;1;1})),99))),北市出件送市總與外站總表!$A:$E,5,0),),IFERROR(IF(FIND("北市",LEFT(J645,3)),VLOOKUP(RIGHT(LEFT(J645,LEN(J645)-LEN(MID(J645,1+MAX(MMULT(ROW($1:$1800)*(MID(J645,ROW($1:$1800),1)={"路","段","街","道"}),{1;1;1;1})),99))),LEN(LEFT(J645,LEN(J645)-LEN(MID(J645,1+MAX(MMULT(ROW($1:$1800)*(MID(J645,ROW($1:$1800),1)={"路","段","街","道"}),{1;1;1;1})),99))))-3),北市出件送市總與外站總表!$B:$J,4,0),),VLOOKUP(LEFT(J645,2),北市出件送市總與外站總表!$A:$E,5,0)))&gt;110),120,IFERROR(IF(FIND("北市",LEFT(J645,3)),VLOOKUP(LEFT(J645,LEN(J645)-LEN(MID(J645,1+MAX(MMULT(ROW($1:$1800)*(MID(J645,ROW($1:$1800),1)={"路","段","街","道"}),{1;1;1;1})),99))),北市出件送市總與外站總表!$A:$E,5,0),),IFERROR(IF(FIND("北市",LEFT(J645,3)),VLOOKUP(RIGHT(LEFT(J645,LEN(J645)-LEN(MID(J645,1+MAX(MMULT(ROW($1:$1800)*(MID(J645,ROW($1:$1800),1)={"路","段","街","道"}),{1;1;1;1})),99))),LEN(LEFT(J645,LEN(J645)-LEN(MID(J645,1+MAX(MMULT(ROW($1:$1800)*(MID(J645,ROW($1:$1800),1)={"路","段","街","道"}),{1;1;1;1})),99))))-3),北市出件送市總與外站總表!$B:$J,4,0),),VLOOKUP(LEFT(J645,2),北市出件送市總與外站總表!$A:$J,5,0)))))</f>
        <v>#N/A</v>
      </c>
      <c r="J645" s="124" t="str">
        <f t="array" ref="J645">ASC(IF(LEFT(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,1)="台",REPLACE(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,1,1,"臺"),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))</f>
        <v/>
      </c>
    </row>
    <row r="646" spans="2:10" ht="21" customHeight="1" x14ac:dyDescent="0.25">
      <c r="B646" s="9">
        <v>627</v>
      </c>
      <c r="C646" s="8"/>
      <c r="D646" s="8"/>
      <c r="E646" s="8"/>
      <c r="F646" s="8"/>
      <c r="G646" s="8"/>
      <c r="H646" s="138"/>
      <c r="I646" s="144" t="e">
        <f>IF(COUNT(FIND({"澎湖","金門縣","連江","馬祖","琉球"},J646,1)),280,IF(AND($F$1="V",IFERROR(IF(FIND("北市",LEFT(J646,3)),VLOOKUP(LEFT(J646,LEN(J646)-LEN(MID(J646,1+MAX(MMULT(ROW($1:$1800)*(MID(J646,ROW($1:$1800),1)={"路","段","街","道"}),{1;1;1;1})),99))),北市出件送市總與外站總表!$A:$E,5,0),),IFERROR(IF(FIND("北市",LEFT(J646,3)),VLOOKUP(RIGHT(LEFT(J646,LEN(J646)-LEN(MID(J646,1+MAX(MMULT(ROW($1:$1800)*(MID(J646,ROW($1:$1800),1)={"路","段","街","道"}),{1;1;1;1})),99))),LEN(LEFT(J646,LEN(J646)-LEN(MID(J646,1+MAX(MMULT(ROW($1:$1800)*(MID(J646,ROW($1:$1800),1)={"路","段","街","道"}),{1;1;1;1})),99))))-3),北市出件送市總與外站總表!$B:$J,4,0),),VLOOKUP(LEFT(J646,2),北市出件送市總與外站總表!$A:$E,5,0)))&gt;110),120,IFERROR(IF(FIND("北市",LEFT(J646,3)),VLOOKUP(LEFT(J646,LEN(J646)-LEN(MID(J646,1+MAX(MMULT(ROW($1:$1800)*(MID(J646,ROW($1:$1800),1)={"路","段","街","道"}),{1;1;1;1})),99))),北市出件送市總與外站總表!$A:$E,5,0),),IFERROR(IF(FIND("北市",LEFT(J646,3)),VLOOKUP(RIGHT(LEFT(J646,LEN(J646)-LEN(MID(J646,1+MAX(MMULT(ROW($1:$1800)*(MID(J646,ROW($1:$1800),1)={"路","段","街","道"}),{1;1;1;1})),99))),LEN(LEFT(J646,LEN(J646)-LEN(MID(J646,1+MAX(MMULT(ROW($1:$1800)*(MID(J646,ROW($1:$1800),1)={"路","段","街","道"}),{1;1;1;1})),99))))-3),北市出件送市總與外站總表!$B:$J,4,0),),VLOOKUP(LEFT(J646,2),北市出件送市總與外站總表!$A:$J,5,0)))))</f>
        <v>#N/A</v>
      </c>
      <c r="J646" s="124" t="str">
        <f t="array" ref="J646">ASC(IF(LEFT(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,1)="台",REPLACE(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,1,1,"臺"),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))</f>
        <v/>
      </c>
    </row>
    <row r="647" spans="2:10" ht="21" customHeight="1" x14ac:dyDescent="0.25">
      <c r="B647" s="9">
        <v>628</v>
      </c>
      <c r="C647" s="8"/>
      <c r="D647" s="8"/>
      <c r="E647" s="8"/>
      <c r="F647" s="8"/>
      <c r="G647" s="8"/>
      <c r="H647" s="138"/>
      <c r="I647" s="144" t="e">
        <f>IF(COUNT(FIND({"澎湖","金門縣","連江","馬祖","琉球"},J647,1)),280,IF(AND($F$1="V",IFERROR(IF(FIND("北市",LEFT(J647,3)),VLOOKUP(LEFT(J647,LEN(J647)-LEN(MID(J647,1+MAX(MMULT(ROW($1:$1800)*(MID(J647,ROW($1:$1800),1)={"路","段","街","道"}),{1;1;1;1})),99))),北市出件送市總與外站總表!$A:$E,5,0),),IFERROR(IF(FIND("北市",LEFT(J647,3)),VLOOKUP(RIGHT(LEFT(J647,LEN(J647)-LEN(MID(J647,1+MAX(MMULT(ROW($1:$1800)*(MID(J647,ROW($1:$1800),1)={"路","段","街","道"}),{1;1;1;1})),99))),LEN(LEFT(J647,LEN(J647)-LEN(MID(J647,1+MAX(MMULT(ROW($1:$1800)*(MID(J647,ROW($1:$1800),1)={"路","段","街","道"}),{1;1;1;1})),99))))-3),北市出件送市總與外站總表!$B:$J,4,0),),VLOOKUP(LEFT(J647,2),北市出件送市總與外站總表!$A:$E,5,0)))&gt;110),120,IFERROR(IF(FIND("北市",LEFT(J647,3)),VLOOKUP(LEFT(J647,LEN(J647)-LEN(MID(J647,1+MAX(MMULT(ROW($1:$1800)*(MID(J647,ROW($1:$1800),1)={"路","段","街","道"}),{1;1;1;1})),99))),北市出件送市總與外站總表!$A:$E,5,0),),IFERROR(IF(FIND("北市",LEFT(J647,3)),VLOOKUP(RIGHT(LEFT(J647,LEN(J647)-LEN(MID(J647,1+MAX(MMULT(ROW($1:$1800)*(MID(J647,ROW($1:$1800),1)={"路","段","街","道"}),{1;1;1;1})),99))),LEN(LEFT(J647,LEN(J647)-LEN(MID(J647,1+MAX(MMULT(ROW($1:$1800)*(MID(J647,ROW($1:$1800),1)={"路","段","街","道"}),{1;1;1;1})),99))))-3),北市出件送市總與外站總表!$B:$J,4,0),),VLOOKUP(LEFT(J647,2),北市出件送市總與外站總表!$A:$J,5,0)))))</f>
        <v>#N/A</v>
      </c>
      <c r="J647" s="124" t="str">
        <f t="array" ref="J647">ASC(IF(LEFT(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,1)="台",REPLACE(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,1,1,"臺"),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))</f>
        <v/>
      </c>
    </row>
    <row r="648" spans="2:10" ht="21" customHeight="1" x14ac:dyDescent="0.25">
      <c r="B648" s="9">
        <v>629</v>
      </c>
      <c r="C648" s="8"/>
      <c r="D648" s="8"/>
      <c r="E648" s="8"/>
      <c r="F648" s="8"/>
      <c r="G648" s="8"/>
      <c r="H648" s="138"/>
      <c r="I648" s="144" t="e">
        <f>IF(COUNT(FIND({"澎湖","金門縣","連江","馬祖","琉球"},J648,1)),280,IF(AND($F$1="V",IFERROR(IF(FIND("北市",LEFT(J648,3)),VLOOKUP(LEFT(J648,LEN(J648)-LEN(MID(J648,1+MAX(MMULT(ROW($1:$1800)*(MID(J648,ROW($1:$1800),1)={"路","段","街","道"}),{1;1;1;1})),99))),北市出件送市總與外站總表!$A:$E,5,0),),IFERROR(IF(FIND("北市",LEFT(J648,3)),VLOOKUP(RIGHT(LEFT(J648,LEN(J648)-LEN(MID(J648,1+MAX(MMULT(ROW($1:$1800)*(MID(J648,ROW($1:$1800),1)={"路","段","街","道"}),{1;1;1;1})),99))),LEN(LEFT(J648,LEN(J648)-LEN(MID(J648,1+MAX(MMULT(ROW($1:$1800)*(MID(J648,ROW($1:$1800),1)={"路","段","街","道"}),{1;1;1;1})),99))))-3),北市出件送市總與外站總表!$B:$J,4,0),),VLOOKUP(LEFT(J648,2),北市出件送市總與外站總表!$A:$E,5,0)))&gt;110),120,IFERROR(IF(FIND("北市",LEFT(J648,3)),VLOOKUP(LEFT(J648,LEN(J648)-LEN(MID(J648,1+MAX(MMULT(ROW($1:$1800)*(MID(J648,ROW($1:$1800),1)={"路","段","街","道"}),{1;1;1;1})),99))),北市出件送市總與外站總表!$A:$E,5,0),),IFERROR(IF(FIND("北市",LEFT(J648,3)),VLOOKUP(RIGHT(LEFT(J648,LEN(J648)-LEN(MID(J648,1+MAX(MMULT(ROW($1:$1800)*(MID(J648,ROW($1:$1800),1)={"路","段","街","道"}),{1;1;1;1})),99))),LEN(LEFT(J648,LEN(J648)-LEN(MID(J648,1+MAX(MMULT(ROW($1:$1800)*(MID(J648,ROW($1:$1800),1)={"路","段","街","道"}),{1;1;1;1})),99))))-3),北市出件送市總與外站總表!$B:$J,4,0),),VLOOKUP(LEFT(J648,2),北市出件送市總與外站總表!$A:$J,5,0)))))</f>
        <v>#N/A</v>
      </c>
      <c r="J648" s="124" t="str">
        <f t="array" ref="J648">ASC(IF(LEFT(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,1)="台",REPLACE(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,1,1,"臺"),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))</f>
        <v/>
      </c>
    </row>
    <row r="649" spans="2:10" ht="21" customHeight="1" x14ac:dyDescent="0.25">
      <c r="B649" s="9">
        <v>630</v>
      </c>
      <c r="C649" s="8"/>
      <c r="D649" s="8"/>
      <c r="E649" s="8"/>
      <c r="F649" s="8"/>
      <c r="G649" s="8"/>
      <c r="H649" s="138"/>
      <c r="I649" s="144" t="e">
        <f>IF(COUNT(FIND({"澎湖","金門縣","連江","馬祖","琉球"},J649,1)),280,IF(AND($F$1="V",IFERROR(IF(FIND("北市",LEFT(J649,3)),VLOOKUP(LEFT(J649,LEN(J649)-LEN(MID(J649,1+MAX(MMULT(ROW($1:$1800)*(MID(J649,ROW($1:$1800),1)={"路","段","街","道"}),{1;1;1;1})),99))),北市出件送市總與外站總表!$A:$E,5,0),),IFERROR(IF(FIND("北市",LEFT(J649,3)),VLOOKUP(RIGHT(LEFT(J649,LEN(J649)-LEN(MID(J649,1+MAX(MMULT(ROW($1:$1800)*(MID(J649,ROW($1:$1800),1)={"路","段","街","道"}),{1;1;1;1})),99))),LEN(LEFT(J649,LEN(J649)-LEN(MID(J649,1+MAX(MMULT(ROW($1:$1800)*(MID(J649,ROW($1:$1800),1)={"路","段","街","道"}),{1;1;1;1})),99))))-3),北市出件送市總與外站總表!$B:$J,4,0),),VLOOKUP(LEFT(J649,2),北市出件送市總與外站總表!$A:$E,5,0)))&gt;110),120,IFERROR(IF(FIND("北市",LEFT(J649,3)),VLOOKUP(LEFT(J649,LEN(J649)-LEN(MID(J649,1+MAX(MMULT(ROW($1:$1800)*(MID(J649,ROW($1:$1800),1)={"路","段","街","道"}),{1;1;1;1})),99))),北市出件送市總與外站總表!$A:$E,5,0),),IFERROR(IF(FIND("北市",LEFT(J649,3)),VLOOKUP(RIGHT(LEFT(J649,LEN(J649)-LEN(MID(J649,1+MAX(MMULT(ROW($1:$1800)*(MID(J649,ROW($1:$1800),1)={"路","段","街","道"}),{1;1;1;1})),99))),LEN(LEFT(J649,LEN(J649)-LEN(MID(J649,1+MAX(MMULT(ROW($1:$1800)*(MID(J649,ROW($1:$1800),1)={"路","段","街","道"}),{1;1;1;1})),99))))-3),北市出件送市總與外站總表!$B:$J,4,0),),VLOOKUP(LEFT(J649,2),北市出件送市總與外站總表!$A:$J,5,0)))))</f>
        <v>#N/A</v>
      </c>
      <c r="J649" s="124" t="str">
        <f t="array" ref="J649">ASC(IF(LEFT(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,1)="台",REPLACE(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,1,1,"臺"),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))</f>
        <v/>
      </c>
    </row>
    <row r="650" spans="2:10" ht="21" customHeight="1" x14ac:dyDescent="0.25">
      <c r="B650" s="9">
        <v>631</v>
      </c>
      <c r="C650" s="8"/>
      <c r="D650" s="8"/>
      <c r="E650" s="8"/>
      <c r="F650" s="8"/>
      <c r="G650" s="8"/>
      <c r="H650" s="138"/>
      <c r="I650" s="144" t="e">
        <f>IF(COUNT(FIND({"澎湖","金門縣","連江","馬祖","琉球"},J650,1)),280,IF(AND($F$1="V",IFERROR(IF(FIND("北市",LEFT(J650,3)),VLOOKUP(LEFT(J650,LEN(J650)-LEN(MID(J650,1+MAX(MMULT(ROW($1:$1800)*(MID(J650,ROW($1:$1800),1)={"路","段","街","道"}),{1;1;1;1})),99))),北市出件送市總與外站總表!$A:$E,5,0),),IFERROR(IF(FIND("北市",LEFT(J650,3)),VLOOKUP(RIGHT(LEFT(J650,LEN(J650)-LEN(MID(J650,1+MAX(MMULT(ROW($1:$1800)*(MID(J650,ROW($1:$1800),1)={"路","段","街","道"}),{1;1;1;1})),99))),LEN(LEFT(J650,LEN(J650)-LEN(MID(J650,1+MAX(MMULT(ROW($1:$1800)*(MID(J650,ROW($1:$1800),1)={"路","段","街","道"}),{1;1;1;1})),99))))-3),北市出件送市總與外站總表!$B:$J,4,0),),VLOOKUP(LEFT(J650,2),北市出件送市總與外站總表!$A:$E,5,0)))&gt;110),120,IFERROR(IF(FIND("北市",LEFT(J650,3)),VLOOKUP(LEFT(J650,LEN(J650)-LEN(MID(J650,1+MAX(MMULT(ROW($1:$1800)*(MID(J650,ROW($1:$1800),1)={"路","段","街","道"}),{1;1;1;1})),99))),北市出件送市總與外站總表!$A:$E,5,0),),IFERROR(IF(FIND("北市",LEFT(J650,3)),VLOOKUP(RIGHT(LEFT(J650,LEN(J650)-LEN(MID(J650,1+MAX(MMULT(ROW($1:$1800)*(MID(J650,ROW($1:$1800),1)={"路","段","街","道"}),{1;1;1;1})),99))),LEN(LEFT(J650,LEN(J650)-LEN(MID(J650,1+MAX(MMULT(ROW($1:$1800)*(MID(J650,ROW($1:$1800),1)={"路","段","街","道"}),{1;1;1;1})),99))))-3),北市出件送市總與外站總表!$B:$J,4,0),),VLOOKUP(LEFT(J650,2),北市出件送市總與外站總表!$A:$J,5,0)))))</f>
        <v>#N/A</v>
      </c>
      <c r="J650" s="124" t="str">
        <f t="array" ref="J650">ASC(IF(LEFT(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,1)="台",REPLACE(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,1,1,"臺"),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))</f>
        <v/>
      </c>
    </row>
    <row r="651" spans="2:10" ht="21" customHeight="1" x14ac:dyDescent="0.25">
      <c r="B651" s="9">
        <v>632</v>
      </c>
      <c r="C651" s="8"/>
      <c r="D651" s="8"/>
      <c r="E651" s="8"/>
      <c r="F651" s="8"/>
      <c r="G651" s="8"/>
      <c r="H651" s="138"/>
      <c r="I651" s="144" t="e">
        <f>IF(COUNT(FIND({"澎湖","金門縣","連江","馬祖","琉球"},J651,1)),280,IF(AND($F$1="V",IFERROR(IF(FIND("北市",LEFT(J651,3)),VLOOKUP(LEFT(J651,LEN(J651)-LEN(MID(J651,1+MAX(MMULT(ROW($1:$1800)*(MID(J651,ROW($1:$1800),1)={"路","段","街","道"}),{1;1;1;1})),99))),北市出件送市總與外站總表!$A:$E,5,0),),IFERROR(IF(FIND("北市",LEFT(J651,3)),VLOOKUP(RIGHT(LEFT(J651,LEN(J651)-LEN(MID(J651,1+MAX(MMULT(ROW($1:$1800)*(MID(J651,ROW($1:$1800),1)={"路","段","街","道"}),{1;1;1;1})),99))),LEN(LEFT(J651,LEN(J651)-LEN(MID(J651,1+MAX(MMULT(ROW($1:$1800)*(MID(J651,ROW($1:$1800),1)={"路","段","街","道"}),{1;1;1;1})),99))))-3),北市出件送市總與外站總表!$B:$J,4,0),),VLOOKUP(LEFT(J651,2),北市出件送市總與外站總表!$A:$E,5,0)))&gt;110),120,IFERROR(IF(FIND("北市",LEFT(J651,3)),VLOOKUP(LEFT(J651,LEN(J651)-LEN(MID(J651,1+MAX(MMULT(ROW($1:$1800)*(MID(J651,ROW($1:$1800),1)={"路","段","街","道"}),{1;1;1;1})),99))),北市出件送市總與外站總表!$A:$E,5,0),),IFERROR(IF(FIND("北市",LEFT(J651,3)),VLOOKUP(RIGHT(LEFT(J651,LEN(J651)-LEN(MID(J651,1+MAX(MMULT(ROW($1:$1800)*(MID(J651,ROW($1:$1800),1)={"路","段","街","道"}),{1;1;1;1})),99))),LEN(LEFT(J651,LEN(J651)-LEN(MID(J651,1+MAX(MMULT(ROW($1:$1800)*(MID(J651,ROW($1:$1800),1)={"路","段","街","道"}),{1;1;1;1})),99))))-3),北市出件送市總與外站總表!$B:$J,4,0),),VLOOKUP(LEFT(J651,2),北市出件送市總與外站總表!$A:$J,5,0)))))</f>
        <v>#N/A</v>
      </c>
      <c r="J651" s="124" t="str">
        <f t="array" ref="J651">ASC(IF(LEFT(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,1)="台",REPLACE(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,1,1,"臺"),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))</f>
        <v/>
      </c>
    </row>
    <row r="652" spans="2:10" ht="21" customHeight="1" x14ac:dyDescent="0.25">
      <c r="B652" s="9">
        <v>633</v>
      </c>
      <c r="C652" s="8"/>
      <c r="D652" s="8"/>
      <c r="E652" s="8"/>
      <c r="F652" s="8"/>
      <c r="G652" s="8"/>
      <c r="H652" s="138"/>
      <c r="I652" s="144" t="e">
        <f>IF(COUNT(FIND({"澎湖","金門縣","連江","馬祖","琉球"},J652,1)),280,IF(AND($F$1="V",IFERROR(IF(FIND("北市",LEFT(J652,3)),VLOOKUP(LEFT(J652,LEN(J652)-LEN(MID(J652,1+MAX(MMULT(ROW($1:$1800)*(MID(J652,ROW($1:$1800),1)={"路","段","街","道"}),{1;1;1;1})),99))),北市出件送市總與外站總表!$A:$E,5,0),),IFERROR(IF(FIND("北市",LEFT(J652,3)),VLOOKUP(RIGHT(LEFT(J652,LEN(J652)-LEN(MID(J652,1+MAX(MMULT(ROW($1:$1800)*(MID(J652,ROW($1:$1800),1)={"路","段","街","道"}),{1;1;1;1})),99))),LEN(LEFT(J652,LEN(J652)-LEN(MID(J652,1+MAX(MMULT(ROW($1:$1800)*(MID(J652,ROW($1:$1800),1)={"路","段","街","道"}),{1;1;1;1})),99))))-3),北市出件送市總與外站總表!$B:$J,4,0),),VLOOKUP(LEFT(J652,2),北市出件送市總與外站總表!$A:$E,5,0)))&gt;110),120,IFERROR(IF(FIND("北市",LEFT(J652,3)),VLOOKUP(LEFT(J652,LEN(J652)-LEN(MID(J652,1+MAX(MMULT(ROW($1:$1800)*(MID(J652,ROW($1:$1800),1)={"路","段","街","道"}),{1;1;1;1})),99))),北市出件送市總與外站總表!$A:$E,5,0),),IFERROR(IF(FIND("北市",LEFT(J652,3)),VLOOKUP(RIGHT(LEFT(J652,LEN(J652)-LEN(MID(J652,1+MAX(MMULT(ROW($1:$1800)*(MID(J652,ROW($1:$1800),1)={"路","段","街","道"}),{1;1;1;1})),99))),LEN(LEFT(J652,LEN(J652)-LEN(MID(J652,1+MAX(MMULT(ROW($1:$1800)*(MID(J652,ROW($1:$1800),1)={"路","段","街","道"}),{1;1;1;1})),99))))-3),北市出件送市總與外站總表!$B:$J,4,0),),VLOOKUP(LEFT(J652,2),北市出件送市總與外站總表!$A:$J,5,0)))))</f>
        <v>#N/A</v>
      </c>
      <c r="J652" s="124" t="str">
        <f t="array" ref="J652">ASC(IF(LEFT(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,1)="台",REPLACE(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,1,1,"臺"),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))</f>
        <v/>
      </c>
    </row>
    <row r="653" spans="2:10" ht="21" customHeight="1" x14ac:dyDescent="0.25">
      <c r="B653" s="9">
        <v>634</v>
      </c>
      <c r="C653" s="8"/>
      <c r="D653" s="8"/>
      <c r="E653" s="8"/>
      <c r="F653" s="8"/>
      <c r="G653" s="8"/>
      <c r="H653" s="138"/>
      <c r="I653" s="144" t="e">
        <f>IF(COUNT(FIND({"澎湖","金門縣","連江","馬祖","琉球"},J653,1)),280,IF(AND($F$1="V",IFERROR(IF(FIND("北市",LEFT(J653,3)),VLOOKUP(LEFT(J653,LEN(J653)-LEN(MID(J653,1+MAX(MMULT(ROW($1:$1800)*(MID(J653,ROW($1:$1800),1)={"路","段","街","道"}),{1;1;1;1})),99))),北市出件送市總與外站總表!$A:$E,5,0),),IFERROR(IF(FIND("北市",LEFT(J653,3)),VLOOKUP(RIGHT(LEFT(J653,LEN(J653)-LEN(MID(J653,1+MAX(MMULT(ROW($1:$1800)*(MID(J653,ROW($1:$1800),1)={"路","段","街","道"}),{1;1;1;1})),99))),LEN(LEFT(J653,LEN(J653)-LEN(MID(J653,1+MAX(MMULT(ROW($1:$1800)*(MID(J653,ROW($1:$1800),1)={"路","段","街","道"}),{1;1;1;1})),99))))-3),北市出件送市總與外站總表!$B:$J,4,0),),VLOOKUP(LEFT(J653,2),北市出件送市總與外站總表!$A:$E,5,0)))&gt;110),120,IFERROR(IF(FIND("北市",LEFT(J653,3)),VLOOKUP(LEFT(J653,LEN(J653)-LEN(MID(J653,1+MAX(MMULT(ROW($1:$1800)*(MID(J653,ROW($1:$1800),1)={"路","段","街","道"}),{1;1;1;1})),99))),北市出件送市總與外站總表!$A:$E,5,0),),IFERROR(IF(FIND("北市",LEFT(J653,3)),VLOOKUP(RIGHT(LEFT(J653,LEN(J653)-LEN(MID(J653,1+MAX(MMULT(ROW($1:$1800)*(MID(J653,ROW($1:$1800),1)={"路","段","街","道"}),{1;1;1;1})),99))),LEN(LEFT(J653,LEN(J653)-LEN(MID(J653,1+MAX(MMULT(ROW($1:$1800)*(MID(J653,ROW($1:$1800),1)={"路","段","街","道"}),{1;1;1;1})),99))))-3),北市出件送市總與外站總表!$B:$J,4,0),),VLOOKUP(LEFT(J653,2),北市出件送市總與外站總表!$A:$J,5,0)))))</f>
        <v>#N/A</v>
      </c>
      <c r="J653" s="124" t="str">
        <f t="array" ref="J653">ASC(IF(LEFT(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,1)="台",REPLACE(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,1,1,"臺"),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))</f>
        <v/>
      </c>
    </row>
    <row r="654" spans="2:10" ht="21" customHeight="1" x14ac:dyDescent="0.25">
      <c r="B654" s="9">
        <v>635</v>
      </c>
      <c r="C654" s="8"/>
      <c r="D654" s="8"/>
      <c r="E654" s="8"/>
      <c r="F654" s="8"/>
      <c r="G654" s="8"/>
      <c r="H654" s="138"/>
      <c r="I654" s="144" t="e">
        <f>IF(COUNT(FIND({"澎湖","金門縣","連江","馬祖","琉球"},J654,1)),280,IF(AND($F$1="V",IFERROR(IF(FIND("北市",LEFT(J654,3)),VLOOKUP(LEFT(J654,LEN(J654)-LEN(MID(J654,1+MAX(MMULT(ROW($1:$1800)*(MID(J654,ROW($1:$1800),1)={"路","段","街","道"}),{1;1;1;1})),99))),北市出件送市總與外站總表!$A:$E,5,0),),IFERROR(IF(FIND("北市",LEFT(J654,3)),VLOOKUP(RIGHT(LEFT(J654,LEN(J654)-LEN(MID(J654,1+MAX(MMULT(ROW($1:$1800)*(MID(J654,ROW($1:$1800),1)={"路","段","街","道"}),{1;1;1;1})),99))),LEN(LEFT(J654,LEN(J654)-LEN(MID(J654,1+MAX(MMULT(ROW($1:$1800)*(MID(J654,ROW($1:$1800),1)={"路","段","街","道"}),{1;1;1;1})),99))))-3),北市出件送市總與外站總表!$B:$J,4,0),),VLOOKUP(LEFT(J654,2),北市出件送市總與外站總表!$A:$E,5,0)))&gt;110),120,IFERROR(IF(FIND("北市",LEFT(J654,3)),VLOOKUP(LEFT(J654,LEN(J654)-LEN(MID(J654,1+MAX(MMULT(ROW($1:$1800)*(MID(J654,ROW($1:$1800),1)={"路","段","街","道"}),{1;1;1;1})),99))),北市出件送市總與外站總表!$A:$E,5,0),),IFERROR(IF(FIND("北市",LEFT(J654,3)),VLOOKUP(RIGHT(LEFT(J654,LEN(J654)-LEN(MID(J654,1+MAX(MMULT(ROW($1:$1800)*(MID(J654,ROW($1:$1800),1)={"路","段","街","道"}),{1;1;1;1})),99))),LEN(LEFT(J654,LEN(J654)-LEN(MID(J654,1+MAX(MMULT(ROW($1:$1800)*(MID(J654,ROW($1:$1800),1)={"路","段","街","道"}),{1;1;1;1})),99))))-3),北市出件送市總與外站總表!$B:$J,4,0),),VLOOKUP(LEFT(J654,2),北市出件送市總與外站總表!$A:$J,5,0)))))</f>
        <v>#N/A</v>
      </c>
      <c r="J654" s="124" t="str">
        <f t="array" ref="J654">ASC(IF(LEFT(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,1)="台",REPLACE(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,1,1,"臺"),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))</f>
        <v/>
      </c>
    </row>
    <row r="655" spans="2:10" ht="21" customHeight="1" x14ac:dyDescent="0.25">
      <c r="B655" s="9">
        <v>636</v>
      </c>
      <c r="C655" s="8"/>
      <c r="D655" s="8"/>
      <c r="E655" s="8"/>
      <c r="F655" s="8"/>
      <c r="G655" s="8"/>
      <c r="H655" s="138"/>
      <c r="I655" s="144" t="e">
        <f>IF(COUNT(FIND({"澎湖","金門縣","連江","馬祖","琉球"},J655,1)),280,IF(AND($F$1="V",IFERROR(IF(FIND("北市",LEFT(J655,3)),VLOOKUP(LEFT(J655,LEN(J655)-LEN(MID(J655,1+MAX(MMULT(ROW($1:$1800)*(MID(J655,ROW($1:$1800),1)={"路","段","街","道"}),{1;1;1;1})),99))),北市出件送市總與外站總表!$A:$E,5,0),),IFERROR(IF(FIND("北市",LEFT(J655,3)),VLOOKUP(RIGHT(LEFT(J655,LEN(J655)-LEN(MID(J655,1+MAX(MMULT(ROW($1:$1800)*(MID(J655,ROW($1:$1800),1)={"路","段","街","道"}),{1;1;1;1})),99))),LEN(LEFT(J655,LEN(J655)-LEN(MID(J655,1+MAX(MMULT(ROW($1:$1800)*(MID(J655,ROW($1:$1800),1)={"路","段","街","道"}),{1;1;1;1})),99))))-3),北市出件送市總與外站總表!$B:$J,4,0),),VLOOKUP(LEFT(J655,2),北市出件送市總與外站總表!$A:$E,5,0)))&gt;110),120,IFERROR(IF(FIND("北市",LEFT(J655,3)),VLOOKUP(LEFT(J655,LEN(J655)-LEN(MID(J655,1+MAX(MMULT(ROW($1:$1800)*(MID(J655,ROW($1:$1800),1)={"路","段","街","道"}),{1;1;1;1})),99))),北市出件送市總與外站總表!$A:$E,5,0),),IFERROR(IF(FIND("北市",LEFT(J655,3)),VLOOKUP(RIGHT(LEFT(J655,LEN(J655)-LEN(MID(J655,1+MAX(MMULT(ROW($1:$1800)*(MID(J655,ROW($1:$1800),1)={"路","段","街","道"}),{1;1;1;1})),99))),LEN(LEFT(J655,LEN(J655)-LEN(MID(J655,1+MAX(MMULT(ROW($1:$1800)*(MID(J655,ROW($1:$1800),1)={"路","段","街","道"}),{1;1;1;1})),99))))-3),北市出件送市總與外站總表!$B:$J,4,0),),VLOOKUP(LEFT(J655,2),北市出件送市總與外站總表!$A:$J,5,0)))))</f>
        <v>#N/A</v>
      </c>
      <c r="J655" s="124" t="str">
        <f t="array" ref="J655">ASC(IF(LEFT(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,1)="台",REPLACE(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,1,1,"臺"),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))</f>
        <v/>
      </c>
    </row>
    <row r="656" spans="2:10" ht="21" customHeight="1" x14ac:dyDescent="0.25">
      <c r="B656" s="9">
        <v>637</v>
      </c>
      <c r="C656" s="8"/>
      <c r="D656" s="8"/>
      <c r="E656" s="8"/>
      <c r="F656" s="8"/>
      <c r="G656" s="8"/>
      <c r="H656" s="138"/>
      <c r="I656" s="144" t="e">
        <f>IF(COUNT(FIND({"澎湖","金門縣","連江","馬祖","琉球"},J656,1)),280,IF(AND($F$1="V",IFERROR(IF(FIND("北市",LEFT(J656,3)),VLOOKUP(LEFT(J656,LEN(J656)-LEN(MID(J656,1+MAX(MMULT(ROW($1:$1800)*(MID(J656,ROW($1:$1800),1)={"路","段","街","道"}),{1;1;1;1})),99))),北市出件送市總與外站總表!$A:$E,5,0),),IFERROR(IF(FIND("北市",LEFT(J656,3)),VLOOKUP(RIGHT(LEFT(J656,LEN(J656)-LEN(MID(J656,1+MAX(MMULT(ROW($1:$1800)*(MID(J656,ROW($1:$1800),1)={"路","段","街","道"}),{1;1;1;1})),99))),LEN(LEFT(J656,LEN(J656)-LEN(MID(J656,1+MAX(MMULT(ROW($1:$1800)*(MID(J656,ROW($1:$1800),1)={"路","段","街","道"}),{1;1;1;1})),99))))-3),北市出件送市總與外站總表!$B:$J,4,0),),VLOOKUP(LEFT(J656,2),北市出件送市總與外站總表!$A:$E,5,0)))&gt;110),120,IFERROR(IF(FIND("北市",LEFT(J656,3)),VLOOKUP(LEFT(J656,LEN(J656)-LEN(MID(J656,1+MAX(MMULT(ROW($1:$1800)*(MID(J656,ROW($1:$1800),1)={"路","段","街","道"}),{1;1;1;1})),99))),北市出件送市總與外站總表!$A:$E,5,0),),IFERROR(IF(FIND("北市",LEFT(J656,3)),VLOOKUP(RIGHT(LEFT(J656,LEN(J656)-LEN(MID(J656,1+MAX(MMULT(ROW($1:$1800)*(MID(J656,ROW($1:$1800),1)={"路","段","街","道"}),{1;1;1;1})),99))),LEN(LEFT(J656,LEN(J656)-LEN(MID(J656,1+MAX(MMULT(ROW($1:$1800)*(MID(J656,ROW($1:$1800),1)={"路","段","街","道"}),{1;1;1;1})),99))))-3),北市出件送市總與外站總表!$B:$J,4,0),),VLOOKUP(LEFT(J656,2),北市出件送市總與外站總表!$A:$J,5,0)))))</f>
        <v>#N/A</v>
      </c>
      <c r="J656" s="124" t="str">
        <f t="array" ref="J656">ASC(IF(LEFT(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,1)="台",REPLACE(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,1,1,"臺"),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))</f>
        <v/>
      </c>
    </row>
    <row r="657" spans="2:10" ht="21" customHeight="1" x14ac:dyDescent="0.25">
      <c r="B657" s="9">
        <v>638</v>
      </c>
      <c r="C657" s="8"/>
      <c r="D657" s="8"/>
      <c r="E657" s="8"/>
      <c r="F657" s="8"/>
      <c r="G657" s="8"/>
      <c r="H657" s="138"/>
      <c r="I657" s="144" t="e">
        <f>IF(COUNT(FIND({"澎湖","金門縣","連江","馬祖","琉球"},J657,1)),280,IF(AND($F$1="V",IFERROR(IF(FIND("北市",LEFT(J657,3)),VLOOKUP(LEFT(J657,LEN(J657)-LEN(MID(J657,1+MAX(MMULT(ROW($1:$1800)*(MID(J657,ROW($1:$1800),1)={"路","段","街","道"}),{1;1;1;1})),99))),北市出件送市總與外站總表!$A:$E,5,0),),IFERROR(IF(FIND("北市",LEFT(J657,3)),VLOOKUP(RIGHT(LEFT(J657,LEN(J657)-LEN(MID(J657,1+MAX(MMULT(ROW($1:$1800)*(MID(J657,ROW($1:$1800),1)={"路","段","街","道"}),{1;1;1;1})),99))),LEN(LEFT(J657,LEN(J657)-LEN(MID(J657,1+MAX(MMULT(ROW($1:$1800)*(MID(J657,ROW($1:$1800),1)={"路","段","街","道"}),{1;1;1;1})),99))))-3),北市出件送市總與外站總表!$B:$J,4,0),),VLOOKUP(LEFT(J657,2),北市出件送市總與外站總表!$A:$E,5,0)))&gt;110),120,IFERROR(IF(FIND("北市",LEFT(J657,3)),VLOOKUP(LEFT(J657,LEN(J657)-LEN(MID(J657,1+MAX(MMULT(ROW($1:$1800)*(MID(J657,ROW($1:$1800),1)={"路","段","街","道"}),{1;1;1;1})),99))),北市出件送市總與外站總表!$A:$E,5,0),),IFERROR(IF(FIND("北市",LEFT(J657,3)),VLOOKUP(RIGHT(LEFT(J657,LEN(J657)-LEN(MID(J657,1+MAX(MMULT(ROW($1:$1800)*(MID(J657,ROW($1:$1800),1)={"路","段","街","道"}),{1;1;1;1})),99))),LEN(LEFT(J657,LEN(J657)-LEN(MID(J657,1+MAX(MMULT(ROW($1:$1800)*(MID(J657,ROW($1:$1800),1)={"路","段","街","道"}),{1;1;1;1})),99))))-3),北市出件送市總與外站總表!$B:$J,4,0),),VLOOKUP(LEFT(J657,2),北市出件送市總與外站總表!$A:$J,5,0)))))</f>
        <v>#N/A</v>
      </c>
      <c r="J657" s="124" t="str">
        <f t="array" ref="J657">ASC(IF(LEFT(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,1)="台",REPLACE(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,1,1,"臺"),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))</f>
        <v/>
      </c>
    </row>
    <row r="658" spans="2:10" ht="21" customHeight="1" x14ac:dyDescent="0.25">
      <c r="B658" s="9">
        <v>639</v>
      </c>
      <c r="C658" s="8"/>
      <c r="D658" s="8"/>
      <c r="E658" s="8"/>
      <c r="F658" s="8"/>
      <c r="G658" s="8"/>
      <c r="H658" s="138"/>
      <c r="I658" s="144" t="e">
        <f>IF(COUNT(FIND({"澎湖","金門縣","連江","馬祖","琉球"},J658,1)),280,IF(AND($F$1="V",IFERROR(IF(FIND("北市",LEFT(J658,3)),VLOOKUP(LEFT(J658,LEN(J658)-LEN(MID(J658,1+MAX(MMULT(ROW($1:$1800)*(MID(J658,ROW($1:$1800),1)={"路","段","街","道"}),{1;1;1;1})),99))),北市出件送市總與外站總表!$A:$E,5,0),),IFERROR(IF(FIND("北市",LEFT(J658,3)),VLOOKUP(RIGHT(LEFT(J658,LEN(J658)-LEN(MID(J658,1+MAX(MMULT(ROW($1:$1800)*(MID(J658,ROW($1:$1800),1)={"路","段","街","道"}),{1;1;1;1})),99))),LEN(LEFT(J658,LEN(J658)-LEN(MID(J658,1+MAX(MMULT(ROW($1:$1800)*(MID(J658,ROW($1:$1800),1)={"路","段","街","道"}),{1;1;1;1})),99))))-3),北市出件送市總與外站總表!$B:$J,4,0),),VLOOKUP(LEFT(J658,2),北市出件送市總與外站總表!$A:$E,5,0)))&gt;110),120,IFERROR(IF(FIND("北市",LEFT(J658,3)),VLOOKUP(LEFT(J658,LEN(J658)-LEN(MID(J658,1+MAX(MMULT(ROW($1:$1800)*(MID(J658,ROW($1:$1800),1)={"路","段","街","道"}),{1;1;1;1})),99))),北市出件送市總與外站總表!$A:$E,5,0),),IFERROR(IF(FIND("北市",LEFT(J658,3)),VLOOKUP(RIGHT(LEFT(J658,LEN(J658)-LEN(MID(J658,1+MAX(MMULT(ROW($1:$1800)*(MID(J658,ROW($1:$1800),1)={"路","段","街","道"}),{1;1;1;1})),99))),LEN(LEFT(J658,LEN(J658)-LEN(MID(J658,1+MAX(MMULT(ROW($1:$1800)*(MID(J658,ROW($1:$1800),1)={"路","段","街","道"}),{1;1;1;1})),99))))-3),北市出件送市總與外站總表!$B:$J,4,0),),VLOOKUP(LEFT(J658,2),北市出件送市總與外站總表!$A:$J,5,0)))))</f>
        <v>#N/A</v>
      </c>
      <c r="J658" s="124" t="str">
        <f t="array" ref="J658">ASC(IF(LEFT(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,1)="台",REPLACE(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,1,1,"臺"),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))</f>
        <v/>
      </c>
    </row>
    <row r="659" spans="2:10" ht="21" customHeight="1" x14ac:dyDescent="0.25">
      <c r="B659" s="9">
        <v>640</v>
      </c>
      <c r="C659" s="8"/>
      <c r="D659" s="8"/>
      <c r="E659" s="8"/>
      <c r="F659" s="8"/>
      <c r="G659" s="8"/>
      <c r="H659" s="138"/>
      <c r="I659" s="144" t="e">
        <f>IF(COUNT(FIND({"澎湖","金門縣","連江","馬祖","琉球"},J659,1)),280,IF(AND($F$1="V",IFERROR(IF(FIND("北市",LEFT(J659,3)),VLOOKUP(LEFT(J659,LEN(J659)-LEN(MID(J659,1+MAX(MMULT(ROW($1:$1800)*(MID(J659,ROW($1:$1800),1)={"路","段","街","道"}),{1;1;1;1})),99))),北市出件送市總與外站總表!$A:$E,5,0),),IFERROR(IF(FIND("北市",LEFT(J659,3)),VLOOKUP(RIGHT(LEFT(J659,LEN(J659)-LEN(MID(J659,1+MAX(MMULT(ROW($1:$1800)*(MID(J659,ROW($1:$1800),1)={"路","段","街","道"}),{1;1;1;1})),99))),LEN(LEFT(J659,LEN(J659)-LEN(MID(J659,1+MAX(MMULT(ROW($1:$1800)*(MID(J659,ROW($1:$1800),1)={"路","段","街","道"}),{1;1;1;1})),99))))-3),北市出件送市總與外站總表!$B:$J,4,0),),VLOOKUP(LEFT(J659,2),北市出件送市總與外站總表!$A:$E,5,0)))&gt;110),120,IFERROR(IF(FIND("北市",LEFT(J659,3)),VLOOKUP(LEFT(J659,LEN(J659)-LEN(MID(J659,1+MAX(MMULT(ROW($1:$1800)*(MID(J659,ROW($1:$1800),1)={"路","段","街","道"}),{1;1;1;1})),99))),北市出件送市總與外站總表!$A:$E,5,0),),IFERROR(IF(FIND("北市",LEFT(J659,3)),VLOOKUP(RIGHT(LEFT(J659,LEN(J659)-LEN(MID(J659,1+MAX(MMULT(ROW($1:$1800)*(MID(J659,ROW($1:$1800),1)={"路","段","街","道"}),{1;1;1;1})),99))),LEN(LEFT(J659,LEN(J659)-LEN(MID(J659,1+MAX(MMULT(ROW($1:$1800)*(MID(J659,ROW($1:$1800),1)={"路","段","街","道"}),{1;1;1;1})),99))))-3),北市出件送市總與外站總表!$B:$J,4,0),),VLOOKUP(LEFT(J659,2),北市出件送市總與外站總表!$A:$J,5,0)))))</f>
        <v>#N/A</v>
      </c>
      <c r="J659" s="124" t="str">
        <f t="array" ref="J659">ASC(IF(LEFT(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,1)="台",REPLACE(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,1,1,"臺"),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))</f>
        <v/>
      </c>
    </row>
    <row r="660" spans="2:10" ht="21" customHeight="1" x14ac:dyDescent="0.25">
      <c r="B660" s="9">
        <v>641</v>
      </c>
      <c r="C660" s="8"/>
      <c r="D660" s="8"/>
      <c r="E660" s="8"/>
      <c r="F660" s="8"/>
      <c r="G660" s="8"/>
      <c r="H660" s="138"/>
      <c r="I660" s="144" t="e">
        <f>IF(COUNT(FIND({"澎湖","金門縣","連江","馬祖","琉球"},J660,1)),280,IF(AND($F$1="V",IFERROR(IF(FIND("北市",LEFT(J660,3)),VLOOKUP(LEFT(J660,LEN(J660)-LEN(MID(J660,1+MAX(MMULT(ROW($1:$1800)*(MID(J660,ROW($1:$1800),1)={"路","段","街","道"}),{1;1;1;1})),99))),北市出件送市總與外站總表!$A:$E,5,0),),IFERROR(IF(FIND("北市",LEFT(J660,3)),VLOOKUP(RIGHT(LEFT(J660,LEN(J660)-LEN(MID(J660,1+MAX(MMULT(ROW($1:$1800)*(MID(J660,ROW($1:$1800),1)={"路","段","街","道"}),{1;1;1;1})),99))),LEN(LEFT(J660,LEN(J660)-LEN(MID(J660,1+MAX(MMULT(ROW($1:$1800)*(MID(J660,ROW($1:$1800),1)={"路","段","街","道"}),{1;1;1;1})),99))))-3),北市出件送市總與外站總表!$B:$J,4,0),),VLOOKUP(LEFT(J660,2),北市出件送市總與外站總表!$A:$E,5,0)))&gt;110),120,IFERROR(IF(FIND("北市",LEFT(J660,3)),VLOOKUP(LEFT(J660,LEN(J660)-LEN(MID(J660,1+MAX(MMULT(ROW($1:$1800)*(MID(J660,ROW($1:$1800),1)={"路","段","街","道"}),{1;1;1;1})),99))),北市出件送市總與外站總表!$A:$E,5,0),),IFERROR(IF(FIND("北市",LEFT(J660,3)),VLOOKUP(RIGHT(LEFT(J660,LEN(J660)-LEN(MID(J660,1+MAX(MMULT(ROW($1:$1800)*(MID(J660,ROW($1:$1800),1)={"路","段","街","道"}),{1;1;1;1})),99))),LEN(LEFT(J660,LEN(J660)-LEN(MID(J660,1+MAX(MMULT(ROW($1:$1800)*(MID(J660,ROW($1:$1800),1)={"路","段","街","道"}),{1;1;1;1})),99))))-3),北市出件送市總與外站總表!$B:$J,4,0),),VLOOKUP(LEFT(J660,2),北市出件送市總與外站總表!$A:$J,5,0)))))</f>
        <v>#N/A</v>
      </c>
      <c r="J660" s="124" t="str">
        <f t="array" ref="J660">ASC(IF(LEFT(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,1)="台",REPLACE(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,1,1,"臺"),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))</f>
        <v/>
      </c>
    </row>
    <row r="661" spans="2:10" ht="21" customHeight="1" x14ac:dyDescent="0.25">
      <c r="B661" s="9">
        <v>642</v>
      </c>
      <c r="C661" s="8"/>
      <c r="D661" s="8"/>
      <c r="E661" s="8"/>
      <c r="F661" s="8"/>
      <c r="G661" s="8"/>
      <c r="H661" s="138"/>
      <c r="I661" s="144" t="e">
        <f>IF(COUNT(FIND({"澎湖","金門縣","連江","馬祖","琉球"},J661,1)),280,IF(AND($F$1="V",IFERROR(IF(FIND("北市",LEFT(J661,3)),VLOOKUP(LEFT(J661,LEN(J661)-LEN(MID(J661,1+MAX(MMULT(ROW($1:$1800)*(MID(J661,ROW($1:$1800),1)={"路","段","街","道"}),{1;1;1;1})),99))),北市出件送市總與外站總表!$A:$E,5,0),),IFERROR(IF(FIND("北市",LEFT(J661,3)),VLOOKUP(RIGHT(LEFT(J661,LEN(J661)-LEN(MID(J661,1+MAX(MMULT(ROW($1:$1800)*(MID(J661,ROW($1:$1800),1)={"路","段","街","道"}),{1;1;1;1})),99))),LEN(LEFT(J661,LEN(J661)-LEN(MID(J661,1+MAX(MMULT(ROW($1:$1800)*(MID(J661,ROW($1:$1800),1)={"路","段","街","道"}),{1;1;1;1})),99))))-3),北市出件送市總與外站總表!$B:$J,4,0),),VLOOKUP(LEFT(J661,2),北市出件送市總與外站總表!$A:$E,5,0)))&gt;110),120,IFERROR(IF(FIND("北市",LEFT(J661,3)),VLOOKUP(LEFT(J661,LEN(J661)-LEN(MID(J661,1+MAX(MMULT(ROW($1:$1800)*(MID(J661,ROW($1:$1800),1)={"路","段","街","道"}),{1;1;1;1})),99))),北市出件送市總與外站總表!$A:$E,5,0),),IFERROR(IF(FIND("北市",LEFT(J661,3)),VLOOKUP(RIGHT(LEFT(J661,LEN(J661)-LEN(MID(J661,1+MAX(MMULT(ROW($1:$1800)*(MID(J661,ROW($1:$1800),1)={"路","段","街","道"}),{1;1;1;1})),99))),LEN(LEFT(J661,LEN(J661)-LEN(MID(J661,1+MAX(MMULT(ROW($1:$1800)*(MID(J661,ROW($1:$1800),1)={"路","段","街","道"}),{1;1;1;1})),99))))-3),北市出件送市總與外站總表!$B:$J,4,0),),VLOOKUP(LEFT(J661,2),北市出件送市總與外站總表!$A:$J,5,0)))))</f>
        <v>#N/A</v>
      </c>
      <c r="J661" s="124" t="str">
        <f t="array" ref="J661">ASC(IF(LEFT(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,1)="台",REPLACE(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,1,1,"臺"),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))</f>
        <v/>
      </c>
    </row>
    <row r="662" spans="2:10" ht="21" customHeight="1" x14ac:dyDescent="0.25">
      <c r="B662" s="9">
        <v>643</v>
      </c>
      <c r="C662" s="8"/>
      <c r="D662" s="8"/>
      <c r="E662" s="8"/>
      <c r="F662" s="8"/>
      <c r="G662" s="8"/>
      <c r="H662" s="138"/>
      <c r="I662" s="144" t="e">
        <f>IF(COUNT(FIND({"澎湖","金門縣","連江","馬祖","琉球"},J662,1)),280,IF(AND($F$1="V",IFERROR(IF(FIND("北市",LEFT(J662,3)),VLOOKUP(LEFT(J662,LEN(J662)-LEN(MID(J662,1+MAX(MMULT(ROW($1:$1800)*(MID(J662,ROW($1:$1800),1)={"路","段","街","道"}),{1;1;1;1})),99))),北市出件送市總與外站總表!$A:$E,5,0),),IFERROR(IF(FIND("北市",LEFT(J662,3)),VLOOKUP(RIGHT(LEFT(J662,LEN(J662)-LEN(MID(J662,1+MAX(MMULT(ROW($1:$1800)*(MID(J662,ROW($1:$1800),1)={"路","段","街","道"}),{1;1;1;1})),99))),LEN(LEFT(J662,LEN(J662)-LEN(MID(J662,1+MAX(MMULT(ROW($1:$1800)*(MID(J662,ROW($1:$1800),1)={"路","段","街","道"}),{1;1;1;1})),99))))-3),北市出件送市總與外站總表!$B:$J,4,0),),VLOOKUP(LEFT(J662,2),北市出件送市總與外站總表!$A:$E,5,0)))&gt;110),120,IFERROR(IF(FIND("北市",LEFT(J662,3)),VLOOKUP(LEFT(J662,LEN(J662)-LEN(MID(J662,1+MAX(MMULT(ROW($1:$1800)*(MID(J662,ROW($1:$1800),1)={"路","段","街","道"}),{1;1;1;1})),99))),北市出件送市總與外站總表!$A:$E,5,0),),IFERROR(IF(FIND("北市",LEFT(J662,3)),VLOOKUP(RIGHT(LEFT(J662,LEN(J662)-LEN(MID(J662,1+MAX(MMULT(ROW($1:$1800)*(MID(J662,ROW($1:$1800),1)={"路","段","街","道"}),{1;1;1;1})),99))),LEN(LEFT(J662,LEN(J662)-LEN(MID(J662,1+MAX(MMULT(ROW($1:$1800)*(MID(J662,ROW($1:$1800),1)={"路","段","街","道"}),{1;1;1;1})),99))))-3),北市出件送市總與外站總表!$B:$J,4,0),),VLOOKUP(LEFT(J662,2),北市出件送市總與外站總表!$A:$J,5,0)))))</f>
        <v>#N/A</v>
      </c>
      <c r="J662" s="124" t="str">
        <f t="array" ref="J662">ASC(IF(LEFT(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,1)="台",REPLACE(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,1,1,"臺"),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))</f>
        <v/>
      </c>
    </row>
    <row r="663" spans="2:10" ht="21" customHeight="1" x14ac:dyDescent="0.25">
      <c r="B663" s="9">
        <v>644</v>
      </c>
      <c r="C663" s="8"/>
      <c r="D663" s="8"/>
      <c r="E663" s="8"/>
      <c r="F663" s="8"/>
      <c r="G663" s="8"/>
      <c r="H663" s="138"/>
      <c r="I663" s="144" t="e">
        <f>IF(COUNT(FIND({"澎湖","金門縣","連江","馬祖","琉球"},J663,1)),280,IF(AND($F$1="V",IFERROR(IF(FIND("北市",LEFT(J663,3)),VLOOKUP(LEFT(J663,LEN(J663)-LEN(MID(J663,1+MAX(MMULT(ROW($1:$1800)*(MID(J663,ROW($1:$1800),1)={"路","段","街","道"}),{1;1;1;1})),99))),北市出件送市總與外站總表!$A:$E,5,0),),IFERROR(IF(FIND("北市",LEFT(J663,3)),VLOOKUP(RIGHT(LEFT(J663,LEN(J663)-LEN(MID(J663,1+MAX(MMULT(ROW($1:$1800)*(MID(J663,ROW($1:$1800),1)={"路","段","街","道"}),{1;1;1;1})),99))),LEN(LEFT(J663,LEN(J663)-LEN(MID(J663,1+MAX(MMULT(ROW($1:$1800)*(MID(J663,ROW($1:$1800),1)={"路","段","街","道"}),{1;1;1;1})),99))))-3),北市出件送市總與外站總表!$B:$J,4,0),),VLOOKUP(LEFT(J663,2),北市出件送市總與外站總表!$A:$E,5,0)))&gt;110),120,IFERROR(IF(FIND("北市",LEFT(J663,3)),VLOOKUP(LEFT(J663,LEN(J663)-LEN(MID(J663,1+MAX(MMULT(ROW($1:$1800)*(MID(J663,ROW($1:$1800),1)={"路","段","街","道"}),{1;1;1;1})),99))),北市出件送市總與外站總表!$A:$E,5,0),),IFERROR(IF(FIND("北市",LEFT(J663,3)),VLOOKUP(RIGHT(LEFT(J663,LEN(J663)-LEN(MID(J663,1+MAX(MMULT(ROW($1:$1800)*(MID(J663,ROW($1:$1800),1)={"路","段","街","道"}),{1;1;1;1})),99))),LEN(LEFT(J663,LEN(J663)-LEN(MID(J663,1+MAX(MMULT(ROW($1:$1800)*(MID(J663,ROW($1:$1800),1)={"路","段","街","道"}),{1;1;1;1})),99))))-3),北市出件送市總與外站總表!$B:$J,4,0),),VLOOKUP(LEFT(J663,2),北市出件送市總與外站總表!$A:$J,5,0)))))</f>
        <v>#N/A</v>
      </c>
      <c r="J663" s="124" t="str">
        <f t="array" ref="J663">ASC(IF(LEFT(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,1)="台",REPLACE(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,1,1,"臺"),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))</f>
        <v/>
      </c>
    </row>
    <row r="664" spans="2:10" ht="21" customHeight="1" x14ac:dyDescent="0.25">
      <c r="B664" s="9">
        <v>645</v>
      </c>
      <c r="C664" s="8"/>
      <c r="D664" s="8"/>
      <c r="E664" s="8"/>
      <c r="F664" s="8"/>
      <c r="G664" s="8"/>
      <c r="H664" s="138"/>
      <c r="I664" s="144" t="e">
        <f>IF(COUNT(FIND({"澎湖","金門縣","連江","馬祖","琉球"},J664,1)),280,IF(AND($F$1="V",IFERROR(IF(FIND("北市",LEFT(J664,3)),VLOOKUP(LEFT(J664,LEN(J664)-LEN(MID(J664,1+MAX(MMULT(ROW($1:$1800)*(MID(J664,ROW($1:$1800),1)={"路","段","街","道"}),{1;1;1;1})),99))),北市出件送市總與外站總表!$A:$E,5,0),),IFERROR(IF(FIND("北市",LEFT(J664,3)),VLOOKUP(RIGHT(LEFT(J664,LEN(J664)-LEN(MID(J664,1+MAX(MMULT(ROW($1:$1800)*(MID(J664,ROW($1:$1800),1)={"路","段","街","道"}),{1;1;1;1})),99))),LEN(LEFT(J664,LEN(J664)-LEN(MID(J664,1+MAX(MMULT(ROW($1:$1800)*(MID(J664,ROW($1:$1800),1)={"路","段","街","道"}),{1;1;1;1})),99))))-3),北市出件送市總與外站總表!$B:$J,4,0),),VLOOKUP(LEFT(J664,2),北市出件送市總與外站總表!$A:$E,5,0)))&gt;110),120,IFERROR(IF(FIND("北市",LEFT(J664,3)),VLOOKUP(LEFT(J664,LEN(J664)-LEN(MID(J664,1+MAX(MMULT(ROW($1:$1800)*(MID(J664,ROW($1:$1800),1)={"路","段","街","道"}),{1;1;1;1})),99))),北市出件送市總與外站總表!$A:$E,5,0),),IFERROR(IF(FIND("北市",LEFT(J664,3)),VLOOKUP(RIGHT(LEFT(J664,LEN(J664)-LEN(MID(J664,1+MAX(MMULT(ROW($1:$1800)*(MID(J664,ROW($1:$1800),1)={"路","段","街","道"}),{1;1;1;1})),99))),LEN(LEFT(J664,LEN(J664)-LEN(MID(J664,1+MAX(MMULT(ROW($1:$1800)*(MID(J664,ROW($1:$1800),1)={"路","段","街","道"}),{1;1;1;1})),99))))-3),北市出件送市總與外站總表!$B:$J,4,0),),VLOOKUP(LEFT(J664,2),北市出件送市總與外站總表!$A:$J,5,0)))))</f>
        <v>#N/A</v>
      </c>
      <c r="J664" s="124" t="str">
        <f t="array" ref="J664">ASC(IF(LEFT(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,1)="台",REPLACE(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,1,1,"臺"),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))</f>
        <v/>
      </c>
    </row>
    <row r="665" spans="2:10" ht="21" customHeight="1" x14ac:dyDescent="0.25">
      <c r="B665" s="9">
        <v>646</v>
      </c>
      <c r="C665" s="8"/>
      <c r="D665" s="8"/>
      <c r="E665" s="8"/>
      <c r="F665" s="8"/>
      <c r="G665" s="8"/>
      <c r="H665" s="138"/>
      <c r="I665" s="144" t="e">
        <f>IF(COUNT(FIND({"澎湖","金門縣","連江","馬祖","琉球"},J665,1)),280,IF(AND($F$1="V",IFERROR(IF(FIND("北市",LEFT(J665,3)),VLOOKUP(LEFT(J665,LEN(J665)-LEN(MID(J665,1+MAX(MMULT(ROW($1:$1800)*(MID(J665,ROW($1:$1800),1)={"路","段","街","道"}),{1;1;1;1})),99))),北市出件送市總與外站總表!$A:$E,5,0),),IFERROR(IF(FIND("北市",LEFT(J665,3)),VLOOKUP(RIGHT(LEFT(J665,LEN(J665)-LEN(MID(J665,1+MAX(MMULT(ROW($1:$1800)*(MID(J665,ROW($1:$1800),1)={"路","段","街","道"}),{1;1;1;1})),99))),LEN(LEFT(J665,LEN(J665)-LEN(MID(J665,1+MAX(MMULT(ROW($1:$1800)*(MID(J665,ROW($1:$1800),1)={"路","段","街","道"}),{1;1;1;1})),99))))-3),北市出件送市總與外站總表!$B:$J,4,0),),VLOOKUP(LEFT(J665,2),北市出件送市總與外站總表!$A:$E,5,0)))&gt;110),120,IFERROR(IF(FIND("北市",LEFT(J665,3)),VLOOKUP(LEFT(J665,LEN(J665)-LEN(MID(J665,1+MAX(MMULT(ROW($1:$1800)*(MID(J665,ROW($1:$1800),1)={"路","段","街","道"}),{1;1;1;1})),99))),北市出件送市總與外站總表!$A:$E,5,0),),IFERROR(IF(FIND("北市",LEFT(J665,3)),VLOOKUP(RIGHT(LEFT(J665,LEN(J665)-LEN(MID(J665,1+MAX(MMULT(ROW($1:$1800)*(MID(J665,ROW($1:$1800),1)={"路","段","街","道"}),{1;1;1;1})),99))),LEN(LEFT(J665,LEN(J665)-LEN(MID(J665,1+MAX(MMULT(ROW($1:$1800)*(MID(J665,ROW($1:$1800),1)={"路","段","街","道"}),{1;1;1;1})),99))))-3),北市出件送市總與外站總表!$B:$J,4,0),),VLOOKUP(LEFT(J665,2),北市出件送市總與外站總表!$A:$J,5,0)))))</f>
        <v>#N/A</v>
      </c>
      <c r="J665" s="124" t="str">
        <f t="array" ref="J665">ASC(IF(LEFT(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,1)="台",REPLACE(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,1,1,"臺"),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))</f>
        <v/>
      </c>
    </row>
    <row r="666" spans="2:10" ht="21" customHeight="1" x14ac:dyDescent="0.25">
      <c r="B666" s="9">
        <v>647</v>
      </c>
      <c r="C666" s="8"/>
      <c r="D666" s="8"/>
      <c r="E666" s="8"/>
      <c r="F666" s="8"/>
      <c r="G666" s="8"/>
      <c r="H666" s="138"/>
      <c r="I666" s="144" t="e">
        <f>IF(COUNT(FIND({"澎湖","金門縣","連江","馬祖","琉球"},J666,1)),280,IF(AND($F$1="V",IFERROR(IF(FIND("北市",LEFT(J666,3)),VLOOKUP(LEFT(J666,LEN(J666)-LEN(MID(J666,1+MAX(MMULT(ROW($1:$1800)*(MID(J666,ROW($1:$1800),1)={"路","段","街","道"}),{1;1;1;1})),99))),北市出件送市總與外站總表!$A:$E,5,0),),IFERROR(IF(FIND("北市",LEFT(J666,3)),VLOOKUP(RIGHT(LEFT(J666,LEN(J666)-LEN(MID(J666,1+MAX(MMULT(ROW($1:$1800)*(MID(J666,ROW($1:$1800),1)={"路","段","街","道"}),{1;1;1;1})),99))),LEN(LEFT(J666,LEN(J666)-LEN(MID(J666,1+MAX(MMULT(ROW($1:$1800)*(MID(J666,ROW($1:$1800),1)={"路","段","街","道"}),{1;1;1;1})),99))))-3),北市出件送市總與外站總表!$B:$J,4,0),),VLOOKUP(LEFT(J666,2),北市出件送市總與外站總表!$A:$E,5,0)))&gt;110),120,IFERROR(IF(FIND("北市",LEFT(J666,3)),VLOOKUP(LEFT(J666,LEN(J666)-LEN(MID(J666,1+MAX(MMULT(ROW($1:$1800)*(MID(J666,ROW($1:$1800),1)={"路","段","街","道"}),{1;1;1;1})),99))),北市出件送市總與外站總表!$A:$E,5,0),),IFERROR(IF(FIND("北市",LEFT(J666,3)),VLOOKUP(RIGHT(LEFT(J666,LEN(J666)-LEN(MID(J666,1+MAX(MMULT(ROW($1:$1800)*(MID(J666,ROW($1:$1800),1)={"路","段","街","道"}),{1;1;1;1})),99))),LEN(LEFT(J666,LEN(J666)-LEN(MID(J666,1+MAX(MMULT(ROW($1:$1800)*(MID(J666,ROW($1:$1800),1)={"路","段","街","道"}),{1;1;1;1})),99))))-3),北市出件送市總與外站總表!$B:$J,4,0),),VLOOKUP(LEFT(J666,2),北市出件送市總與外站總表!$A:$J,5,0)))))</f>
        <v>#N/A</v>
      </c>
      <c r="J666" s="124" t="str">
        <f t="array" ref="J666">ASC(IF(LEFT(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,1)="台",REPLACE(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,1,1,"臺"),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))</f>
        <v/>
      </c>
    </row>
    <row r="667" spans="2:10" ht="21" customHeight="1" x14ac:dyDescent="0.25">
      <c r="B667" s="9">
        <v>648</v>
      </c>
      <c r="C667" s="8"/>
      <c r="D667" s="8"/>
      <c r="E667" s="8"/>
      <c r="F667" s="8"/>
      <c r="G667" s="8"/>
      <c r="H667" s="138"/>
      <c r="I667" s="144" t="e">
        <f>IF(COUNT(FIND({"澎湖","金門縣","連江","馬祖","琉球"},J667,1)),280,IF(AND($F$1="V",IFERROR(IF(FIND("北市",LEFT(J667,3)),VLOOKUP(LEFT(J667,LEN(J667)-LEN(MID(J667,1+MAX(MMULT(ROW($1:$1800)*(MID(J667,ROW($1:$1800),1)={"路","段","街","道"}),{1;1;1;1})),99))),北市出件送市總與外站總表!$A:$E,5,0),),IFERROR(IF(FIND("北市",LEFT(J667,3)),VLOOKUP(RIGHT(LEFT(J667,LEN(J667)-LEN(MID(J667,1+MAX(MMULT(ROW($1:$1800)*(MID(J667,ROW($1:$1800),1)={"路","段","街","道"}),{1;1;1;1})),99))),LEN(LEFT(J667,LEN(J667)-LEN(MID(J667,1+MAX(MMULT(ROW($1:$1800)*(MID(J667,ROW($1:$1800),1)={"路","段","街","道"}),{1;1;1;1})),99))))-3),北市出件送市總與外站總表!$B:$J,4,0),),VLOOKUP(LEFT(J667,2),北市出件送市總與外站總表!$A:$E,5,0)))&gt;110),120,IFERROR(IF(FIND("北市",LEFT(J667,3)),VLOOKUP(LEFT(J667,LEN(J667)-LEN(MID(J667,1+MAX(MMULT(ROW($1:$1800)*(MID(J667,ROW($1:$1800),1)={"路","段","街","道"}),{1;1;1;1})),99))),北市出件送市總與外站總表!$A:$E,5,0),),IFERROR(IF(FIND("北市",LEFT(J667,3)),VLOOKUP(RIGHT(LEFT(J667,LEN(J667)-LEN(MID(J667,1+MAX(MMULT(ROW($1:$1800)*(MID(J667,ROW($1:$1800),1)={"路","段","街","道"}),{1;1;1;1})),99))),LEN(LEFT(J667,LEN(J667)-LEN(MID(J667,1+MAX(MMULT(ROW($1:$1800)*(MID(J667,ROW($1:$1800),1)={"路","段","街","道"}),{1;1;1;1})),99))))-3),北市出件送市總與外站總表!$B:$J,4,0),),VLOOKUP(LEFT(J667,2),北市出件送市總與外站總表!$A:$J,5,0)))))</f>
        <v>#N/A</v>
      </c>
      <c r="J667" s="124" t="str">
        <f t="array" ref="J667">ASC(IF(LEFT(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,1)="台",REPLACE(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,1,1,"臺"),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))</f>
        <v/>
      </c>
    </row>
    <row r="668" spans="2:10" ht="21" customHeight="1" x14ac:dyDescent="0.25">
      <c r="B668" s="9">
        <v>649</v>
      </c>
      <c r="C668" s="8"/>
      <c r="D668" s="8"/>
      <c r="E668" s="8"/>
      <c r="F668" s="8"/>
      <c r="G668" s="8"/>
      <c r="H668" s="138"/>
      <c r="I668" s="144" t="e">
        <f>IF(COUNT(FIND({"澎湖","金門縣","連江","馬祖","琉球"},J668,1)),280,IF(AND($F$1="V",IFERROR(IF(FIND("北市",LEFT(J668,3)),VLOOKUP(LEFT(J668,LEN(J668)-LEN(MID(J668,1+MAX(MMULT(ROW($1:$1800)*(MID(J668,ROW($1:$1800),1)={"路","段","街","道"}),{1;1;1;1})),99))),北市出件送市總與外站總表!$A:$E,5,0),),IFERROR(IF(FIND("北市",LEFT(J668,3)),VLOOKUP(RIGHT(LEFT(J668,LEN(J668)-LEN(MID(J668,1+MAX(MMULT(ROW($1:$1800)*(MID(J668,ROW($1:$1800),1)={"路","段","街","道"}),{1;1;1;1})),99))),LEN(LEFT(J668,LEN(J668)-LEN(MID(J668,1+MAX(MMULT(ROW($1:$1800)*(MID(J668,ROW($1:$1800),1)={"路","段","街","道"}),{1;1;1;1})),99))))-3),北市出件送市總與外站總表!$B:$J,4,0),),VLOOKUP(LEFT(J668,2),北市出件送市總與外站總表!$A:$E,5,0)))&gt;110),120,IFERROR(IF(FIND("北市",LEFT(J668,3)),VLOOKUP(LEFT(J668,LEN(J668)-LEN(MID(J668,1+MAX(MMULT(ROW($1:$1800)*(MID(J668,ROW($1:$1800),1)={"路","段","街","道"}),{1;1;1;1})),99))),北市出件送市總與外站總表!$A:$E,5,0),),IFERROR(IF(FIND("北市",LEFT(J668,3)),VLOOKUP(RIGHT(LEFT(J668,LEN(J668)-LEN(MID(J668,1+MAX(MMULT(ROW($1:$1800)*(MID(J668,ROW($1:$1800),1)={"路","段","街","道"}),{1;1;1;1})),99))),LEN(LEFT(J668,LEN(J668)-LEN(MID(J668,1+MAX(MMULT(ROW($1:$1800)*(MID(J668,ROW($1:$1800),1)={"路","段","街","道"}),{1;1;1;1})),99))))-3),北市出件送市總與外站總表!$B:$J,4,0),),VLOOKUP(LEFT(J668,2),北市出件送市總與外站總表!$A:$J,5,0)))))</f>
        <v>#N/A</v>
      </c>
      <c r="J668" s="124" t="str">
        <f t="array" ref="J668">ASC(IF(LEFT(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,1)="台",REPLACE(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,1,1,"臺"),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))</f>
        <v/>
      </c>
    </row>
    <row r="669" spans="2:10" ht="21" customHeight="1" x14ac:dyDescent="0.25">
      <c r="B669" s="9">
        <v>650</v>
      </c>
      <c r="C669" s="8"/>
      <c r="D669" s="8"/>
      <c r="E669" s="8"/>
      <c r="F669" s="8"/>
      <c r="G669" s="8"/>
      <c r="H669" s="138"/>
      <c r="I669" s="144" t="e">
        <f>IF(COUNT(FIND({"澎湖","金門縣","連江","馬祖","琉球"},J669,1)),280,IF(AND($F$1="V",IFERROR(IF(FIND("北市",LEFT(J669,3)),VLOOKUP(LEFT(J669,LEN(J669)-LEN(MID(J669,1+MAX(MMULT(ROW($1:$1800)*(MID(J669,ROW($1:$1800),1)={"路","段","街","道"}),{1;1;1;1})),99))),北市出件送市總與外站總表!$A:$E,5,0),),IFERROR(IF(FIND("北市",LEFT(J669,3)),VLOOKUP(RIGHT(LEFT(J669,LEN(J669)-LEN(MID(J669,1+MAX(MMULT(ROW($1:$1800)*(MID(J669,ROW($1:$1800),1)={"路","段","街","道"}),{1;1;1;1})),99))),LEN(LEFT(J669,LEN(J669)-LEN(MID(J669,1+MAX(MMULT(ROW($1:$1800)*(MID(J669,ROW($1:$1800),1)={"路","段","街","道"}),{1;1;1;1})),99))))-3),北市出件送市總與外站總表!$B:$J,4,0),),VLOOKUP(LEFT(J669,2),北市出件送市總與外站總表!$A:$E,5,0)))&gt;110),120,IFERROR(IF(FIND("北市",LEFT(J669,3)),VLOOKUP(LEFT(J669,LEN(J669)-LEN(MID(J669,1+MAX(MMULT(ROW($1:$1800)*(MID(J669,ROW($1:$1800),1)={"路","段","街","道"}),{1;1;1;1})),99))),北市出件送市總與外站總表!$A:$E,5,0),),IFERROR(IF(FIND("北市",LEFT(J669,3)),VLOOKUP(RIGHT(LEFT(J669,LEN(J669)-LEN(MID(J669,1+MAX(MMULT(ROW($1:$1800)*(MID(J669,ROW($1:$1800),1)={"路","段","街","道"}),{1;1;1;1})),99))),LEN(LEFT(J669,LEN(J669)-LEN(MID(J669,1+MAX(MMULT(ROW($1:$1800)*(MID(J669,ROW($1:$1800),1)={"路","段","街","道"}),{1;1;1;1})),99))))-3),北市出件送市總與外站總表!$B:$J,4,0),),VLOOKUP(LEFT(J669,2),北市出件送市總與外站總表!$A:$J,5,0)))))</f>
        <v>#N/A</v>
      </c>
      <c r="J669" s="124" t="str">
        <f t="array" ref="J669">ASC(IF(LEFT(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,1)="台",REPLACE(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,1,1,"臺"),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))</f>
        <v/>
      </c>
    </row>
    <row r="670" spans="2:10" ht="21" customHeight="1" x14ac:dyDescent="0.25">
      <c r="B670" s="9">
        <v>651</v>
      </c>
      <c r="C670" s="8"/>
      <c r="D670" s="8"/>
      <c r="E670" s="8"/>
      <c r="F670" s="8"/>
      <c r="G670" s="8"/>
      <c r="H670" s="138"/>
      <c r="I670" s="144" t="e">
        <f>IF(COUNT(FIND({"澎湖","金門縣","連江","馬祖","琉球"},J670,1)),280,IF(AND($F$1="V",IFERROR(IF(FIND("北市",LEFT(J670,3)),VLOOKUP(LEFT(J670,LEN(J670)-LEN(MID(J670,1+MAX(MMULT(ROW($1:$1800)*(MID(J670,ROW($1:$1800),1)={"路","段","街","道"}),{1;1;1;1})),99))),北市出件送市總與外站總表!$A:$E,5,0),),IFERROR(IF(FIND("北市",LEFT(J670,3)),VLOOKUP(RIGHT(LEFT(J670,LEN(J670)-LEN(MID(J670,1+MAX(MMULT(ROW($1:$1800)*(MID(J670,ROW($1:$1800),1)={"路","段","街","道"}),{1;1;1;1})),99))),LEN(LEFT(J670,LEN(J670)-LEN(MID(J670,1+MAX(MMULT(ROW($1:$1800)*(MID(J670,ROW($1:$1800),1)={"路","段","街","道"}),{1;1;1;1})),99))))-3),北市出件送市總與外站總表!$B:$J,4,0),),VLOOKUP(LEFT(J670,2),北市出件送市總與外站總表!$A:$E,5,0)))&gt;110),120,IFERROR(IF(FIND("北市",LEFT(J670,3)),VLOOKUP(LEFT(J670,LEN(J670)-LEN(MID(J670,1+MAX(MMULT(ROW($1:$1800)*(MID(J670,ROW($1:$1800),1)={"路","段","街","道"}),{1;1;1;1})),99))),北市出件送市總與外站總表!$A:$E,5,0),),IFERROR(IF(FIND("北市",LEFT(J670,3)),VLOOKUP(RIGHT(LEFT(J670,LEN(J670)-LEN(MID(J670,1+MAX(MMULT(ROW($1:$1800)*(MID(J670,ROW($1:$1800),1)={"路","段","街","道"}),{1;1;1;1})),99))),LEN(LEFT(J670,LEN(J670)-LEN(MID(J670,1+MAX(MMULT(ROW($1:$1800)*(MID(J670,ROW($1:$1800),1)={"路","段","街","道"}),{1;1;1;1})),99))))-3),北市出件送市總與外站總表!$B:$J,4,0),),VLOOKUP(LEFT(J670,2),北市出件送市總與外站總表!$A:$J,5,0)))))</f>
        <v>#N/A</v>
      </c>
      <c r="J670" s="124" t="str">
        <f t="array" ref="J670">ASC(IF(LEFT(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,1)="台",REPLACE(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,1,1,"臺"),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))</f>
        <v/>
      </c>
    </row>
    <row r="671" spans="2:10" ht="21" customHeight="1" x14ac:dyDescent="0.25">
      <c r="B671" s="9">
        <v>652</v>
      </c>
      <c r="C671" s="8"/>
      <c r="D671" s="8"/>
      <c r="E671" s="8"/>
      <c r="F671" s="8"/>
      <c r="G671" s="8"/>
      <c r="H671" s="138"/>
      <c r="I671" s="144" t="e">
        <f>IF(COUNT(FIND({"澎湖","金門縣","連江","馬祖","琉球"},J671,1)),280,IF(AND($F$1="V",IFERROR(IF(FIND("北市",LEFT(J671,3)),VLOOKUP(LEFT(J671,LEN(J671)-LEN(MID(J671,1+MAX(MMULT(ROW($1:$1800)*(MID(J671,ROW($1:$1800),1)={"路","段","街","道"}),{1;1;1;1})),99))),北市出件送市總與外站總表!$A:$E,5,0),),IFERROR(IF(FIND("北市",LEFT(J671,3)),VLOOKUP(RIGHT(LEFT(J671,LEN(J671)-LEN(MID(J671,1+MAX(MMULT(ROW($1:$1800)*(MID(J671,ROW($1:$1800),1)={"路","段","街","道"}),{1;1;1;1})),99))),LEN(LEFT(J671,LEN(J671)-LEN(MID(J671,1+MAX(MMULT(ROW($1:$1800)*(MID(J671,ROW($1:$1800),1)={"路","段","街","道"}),{1;1;1;1})),99))))-3),北市出件送市總與外站總表!$B:$J,4,0),),VLOOKUP(LEFT(J671,2),北市出件送市總與外站總表!$A:$E,5,0)))&gt;110),120,IFERROR(IF(FIND("北市",LEFT(J671,3)),VLOOKUP(LEFT(J671,LEN(J671)-LEN(MID(J671,1+MAX(MMULT(ROW($1:$1800)*(MID(J671,ROW($1:$1800),1)={"路","段","街","道"}),{1;1;1;1})),99))),北市出件送市總與外站總表!$A:$E,5,0),),IFERROR(IF(FIND("北市",LEFT(J671,3)),VLOOKUP(RIGHT(LEFT(J671,LEN(J671)-LEN(MID(J671,1+MAX(MMULT(ROW($1:$1800)*(MID(J671,ROW($1:$1800),1)={"路","段","街","道"}),{1;1;1;1})),99))),LEN(LEFT(J671,LEN(J671)-LEN(MID(J671,1+MAX(MMULT(ROW($1:$1800)*(MID(J671,ROW($1:$1800),1)={"路","段","街","道"}),{1;1;1;1})),99))))-3),北市出件送市總與外站總表!$B:$J,4,0),),VLOOKUP(LEFT(J671,2),北市出件送市總與外站總表!$A:$J,5,0)))))</f>
        <v>#N/A</v>
      </c>
      <c r="J671" s="124" t="str">
        <f t="array" ref="J671">ASC(IF(LEFT(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,1)="台",REPLACE(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,1,1,"臺"),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))</f>
        <v/>
      </c>
    </row>
    <row r="672" spans="2:10" ht="21" customHeight="1" x14ac:dyDescent="0.25">
      <c r="B672" s="9">
        <v>653</v>
      </c>
      <c r="C672" s="8"/>
      <c r="D672" s="8"/>
      <c r="E672" s="8"/>
      <c r="F672" s="8"/>
      <c r="G672" s="8"/>
      <c r="H672" s="138"/>
      <c r="I672" s="144" t="e">
        <f>IF(COUNT(FIND({"澎湖","金門縣","連江","馬祖","琉球"},J672,1)),280,IF(AND($F$1="V",IFERROR(IF(FIND("北市",LEFT(J672,3)),VLOOKUP(LEFT(J672,LEN(J672)-LEN(MID(J672,1+MAX(MMULT(ROW($1:$1800)*(MID(J672,ROW($1:$1800),1)={"路","段","街","道"}),{1;1;1;1})),99))),北市出件送市總與外站總表!$A:$E,5,0),),IFERROR(IF(FIND("北市",LEFT(J672,3)),VLOOKUP(RIGHT(LEFT(J672,LEN(J672)-LEN(MID(J672,1+MAX(MMULT(ROW($1:$1800)*(MID(J672,ROW($1:$1800),1)={"路","段","街","道"}),{1;1;1;1})),99))),LEN(LEFT(J672,LEN(J672)-LEN(MID(J672,1+MAX(MMULT(ROW($1:$1800)*(MID(J672,ROW($1:$1800),1)={"路","段","街","道"}),{1;1;1;1})),99))))-3),北市出件送市總與外站總表!$B:$J,4,0),),VLOOKUP(LEFT(J672,2),北市出件送市總與外站總表!$A:$E,5,0)))&gt;110),120,IFERROR(IF(FIND("北市",LEFT(J672,3)),VLOOKUP(LEFT(J672,LEN(J672)-LEN(MID(J672,1+MAX(MMULT(ROW($1:$1800)*(MID(J672,ROW($1:$1800),1)={"路","段","街","道"}),{1;1;1;1})),99))),北市出件送市總與外站總表!$A:$E,5,0),),IFERROR(IF(FIND("北市",LEFT(J672,3)),VLOOKUP(RIGHT(LEFT(J672,LEN(J672)-LEN(MID(J672,1+MAX(MMULT(ROW($1:$1800)*(MID(J672,ROW($1:$1800),1)={"路","段","街","道"}),{1;1;1;1})),99))),LEN(LEFT(J672,LEN(J672)-LEN(MID(J672,1+MAX(MMULT(ROW($1:$1800)*(MID(J672,ROW($1:$1800),1)={"路","段","街","道"}),{1;1;1;1})),99))))-3),北市出件送市總與外站總表!$B:$J,4,0),),VLOOKUP(LEFT(J672,2),北市出件送市總與外站總表!$A:$J,5,0)))))</f>
        <v>#N/A</v>
      </c>
      <c r="J672" s="124" t="str">
        <f t="array" ref="J672">ASC(IF(LEFT(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,1)="台",REPLACE(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,1,1,"臺"),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))</f>
        <v/>
      </c>
    </row>
    <row r="673" spans="2:10" ht="21" customHeight="1" x14ac:dyDescent="0.25">
      <c r="B673" s="9">
        <v>654</v>
      </c>
      <c r="C673" s="8"/>
      <c r="D673" s="8"/>
      <c r="E673" s="8"/>
      <c r="F673" s="8"/>
      <c r="G673" s="8"/>
      <c r="H673" s="138"/>
      <c r="I673" s="144" t="e">
        <f>IF(COUNT(FIND({"澎湖","金門縣","連江","馬祖","琉球"},J673,1)),280,IF(AND($F$1="V",IFERROR(IF(FIND("北市",LEFT(J673,3)),VLOOKUP(LEFT(J673,LEN(J673)-LEN(MID(J673,1+MAX(MMULT(ROW($1:$1800)*(MID(J673,ROW($1:$1800),1)={"路","段","街","道"}),{1;1;1;1})),99))),北市出件送市總與外站總表!$A:$E,5,0),),IFERROR(IF(FIND("北市",LEFT(J673,3)),VLOOKUP(RIGHT(LEFT(J673,LEN(J673)-LEN(MID(J673,1+MAX(MMULT(ROW($1:$1800)*(MID(J673,ROW($1:$1800),1)={"路","段","街","道"}),{1;1;1;1})),99))),LEN(LEFT(J673,LEN(J673)-LEN(MID(J673,1+MAX(MMULT(ROW($1:$1800)*(MID(J673,ROW($1:$1800),1)={"路","段","街","道"}),{1;1;1;1})),99))))-3),北市出件送市總與外站總表!$B:$J,4,0),),VLOOKUP(LEFT(J673,2),北市出件送市總與外站總表!$A:$E,5,0)))&gt;110),120,IFERROR(IF(FIND("北市",LEFT(J673,3)),VLOOKUP(LEFT(J673,LEN(J673)-LEN(MID(J673,1+MAX(MMULT(ROW($1:$1800)*(MID(J673,ROW($1:$1800),1)={"路","段","街","道"}),{1;1;1;1})),99))),北市出件送市總與外站總表!$A:$E,5,0),),IFERROR(IF(FIND("北市",LEFT(J673,3)),VLOOKUP(RIGHT(LEFT(J673,LEN(J673)-LEN(MID(J673,1+MAX(MMULT(ROW($1:$1800)*(MID(J673,ROW($1:$1800),1)={"路","段","街","道"}),{1;1;1;1})),99))),LEN(LEFT(J673,LEN(J673)-LEN(MID(J673,1+MAX(MMULT(ROW($1:$1800)*(MID(J673,ROW($1:$1800),1)={"路","段","街","道"}),{1;1;1;1})),99))))-3),北市出件送市總與外站總表!$B:$J,4,0),),VLOOKUP(LEFT(J673,2),北市出件送市總與外站總表!$A:$J,5,0)))))</f>
        <v>#N/A</v>
      </c>
      <c r="J673" s="124" t="str">
        <f t="array" ref="J673">ASC(IF(LEFT(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,1)="台",REPLACE(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,1,1,"臺"),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))</f>
        <v/>
      </c>
    </row>
    <row r="674" spans="2:10" ht="21" customHeight="1" x14ac:dyDescent="0.25">
      <c r="B674" s="9">
        <v>655</v>
      </c>
      <c r="C674" s="8"/>
      <c r="D674" s="8"/>
      <c r="E674" s="8"/>
      <c r="F674" s="8"/>
      <c r="G674" s="8"/>
      <c r="H674" s="138"/>
      <c r="I674" s="144" t="e">
        <f>IF(COUNT(FIND({"澎湖","金門縣","連江","馬祖","琉球"},J674,1)),280,IF(AND($F$1="V",IFERROR(IF(FIND("北市",LEFT(J674,3)),VLOOKUP(LEFT(J674,LEN(J674)-LEN(MID(J674,1+MAX(MMULT(ROW($1:$1800)*(MID(J674,ROW($1:$1800),1)={"路","段","街","道"}),{1;1;1;1})),99))),北市出件送市總與外站總表!$A:$E,5,0),),IFERROR(IF(FIND("北市",LEFT(J674,3)),VLOOKUP(RIGHT(LEFT(J674,LEN(J674)-LEN(MID(J674,1+MAX(MMULT(ROW($1:$1800)*(MID(J674,ROW($1:$1800),1)={"路","段","街","道"}),{1;1;1;1})),99))),LEN(LEFT(J674,LEN(J674)-LEN(MID(J674,1+MAX(MMULT(ROW($1:$1800)*(MID(J674,ROW($1:$1800),1)={"路","段","街","道"}),{1;1;1;1})),99))))-3),北市出件送市總與外站總表!$B:$J,4,0),),VLOOKUP(LEFT(J674,2),北市出件送市總與外站總表!$A:$E,5,0)))&gt;110),120,IFERROR(IF(FIND("北市",LEFT(J674,3)),VLOOKUP(LEFT(J674,LEN(J674)-LEN(MID(J674,1+MAX(MMULT(ROW($1:$1800)*(MID(J674,ROW($1:$1800),1)={"路","段","街","道"}),{1;1;1;1})),99))),北市出件送市總與外站總表!$A:$E,5,0),),IFERROR(IF(FIND("北市",LEFT(J674,3)),VLOOKUP(RIGHT(LEFT(J674,LEN(J674)-LEN(MID(J674,1+MAX(MMULT(ROW($1:$1800)*(MID(J674,ROW($1:$1800),1)={"路","段","街","道"}),{1;1;1;1})),99))),LEN(LEFT(J674,LEN(J674)-LEN(MID(J674,1+MAX(MMULT(ROW($1:$1800)*(MID(J674,ROW($1:$1800),1)={"路","段","街","道"}),{1;1;1;1})),99))))-3),北市出件送市總與外站總表!$B:$J,4,0),),VLOOKUP(LEFT(J674,2),北市出件送市總與外站總表!$A:$J,5,0)))))</f>
        <v>#N/A</v>
      </c>
      <c r="J674" s="124" t="str">
        <f t="array" ref="J674">ASC(IF(LEFT(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,1)="台",REPLACE(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,1,1,"臺"),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))</f>
        <v/>
      </c>
    </row>
    <row r="675" spans="2:10" ht="21" customHeight="1" x14ac:dyDescent="0.25">
      <c r="B675" s="9">
        <v>656</v>
      </c>
      <c r="C675" s="8"/>
      <c r="D675" s="8"/>
      <c r="E675" s="8"/>
      <c r="F675" s="8"/>
      <c r="G675" s="8"/>
      <c r="H675" s="138"/>
      <c r="I675" s="144" t="e">
        <f>IF(COUNT(FIND({"澎湖","金門縣","連江","馬祖","琉球"},J675,1)),280,IF(AND($F$1="V",IFERROR(IF(FIND("北市",LEFT(J675,3)),VLOOKUP(LEFT(J675,LEN(J675)-LEN(MID(J675,1+MAX(MMULT(ROW($1:$1800)*(MID(J675,ROW($1:$1800),1)={"路","段","街","道"}),{1;1;1;1})),99))),北市出件送市總與外站總表!$A:$E,5,0),),IFERROR(IF(FIND("北市",LEFT(J675,3)),VLOOKUP(RIGHT(LEFT(J675,LEN(J675)-LEN(MID(J675,1+MAX(MMULT(ROW($1:$1800)*(MID(J675,ROW($1:$1800),1)={"路","段","街","道"}),{1;1;1;1})),99))),LEN(LEFT(J675,LEN(J675)-LEN(MID(J675,1+MAX(MMULT(ROW($1:$1800)*(MID(J675,ROW($1:$1800),1)={"路","段","街","道"}),{1;1;1;1})),99))))-3),北市出件送市總與外站總表!$B:$J,4,0),),VLOOKUP(LEFT(J675,2),北市出件送市總與外站總表!$A:$E,5,0)))&gt;110),120,IFERROR(IF(FIND("北市",LEFT(J675,3)),VLOOKUP(LEFT(J675,LEN(J675)-LEN(MID(J675,1+MAX(MMULT(ROW($1:$1800)*(MID(J675,ROW($1:$1800),1)={"路","段","街","道"}),{1;1;1;1})),99))),北市出件送市總與外站總表!$A:$E,5,0),),IFERROR(IF(FIND("北市",LEFT(J675,3)),VLOOKUP(RIGHT(LEFT(J675,LEN(J675)-LEN(MID(J675,1+MAX(MMULT(ROW($1:$1800)*(MID(J675,ROW($1:$1800),1)={"路","段","街","道"}),{1;1;1;1})),99))),LEN(LEFT(J675,LEN(J675)-LEN(MID(J675,1+MAX(MMULT(ROW($1:$1800)*(MID(J675,ROW($1:$1800),1)={"路","段","街","道"}),{1;1;1;1})),99))))-3),北市出件送市總與外站總表!$B:$J,4,0),),VLOOKUP(LEFT(J675,2),北市出件送市總與外站總表!$A:$J,5,0)))))</f>
        <v>#N/A</v>
      </c>
      <c r="J675" s="124" t="str">
        <f t="array" ref="J675">ASC(IF(LEFT(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,1)="台",REPLACE(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,1,1,"臺"),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))</f>
        <v/>
      </c>
    </row>
    <row r="676" spans="2:10" ht="21" customHeight="1" x14ac:dyDescent="0.25">
      <c r="B676" s="9">
        <v>657</v>
      </c>
      <c r="C676" s="8"/>
      <c r="D676" s="8"/>
      <c r="E676" s="8"/>
      <c r="F676" s="8"/>
      <c r="G676" s="8"/>
      <c r="H676" s="138"/>
      <c r="I676" s="144" t="e">
        <f>IF(COUNT(FIND({"澎湖","金門縣","連江","馬祖","琉球"},J676,1)),280,IF(AND($F$1="V",IFERROR(IF(FIND("北市",LEFT(J676,3)),VLOOKUP(LEFT(J676,LEN(J676)-LEN(MID(J676,1+MAX(MMULT(ROW($1:$1800)*(MID(J676,ROW($1:$1800),1)={"路","段","街","道"}),{1;1;1;1})),99))),北市出件送市總與外站總表!$A:$E,5,0),),IFERROR(IF(FIND("北市",LEFT(J676,3)),VLOOKUP(RIGHT(LEFT(J676,LEN(J676)-LEN(MID(J676,1+MAX(MMULT(ROW($1:$1800)*(MID(J676,ROW($1:$1800),1)={"路","段","街","道"}),{1;1;1;1})),99))),LEN(LEFT(J676,LEN(J676)-LEN(MID(J676,1+MAX(MMULT(ROW($1:$1800)*(MID(J676,ROW($1:$1800),1)={"路","段","街","道"}),{1;1;1;1})),99))))-3),北市出件送市總與外站總表!$B:$J,4,0),),VLOOKUP(LEFT(J676,2),北市出件送市總與外站總表!$A:$E,5,0)))&gt;110),120,IFERROR(IF(FIND("北市",LEFT(J676,3)),VLOOKUP(LEFT(J676,LEN(J676)-LEN(MID(J676,1+MAX(MMULT(ROW($1:$1800)*(MID(J676,ROW($1:$1800),1)={"路","段","街","道"}),{1;1;1;1})),99))),北市出件送市總與外站總表!$A:$E,5,0),),IFERROR(IF(FIND("北市",LEFT(J676,3)),VLOOKUP(RIGHT(LEFT(J676,LEN(J676)-LEN(MID(J676,1+MAX(MMULT(ROW($1:$1800)*(MID(J676,ROW($1:$1800),1)={"路","段","街","道"}),{1;1;1;1})),99))),LEN(LEFT(J676,LEN(J676)-LEN(MID(J676,1+MAX(MMULT(ROW($1:$1800)*(MID(J676,ROW($1:$1800),1)={"路","段","街","道"}),{1;1;1;1})),99))))-3),北市出件送市總與外站總表!$B:$J,4,0),),VLOOKUP(LEFT(J676,2),北市出件送市總與外站總表!$A:$J,5,0)))))</f>
        <v>#N/A</v>
      </c>
      <c r="J676" s="124" t="str">
        <f t="array" ref="J676">ASC(IF(LEFT(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,1)="台",REPLACE(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,1,1,"臺"),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))</f>
        <v/>
      </c>
    </row>
    <row r="677" spans="2:10" ht="21" customHeight="1" x14ac:dyDescent="0.25">
      <c r="B677" s="9">
        <v>658</v>
      </c>
      <c r="C677" s="8"/>
      <c r="D677" s="8"/>
      <c r="E677" s="8"/>
      <c r="F677" s="8"/>
      <c r="G677" s="8"/>
      <c r="H677" s="138"/>
      <c r="I677" s="144" t="e">
        <f>IF(COUNT(FIND({"澎湖","金門縣","連江","馬祖","琉球"},J677,1)),280,IF(AND($F$1="V",IFERROR(IF(FIND("北市",LEFT(J677,3)),VLOOKUP(LEFT(J677,LEN(J677)-LEN(MID(J677,1+MAX(MMULT(ROW($1:$1800)*(MID(J677,ROW($1:$1800),1)={"路","段","街","道"}),{1;1;1;1})),99))),北市出件送市總與外站總表!$A:$E,5,0),),IFERROR(IF(FIND("北市",LEFT(J677,3)),VLOOKUP(RIGHT(LEFT(J677,LEN(J677)-LEN(MID(J677,1+MAX(MMULT(ROW($1:$1800)*(MID(J677,ROW($1:$1800),1)={"路","段","街","道"}),{1;1;1;1})),99))),LEN(LEFT(J677,LEN(J677)-LEN(MID(J677,1+MAX(MMULT(ROW($1:$1800)*(MID(J677,ROW($1:$1800),1)={"路","段","街","道"}),{1;1;1;1})),99))))-3),北市出件送市總與外站總表!$B:$J,4,0),),VLOOKUP(LEFT(J677,2),北市出件送市總與外站總表!$A:$E,5,0)))&gt;110),120,IFERROR(IF(FIND("北市",LEFT(J677,3)),VLOOKUP(LEFT(J677,LEN(J677)-LEN(MID(J677,1+MAX(MMULT(ROW($1:$1800)*(MID(J677,ROW($1:$1800),1)={"路","段","街","道"}),{1;1;1;1})),99))),北市出件送市總與外站總表!$A:$E,5,0),),IFERROR(IF(FIND("北市",LEFT(J677,3)),VLOOKUP(RIGHT(LEFT(J677,LEN(J677)-LEN(MID(J677,1+MAX(MMULT(ROW($1:$1800)*(MID(J677,ROW($1:$1800),1)={"路","段","街","道"}),{1;1;1;1})),99))),LEN(LEFT(J677,LEN(J677)-LEN(MID(J677,1+MAX(MMULT(ROW($1:$1800)*(MID(J677,ROW($1:$1800),1)={"路","段","街","道"}),{1;1;1;1})),99))))-3),北市出件送市總與外站總表!$B:$J,4,0),),VLOOKUP(LEFT(J677,2),北市出件送市總與外站總表!$A:$J,5,0)))))</f>
        <v>#N/A</v>
      </c>
      <c r="J677" s="124" t="str">
        <f t="array" ref="J677">ASC(IF(LEFT(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,1)="台",REPLACE(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,1,1,"臺"),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))</f>
        <v/>
      </c>
    </row>
    <row r="678" spans="2:10" ht="21" customHeight="1" x14ac:dyDescent="0.25">
      <c r="B678" s="9">
        <v>659</v>
      </c>
      <c r="C678" s="8"/>
      <c r="D678" s="8"/>
      <c r="E678" s="8"/>
      <c r="F678" s="8"/>
      <c r="G678" s="8"/>
      <c r="H678" s="138"/>
      <c r="I678" s="144" t="e">
        <f>IF(COUNT(FIND({"澎湖","金門縣","連江","馬祖","琉球"},J678,1)),280,IF(AND($F$1="V",IFERROR(IF(FIND("北市",LEFT(J678,3)),VLOOKUP(LEFT(J678,LEN(J678)-LEN(MID(J678,1+MAX(MMULT(ROW($1:$1800)*(MID(J678,ROW($1:$1800),1)={"路","段","街","道"}),{1;1;1;1})),99))),北市出件送市總與外站總表!$A:$E,5,0),),IFERROR(IF(FIND("北市",LEFT(J678,3)),VLOOKUP(RIGHT(LEFT(J678,LEN(J678)-LEN(MID(J678,1+MAX(MMULT(ROW($1:$1800)*(MID(J678,ROW($1:$1800),1)={"路","段","街","道"}),{1;1;1;1})),99))),LEN(LEFT(J678,LEN(J678)-LEN(MID(J678,1+MAX(MMULT(ROW($1:$1800)*(MID(J678,ROW($1:$1800),1)={"路","段","街","道"}),{1;1;1;1})),99))))-3),北市出件送市總與外站總表!$B:$J,4,0),),VLOOKUP(LEFT(J678,2),北市出件送市總與外站總表!$A:$E,5,0)))&gt;110),120,IFERROR(IF(FIND("北市",LEFT(J678,3)),VLOOKUP(LEFT(J678,LEN(J678)-LEN(MID(J678,1+MAX(MMULT(ROW($1:$1800)*(MID(J678,ROW($1:$1800),1)={"路","段","街","道"}),{1;1;1;1})),99))),北市出件送市總與外站總表!$A:$E,5,0),),IFERROR(IF(FIND("北市",LEFT(J678,3)),VLOOKUP(RIGHT(LEFT(J678,LEN(J678)-LEN(MID(J678,1+MAX(MMULT(ROW($1:$1800)*(MID(J678,ROW($1:$1800),1)={"路","段","街","道"}),{1;1;1;1})),99))),LEN(LEFT(J678,LEN(J678)-LEN(MID(J678,1+MAX(MMULT(ROW($1:$1800)*(MID(J678,ROW($1:$1800),1)={"路","段","街","道"}),{1;1;1;1})),99))))-3),北市出件送市總與外站總表!$B:$J,4,0),),VLOOKUP(LEFT(J678,2),北市出件送市總與外站總表!$A:$J,5,0)))))</f>
        <v>#N/A</v>
      </c>
      <c r="J678" s="124" t="str">
        <f t="array" ref="J678">ASC(IF(LEFT(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,1)="台",REPLACE(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,1,1,"臺"),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))</f>
        <v/>
      </c>
    </row>
    <row r="679" spans="2:10" ht="21" customHeight="1" x14ac:dyDescent="0.25">
      <c r="B679" s="9">
        <v>660</v>
      </c>
      <c r="C679" s="8"/>
      <c r="D679" s="8"/>
      <c r="E679" s="8"/>
      <c r="F679" s="8"/>
      <c r="G679" s="8"/>
      <c r="H679" s="138"/>
      <c r="I679" s="144" t="e">
        <f>IF(COUNT(FIND({"澎湖","金門縣","連江","馬祖","琉球"},J679,1)),280,IF(AND($F$1="V",IFERROR(IF(FIND("北市",LEFT(J679,3)),VLOOKUP(LEFT(J679,LEN(J679)-LEN(MID(J679,1+MAX(MMULT(ROW($1:$1800)*(MID(J679,ROW($1:$1800),1)={"路","段","街","道"}),{1;1;1;1})),99))),北市出件送市總與外站總表!$A:$E,5,0),),IFERROR(IF(FIND("北市",LEFT(J679,3)),VLOOKUP(RIGHT(LEFT(J679,LEN(J679)-LEN(MID(J679,1+MAX(MMULT(ROW($1:$1800)*(MID(J679,ROW($1:$1800),1)={"路","段","街","道"}),{1;1;1;1})),99))),LEN(LEFT(J679,LEN(J679)-LEN(MID(J679,1+MAX(MMULT(ROW($1:$1800)*(MID(J679,ROW($1:$1800),1)={"路","段","街","道"}),{1;1;1;1})),99))))-3),北市出件送市總與外站總表!$B:$J,4,0),),VLOOKUP(LEFT(J679,2),北市出件送市總與外站總表!$A:$E,5,0)))&gt;110),120,IFERROR(IF(FIND("北市",LEFT(J679,3)),VLOOKUP(LEFT(J679,LEN(J679)-LEN(MID(J679,1+MAX(MMULT(ROW($1:$1800)*(MID(J679,ROW($1:$1800),1)={"路","段","街","道"}),{1;1;1;1})),99))),北市出件送市總與外站總表!$A:$E,5,0),),IFERROR(IF(FIND("北市",LEFT(J679,3)),VLOOKUP(RIGHT(LEFT(J679,LEN(J679)-LEN(MID(J679,1+MAX(MMULT(ROW($1:$1800)*(MID(J679,ROW($1:$1800),1)={"路","段","街","道"}),{1;1;1;1})),99))),LEN(LEFT(J679,LEN(J679)-LEN(MID(J679,1+MAX(MMULT(ROW($1:$1800)*(MID(J679,ROW($1:$1800),1)={"路","段","街","道"}),{1;1;1;1})),99))))-3),北市出件送市總與外站總表!$B:$J,4,0),),VLOOKUP(LEFT(J679,2),北市出件送市總與外站總表!$A:$J,5,0)))))</f>
        <v>#N/A</v>
      </c>
      <c r="J679" s="124" t="str">
        <f t="array" ref="J679">ASC(IF(LEFT(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,1)="台",REPLACE(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,1,1,"臺"),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))</f>
        <v/>
      </c>
    </row>
    <row r="680" spans="2:10" ht="21" customHeight="1" x14ac:dyDescent="0.25">
      <c r="B680" s="9">
        <v>661</v>
      </c>
      <c r="C680" s="8"/>
      <c r="D680" s="8"/>
      <c r="E680" s="8"/>
      <c r="F680" s="8"/>
      <c r="G680" s="8"/>
      <c r="H680" s="138"/>
      <c r="I680" s="144" t="e">
        <f>IF(COUNT(FIND({"澎湖","金門縣","連江","馬祖","琉球"},J680,1)),280,IF(AND($F$1="V",IFERROR(IF(FIND("北市",LEFT(J680,3)),VLOOKUP(LEFT(J680,LEN(J680)-LEN(MID(J680,1+MAX(MMULT(ROW($1:$1800)*(MID(J680,ROW($1:$1800),1)={"路","段","街","道"}),{1;1;1;1})),99))),北市出件送市總與外站總表!$A:$E,5,0),),IFERROR(IF(FIND("北市",LEFT(J680,3)),VLOOKUP(RIGHT(LEFT(J680,LEN(J680)-LEN(MID(J680,1+MAX(MMULT(ROW($1:$1800)*(MID(J680,ROW($1:$1800),1)={"路","段","街","道"}),{1;1;1;1})),99))),LEN(LEFT(J680,LEN(J680)-LEN(MID(J680,1+MAX(MMULT(ROW($1:$1800)*(MID(J680,ROW($1:$1800),1)={"路","段","街","道"}),{1;1;1;1})),99))))-3),北市出件送市總與外站總表!$B:$J,4,0),),VLOOKUP(LEFT(J680,2),北市出件送市總與外站總表!$A:$E,5,0)))&gt;110),120,IFERROR(IF(FIND("北市",LEFT(J680,3)),VLOOKUP(LEFT(J680,LEN(J680)-LEN(MID(J680,1+MAX(MMULT(ROW($1:$1800)*(MID(J680,ROW($1:$1800),1)={"路","段","街","道"}),{1;1;1;1})),99))),北市出件送市總與外站總表!$A:$E,5,0),),IFERROR(IF(FIND("北市",LEFT(J680,3)),VLOOKUP(RIGHT(LEFT(J680,LEN(J680)-LEN(MID(J680,1+MAX(MMULT(ROW($1:$1800)*(MID(J680,ROW($1:$1800),1)={"路","段","街","道"}),{1;1;1;1})),99))),LEN(LEFT(J680,LEN(J680)-LEN(MID(J680,1+MAX(MMULT(ROW($1:$1800)*(MID(J680,ROW($1:$1800),1)={"路","段","街","道"}),{1;1;1;1})),99))))-3),北市出件送市總與外站總表!$B:$J,4,0),),VLOOKUP(LEFT(J680,2),北市出件送市總與外站總表!$A:$J,5,0)))))</f>
        <v>#N/A</v>
      </c>
      <c r="J680" s="124" t="str">
        <f t="array" ref="J680">ASC(IF(LEFT(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,1)="台",REPLACE(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,1,1,"臺"),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))</f>
        <v/>
      </c>
    </row>
    <row r="681" spans="2:10" ht="21" customHeight="1" x14ac:dyDescent="0.25">
      <c r="B681" s="9">
        <v>662</v>
      </c>
      <c r="C681" s="8"/>
      <c r="D681" s="8"/>
      <c r="E681" s="8"/>
      <c r="F681" s="8"/>
      <c r="G681" s="8"/>
      <c r="H681" s="138"/>
      <c r="I681" s="144" t="e">
        <f>IF(COUNT(FIND({"澎湖","金門縣","連江","馬祖","琉球"},J681,1)),280,IF(AND($F$1="V",IFERROR(IF(FIND("北市",LEFT(J681,3)),VLOOKUP(LEFT(J681,LEN(J681)-LEN(MID(J681,1+MAX(MMULT(ROW($1:$1800)*(MID(J681,ROW($1:$1800),1)={"路","段","街","道"}),{1;1;1;1})),99))),北市出件送市總與外站總表!$A:$E,5,0),),IFERROR(IF(FIND("北市",LEFT(J681,3)),VLOOKUP(RIGHT(LEFT(J681,LEN(J681)-LEN(MID(J681,1+MAX(MMULT(ROW($1:$1800)*(MID(J681,ROW($1:$1800),1)={"路","段","街","道"}),{1;1;1;1})),99))),LEN(LEFT(J681,LEN(J681)-LEN(MID(J681,1+MAX(MMULT(ROW($1:$1800)*(MID(J681,ROW($1:$1800),1)={"路","段","街","道"}),{1;1;1;1})),99))))-3),北市出件送市總與外站總表!$B:$J,4,0),),VLOOKUP(LEFT(J681,2),北市出件送市總與外站總表!$A:$E,5,0)))&gt;110),120,IFERROR(IF(FIND("北市",LEFT(J681,3)),VLOOKUP(LEFT(J681,LEN(J681)-LEN(MID(J681,1+MAX(MMULT(ROW($1:$1800)*(MID(J681,ROW($1:$1800),1)={"路","段","街","道"}),{1;1;1;1})),99))),北市出件送市總與外站總表!$A:$E,5,0),),IFERROR(IF(FIND("北市",LEFT(J681,3)),VLOOKUP(RIGHT(LEFT(J681,LEN(J681)-LEN(MID(J681,1+MAX(MMULT(ROW($1:$1800)*(MID(J681,ROW($1:$1800),1)={"路","段","街","道"}),{1;1;1;1})),99))),LEN(LEFT(J681,LEN(J681)-LEN(MID(J681,1+MAX(MMULT(ROW($1:$1800)*(MID(J681,ROW($1:$1800),1)={"路","段","街","道"}),{1;1;1;1})),99))))-3),北市出件送市總與外站總表!$B:$J,4,0),),VLOOKUP(LEFT(J681,2),北市出件送市總與外站總表!$A:$J,5,0)))))</f>
        <v>#N/A</v>
      </c>
      <c r="J681" s="124" t="str">
        <f t="array" ref="J681">ASC(IF(LEFT(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,1)="台",REPLACE(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,1,1,"臺"),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))</f>
        <v/>
      </c>
    </row>
    <row r="682" spans="2:10" ht="21" customHeight="1" x14ac:dyDescent="0.25">
      <c r="B682" s="9">
        <v>663</v>
      </c>
      <c r="C682" s="8"/>
      <c r="D682" s="8"/>
      <c r="E682" s="8"/>
      <c r="F682" s="8"/>
      <c r="G682" s="8"/>
      <c r="H682" s="138"/>
      <c r="I682" s="144" t="e">
        <f>IF(COUNT(FIND({"澎湖","金門縣","連江","馬祖","琉球"},J682,1)),280,IF(AND($F$1="V",IFERROR(IF(FIND("北市",LEFT(J682,3)),VLOOKUP(LEFT(J682,LEN(J682)-LEN(MID(J682,1+MAX(MMULT(ROW($1:$1800)*(MID(J682,ROW($1:$1800),1)={"路","段","街","道"}),{1;1;1;1})),99))),北市出件送市總與外站總表!$A:$E,5,0),),IFERROR(IF(FIND("北市",LEFT(J682,3)),VLOOKUP(RIGHT(LEFT(J682,LEN(J682)-LEN(MID(J682,1+MAX(MMULT(ROW($1:$1800)*(MID(J682,ROW($1:$1800),1)={"路","段","街","道"}),{1;1;1;1})),99))),LEN(LEFT(J682,LEN(J682)-LEN(MID(J682,1+MAX(MMULT(ROW($1:$1800)*(MID(J682,ROW($1:$1800),1)={"路","段","街","道"}),{1;1;1;1})),99))))-3),北市出件送市總與外站總表!$B:$J,4,0),),VLOOKUP(LEFT(J682,2),北市出件送市總與外站總表!$A:$E,5,0)))&gt;110),120,IFERROR(IF(FIND("北市",LEFT(J682,3)),VLOOKUP(LEFT(J682,LEN(J682)-LEN(MID(J682,1+MAX(MMULT(ROW($1:$1800)*(MID(J682,ROW($1:$1800),1)={"路","段","街","道"}),{1;1;1;1})),99))),北市出件送市總與外站總表!$A:$E,5,0),),IFERROR(IF(FIND("北市",LEFT(J682,3)),VLOOKUP(RIGHT(LEFT(J682,LEN(J682)-LEN(MID(J682,1+MAX(MMULT(ROW($1:$1800)*(MID(J682,ROW($1:$1800),1)={"路","段","街","道"}),{1;1;1;1})),99))),LEN(LEFT(J682,LEN(J682)-LEN(MID(J682,1+MAX(MMULT(ROW($1:$1800)*(MID(J682,ROW($1:$1800),1)={"路","段","街","道"}),{1;1;1;1})),99))))-3),北市出件送市總與外站總表!$B:$J,4,0),),VLOOKUP(LEFT(J682,2),北市出件送市總與外站總表!$A:$J,5,0)))))</f>
        <v>#N/A</v>
      </c>
      <c r="J682" s="124" t="str">
        <f t="array" ref="J682">ASC(IF(LEFT(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,1)="台",REPLACE(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,1,1,"臺"),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))</f>
        <v/>
      </c>
    </row>
    <row r="683" spans="2:10" ht="21" customHeight="1" x14ac:dyDescent="0.25">
      <c r="B683" s="9">
        <v>664</v>
      </c>
      <c r="C683" s="8"/>
      <c r="D683" s="8"/>
      <c r="E683" s="8"/>
      <c r="F683" s="8"/>
      <c r="G683" s="8"/>
      <c r="H683" s="138"/>
      <c r="I683" s="144" t="e">
        <f>IF(COUNT(FIND({"澎湖","金門縣","連江","馬祖","琉球"},J683,1)),280,IF(AND($F$1="V",IFERROR(IF(FIND("北市",LEFT(J683,3)),VLOOKUP(LEFT(J683,LEN(J683)-LEN(MID(J683,1+MAX(MMULT(ROW($1:$1800)*(MID(J683,ROW($1:$1800),1)={"路","段","街","道"}),{1;1;1;1})),99))),北市出件送市總與外站總表!$A:$E,5,0),),IFERROR(IF(FIND("北市",LEFT(J683,3)),VLOOKUP(RIGHT(LEFT(J683,LEN(J683)-LEN(MID(J683,1+MAX(MMULT(ROW($1:$1800)*(MID(J683,ROW($1:$1800),1)={"路","段","街","道"}),{1;1;1;1})),99))),LEN(LEFT(J683,LEN(J683)-LEN(MID(J683,1+MAX(MMULT(ROW($1:$1800)*(MID(J683,ROW($1:$1800),1)={"路","段","街","道"}),{1;1;1;1})),99))))-3),北市出件送市總與外站總表!$B:$J,4,0),),VLOOKUP(LEFT(J683,2),北市出件送市總與外站總表!$A:$E,5,0)))&gt;110),120,IFERROR(IF(FIND("北市",LEFT(J683,3)),VLOOKUP(LEFT(J683,LEN(J683)-LEN(MID(J683,1+MAX(MMULT(ROW($1:$1800)*(MID(J683,ROW($1:$1800),1)={"路","段","街","道"}),{1;1;1;1})),99))),北市出件送市總與外站總表!$A:$E,5,0),),IFERROR(IF(FIND("北市",LEFT(J683,3)),VLOOKUP(RIGHT(LEFT(J683,LEN(J683)-LEN(MID(J683,1+MAX(MMULT(ROW($1:$1800)*(MID(J683,ROW($1:$1800),1)={"路","段","街","道"}),{1;1;1;1})),99))),LEN(LEFT(J683,LEN(J683)-LEN(MID(J683,1+MAX(MMULT(ROW($1:$1800)*(MID(J683,ROW($1:$1800),1)={"路","段","街","道"}),{1;1;1;1})),99))))-3),北市出件送市總與外站總表!$B:$J,4,0),),VLOOKUP(LEFT(J683,2),北市出件送市總與外站總表!$A:$J,5,0)))))</f>
        <v>#N/A</v>
      </c>
      <c r="J683" s="124" t="str">
        <f t="array" ref="J683">ASC(IF(LEFT(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,1)="台",REPLACE(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,1,1,"臺"),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))</f>
        <v/>
      </c>
    </row>
    <row r="684" spans="2:10" ht="21" customHeight="1" x14ac:dyDescent="0.25">
      <c r="B684" s="9">
        <v>665</v>
      </c>
      <c r="C684" s="8"/>
      <c r="D684" s="8"/>
      <c r="E684" s="8"/>
      <c r="F684" s="8"/>
      <c r="G684" s="8"/>
      <c r="H684" s="138"/>
      <c r="I684" s="144" t="e">
        <f>IF(COUNT(FIND({"澎湖","金門縣","連江","馬祖","琉球"},J684,1)),280,IF(AND($F$1="V",IFERROR(IF(FIND("北市",LEFT(J684,3)),VLOOKUP(LEFT(J684,LEN(J684)-LEN(MID(J684,1+MAX(MMULT(ROW($1:$1800)*(MID(J684,ROW($1:$1800),1)={"路","段","街","道"}),{1;1;1;1})),99))),北市出件送市總與外站總表!$A:$E,5,0),),IFERROR(IF(FIND("北市",LEFT(J684,3)),VLOOKUP(RIGHT(LEFT(J684,LEN(J684)-LEN(MID(J684,1+MAX(MMULT(ROW($1:$1800)*(MID(J684,ROW($1:$1800),1)={"路","段","街","道"}),{1;1;1;1})),99))),LEN(LEFT(J684,LEN(J684)-LEN(MID(J684,1+MAX(MMULT(ROW($1:$1800)*(MID(J684,ROW($1:$1800),1)={"路","段","街","道"}),{1;1;1;1})),99))))-3),北市出件送市總與外站總表!$B:$J,4,0),),VLOOKUP(LEFT(J684,2),北市出件送市總與外站總表!$A:$E,5,0)))&gt;110),120,IFERROR(IF(FIND("北市",LEFT(J684,3)),VLOOKUP(LEFT(J684,LEN(J684)-LEN(MID(J684,1+MAX(MMULT(ROW($1:$1800)*(MID(J684,ROW($1:$1800),1)={"路","段","街","道"}),{1;1;1;1})),99))),北市出件送市總與外站總表!$A:$E,5,0),),IFERROR(IF(FIND("北市",LEFT(J684,3)),VLOOKUP(RIGHT(LEFT(J684,LEN(J684)-LEN(MID(J684,1+MAX(MMULT(ROW($1:$1800)*(MID(J684,ROW($1:$1800),1)={"路","段","街","道"}),{1;1;1;1})),99))),LEN(LEFT(J684,LEN(J684)-LEN(MID(J684,1+MAX(MMULT(ROW($1:$1800)*(MID(J684,ROW($1:$1800),1)={"路","段","街","道"}),{1;1;1;1})),99))))-3),北市出件送市總與外站總表!$B:$J,4,0),),VLOOKUP(LEFT(J684,2),北市出件送市總與外站總表!$A:$J,5,0)))))</f>
        <v>#N/A</v>
      </c>
      <c r="J684" s="124" t="str">
        <f t="array" ref="J684">ASC(IF(LEFT(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,1)="台",REPLACE(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,1,1,"臺"),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))</f>
        <v/>
      </c>
    </row>
    <row r="685" spans="2:10" ht="21" customHeight="1" x14ac:dyDescent="0.25">
      <c r="B685" s="9">
        <v>666</v>
      </c>
      <c r="C685" s="8"/>
      <c r="D685" s="8"/>
      <c r="E685" s="8"/>
      <c r="F685" s="8"/>
      <c r="G685" s="8"/>
      <c r="H685" s="138"/>
      <c r="I685" s="144" t="e">
        <f>IF(COUNT(FIND({"澎湖","金門縣","連江","馬祖","琉球"},J685,1)),280,IF(AND($F$1="V",IFERROR(IF(FIND("北市",LEFT(J685,3)),VLOOKUP(LEFT(J685,LEN(J685)-LEN(MID(J685,1+MAX(MMULT(ROW($1:$1800)*(MID(J685,ROW($1:$1800),1)={"路","段","街","道"}),{1;1;1;1})),99))),北市出件送市總與外站總表!$A:$E,5,0),),IFERROR(IF(FIND("北市",LEFT(J685,3)),VLOOKUP(RIGHT(LEFT(J685,LEN(J685)-LEN(MID(J685,1+MAX(MMULT(ROW($1:$1800)*(MID(J685,ROW($1:$1800),1)={"路","段","街","道"}),{1;1;1;1})),99))),LEN(LEFT(J685,LEN(J685)-LEN(MID(J685,1+MAX(MMULT(ROW($1:$1800)*(MID(J685,ROW($1:$1800),1)={"路","段","街","道"}),{1;1;1;1})),99))))-3),北市出件送市總與外站總表!$B:$J,4,0),),VLOOKUP(LEFT(J685,2),北市出件送市總與外站總表!$A:$E,5,0)))&gt;110),120,IFERROR(IF(FIND("北市",LEFT(J685,3)),VLOOKUP(LEFT(J685,LEN(J685)-LEN(MID(J685,1+MAX(MMULT(ROW($1:$1800)*(MID(J685,ROW($1:$1800),1)={"路","段","街","道"}),{1;1;1;1})),99))),北市出件送市總與外站總表!$A:$E,5,0),),IFERROR(IF(FIND("北市",LEFT(J685,3)),VLOOKUP(RIGHT(LEFT(J685,LEN(J685)-LEN(MID(J685,1+MAX(MMULT(ROW($1:$1800)*(MID(J685,ROW($1:$1800),1)={"路","段","街","道"}),{1;1;1;1})),99))),LEN(LEFT(J685,LEN(J685)-LEN(MID(J685,1+MAX(MMULT(ROW($1:$1800)*(MID(J685,ROW($1:$1800),1)={"路","段","街","道"}),{1;1;1;1})),99))))-3),北市出件送市總與外站總表!$B:$J,4,0),),VLOOKUP(LEFT(J685,2),北市出件送市總與外站總表!$A:$J,5,0)))))</f>
        <v>#N/A</v>
      </c>
      <c r="J685" s="124" t="str">
        <f t="array" ref="J685">ASC(IF(LEFT(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,1)="台",REPLACE(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,1,1,"臺"),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))</f>
        <v/>
      </c>
    </row>
    <row r="686" spans="2:10" ht="21" customHeight="1" x14ac:dyDescent="0.25">
      <c r="B686" s="9">
        <v>667</v>
      </c>
      <c r="C686" s="8"/>
      <c r="D686" s="8"/>
      <c r="E686" s="8"/>
      <c r="F686" s="8"/>
      <c r="G686" s="8"/>
      <c r="H686" s="138"/>
      <c r="I686" s="144" t="e">
        <f>IF(COUNT(FIND({"澎湖","金門縣","連江","馬祖","琉球"},J686,1)),280,IF(AND($F$1="V",IFERROR(IF(FIND("北市",LEFT(J686,3)),VLOOKUP(LEFT(J686,LEN(J686)-LEN(MID(J686,1+MAX(MMULT(ROW($1:$1800)*(MID(J686,ROW($1:$1800),1)={"路","段","街","道"}),{1;1;1;1})),99))),北市出件送市總與外站總表!$A:$E,5,0),),IFERROR(IF(FIND("北市",LEFT(J686,3)),VLOOKUP(RIGHT(LEFT(J686,LEN(J686)-LEN(MID(J686,1+MAX(MMULT(ROW($1:$1800)*(MID(J686,ROW($1:$1800),1)={"路","段","街","道"}),{1;1;1;1})),99))),LEN(LEFT(J686,LEN(J686)-LEN(MID(J686,1+MAX(MMULT(ROW($1:$1800)*(MID(J686,ROW($1:$1800),1)={"路","段","街","道"}),{1;1;1;1})),99))))-3),北市出件送市總與外站總表!$B:$J,4,0),),VLOOKUP(LEFT(J686,2),北市出件送市總與外站總表!$A:$E,5,0)))&gt;110),120,IFERROR(IF(FIND("北市",LEFT(J686,3)),VLOOKUP(LEFT(J686,LEN(J686)-LEN(MID(J686,1+MAX(MMULT(ROW($1:$1800)*(MID(J686,ROW($1:$1800),1)={"路","段","街","道"}),{1;1;1;1})),99))),北市出件送市總與外站總表!$A:$E,5,0),),IFERROR(IF(FIND("北市",LEFT(J686,3)),VLOOKUP(RIGHT(LEFT(J686,LEN(J686)-LEN(MID(J686,1+MAX(MMULT(ROW($1:$1800)*(MID(J686,ROW($1:$1800),1)={"路","段","街","道"}),{1;1;1;1})),99))),LEN(LEFT(J686,LEN(J686)-LEN(MID(J686,1+MAX(MMULT(ROW($1:$1800)*(MID(J686,ROW($1:$1800),1)={"路","段","街","道"}),{1;1;1;1})),99))))-3),北市出件送市總與外站總表!$B:$J,4,0),),VLOOKUP(LEFT(J686,2),北市出件送市總與外站總表!$A:$J,5,0)))))</f>
        <v>#N/A</v>
      </c>
      <c r="J686" s="124" t="str">
        <f t="array" ref="J686">ASC(IF(LEFT(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,1)="台",REPLACE(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,1,1,"臺"),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))</f>
        <v/>
      </c>
    </row>
    <row r="687" spans="2:10" ht="21" customHeight="1" x14ac:dyDescent="0.25">
      <c r="B687" s="9">
        <v>668</v>
      </c>
      <c r="C687" s="8"/>
      <c r="D687" s="8"/>
      <c r="E687" s="8"/>
      <c r="F687" s="8"/>
      <c r="G687" s="8"/>
      <c r="H687" s="138"/>
      <c r="I687" s="144" t="e">
        <f>IF(COUNT(FIND({"澎湖","金門縣","連江","馬祖","琉球"},J687,1)),280,IF(AND($F$1="V",IFERROR(IF(FIND("北市",LEFT(J687,3)),VLOOKUP(LEFT(J687,LEN(J687)-LEN(MID(J687,1+MAX(MMULT(ROW($1:$1800)*(MID(J687,ROW($1:$1800),1)={"路","段","街","道"}),{1;1;1;1})),99))),北市出件送市總與外站總表!$A:$E,5,0),),IFERROR(IF(FIND("北市",LEFT(J687,3)),VLOOKUP(RIGHT(LEFT(J687,LEN(J687)-LEN(MID(J687,1+MAX(MMULT(ROW($1:$1800)*(MID(J687,ROW($1:$1800),1)={"路","段","街","道"}),{1;1;1;1})),99))),LEN(LEFT(J687,LEN(J687)-LEN(MID(J687,1+MAX(MMULT(ROW($1:$1800)*(MID(J687,ROW($1:$1800),1)={"路","段","街","道"}),{1;1;1;1})),99))))-3),北市出件送市總與外站總表!$B:$J,4,0),),VLOOKUP(LEFT(J687,2),北市出件送市總與外站總表!$A:$E,5,0)))&gt;110),120,IFERROR(IF(FIND("北市",LEFT(J687,3)),VLOOKUP(LEFT(J687,LEN(J687)-LEN(MID(J687,1+MAX(MMULT(ROW($1:$1800)*(MID(J687,ROW($1:$1800),1)={"路","段","街","道"}),{1;1;1;1})),99))),北市出件送市總與外站總表!$A:$E,5,0),),IFERROR(IF(FIND("北市",LEFT(J687,3)),VLOOKUP(RIGHT(LEFT(J687,LEN(J687)-LEN(MID(J687,1+MAX(MMULT(ROW($1:$1800)*(MID(J687,ROW($1:$1800),1)={"路","段","街","道"}),{1;1;1;1})),99))),LEN(LEFT(J687,LEN(J687)-LEN(MID(J687,1+MAX(MMULT(ROW($1:$1800)*(MID(J687,ROW($1:$1800),1)={"路","段","街","道"}),{1;1;1;1})),99))))-3),北市出件送市總與外站總表!$B:$J,4,0),),VLOOKUP(LEFT(J687,2),北市出件送市總與外站總表!$A:$J,5,0)))))</f>
        <v>#N/A</v>
      </c>
      <c r="J687" s="124" t="str">
        <f t="array" ref="J687">ASC(IF(LEFT(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,1)="台",REPLACE(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,1,1,"臺"),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))</f>
        <v/>
      </c>
    </row>
    <row r="688" spans="2:10" ht="21" customHeight="1" x14ac:dyDescent="0.25">
      <c r="B688" s="9">
        <v>669</v>
      </c>
      <c r="C688" s="8"/>
      <c r="D688" s="8"/>
      <c r="E688" s="8"/>
      <c r="F688" s="8"/>
      <c r="G688" s="8"/>
      <c r="H688" s="138"/>
      <c r="I688" s="144" t="e">
        <f>IF(COUNT(FIND({"澎湖","金門縣","連江","馬祖","琉球"},J688,1)),280,IF(AND($F$1="V",IFERROR(IF(FIND("北市",LEFT(J688,3)),VLOOKUP(LEFT(J688,LEN(J688)-LEN(MID(J688,1+MAX(MMULT(ROW($1:$1800)*(MID(J688,ROW($1:$1800),1)={"路","段","街","道"}),{1;1;1;1})),99))),北市出件送市總與外站總表!$A:$E,5,0),),IFERROR(IF(FIND("北市",LEFT(J688,3)),VLOOKUP(RIGHT(LEFT(J688,LEN(J688)-LEN(MID(J688,1+MAX(MMULT(ROW($1:$1800)*(MID(J688,ROW($1:$1800),1)={"路","段","街","道"}),{1;1;1;1})),99))),LEN(LEFT(J688,LEN(J688)-LEN(MID(J688,1+MAX(MMULT(ROW($1:$1800)*(MID(J688,ROW($1:$1800),1)={"路","段","街","道"}),{1;1;1;1})),99))))-3),北市出件送市總與外站總表!$B:$J,4,0),),VLOOKUP(LEFT(J688,2),北市出件送市總與外站總表!$A:$E,5,0)))&gt;110),120,IFERROR(IF(FIND("北市",LEFT(J688,3)),VLOOKUP(LEFT(J688,LEN(J688)-LEN(MID(J688,1+MAX(MMULT(ROW($1:$1800)*(MID(J688,ROW($1:$1800),1)={"路","段","街","道"}),{1;1;1;1})),99))),北市出件送市總與外站總表!$A:$E,5,0),),IFERROR(IF(FIND("北市",LEFT(J688,3)),VLOOKUP(RIGHT(LEFT(J688,LEN(J688)-LEN(MID(J688,1+MAX(MMULT(ROW($1:$1800)*(MID(J688,ROW($1:$1800),1)={"路","段","街","道"}),{1;1;1;1})),99))),LEN(LEFT(J688,LEN(J688)-LEN(MID(J688,1+MAX(MMULT(ROW($1:$1800)*(MID(J688,ROW($1:$1800),1)={"路","段","街","道"}),{1;1;1;1})),99))))-3),北市出件送市總與外站總表!$B:$J,4,0),),VLOOKUP(LEFT(J688,2),北市出件送市總與外站總表!$A:$J,5,0)))))</f>
        <v>#N/A</v>
      </c>
      <c r="J688" s="124" t="str">
        <f t="array" ref="J688">ASC(IF(LEFT(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,1)="台",REPLACE(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,1,1,"臺"),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))</f>
        <v/>
      </c>
    </row>
    <row r="689" spans="2:10" ht="21" customHeight="1" x14ac:dyDescent="0.25">
      <c r="B689" s="9">
        <v>670</v>
      </c>
      <c r="C689" s="8"/>
      <c r="D689" s="8"/>
      <c r="E689" s="8"/>
      <c r="F689" s="8"/>
      <c r="G689" s="8"/>
      <c r="H689" s="138"/>
      <c r="I689" s="144" t="e">
        <f>IF(COUNT(FIND({"澎湖","金門縣","連江","馬祖","琉球"},J689,1)),280,IF(AND($F$1="V",IFERROR(IF(FIND("北市",LEFT(J689,3)),VLOOKUP(LEFT(J689,LEN(J689)-LEN(MID(J689,1+MAX(MMULT(ROW($1:$1800)*(MID(J689,ROW($1:$1800),1)={"路","段","街","道"}),{1;1;1;1})),99))),北市出件送市總與外站總表!$A:$E,5,0),),IFERROR(IF(FIND("北市",LEFT(J689,3)),VLOOKUP(RIGHT(LEFT(J689,LEN(J689)-LEN(MID(J689,1+MAX(MMULT(ROW($1:$1800)*(MID(J689,ROW($1:$1800),1)={"路","段","街","道"}),{1;1;1;1})),99))),LEN(LEFT(J689,LEN(J689)-LEN(MID(J689,1+MAX(MMULT(ROW($1:$1800)*(MID(J689,ROW($1:$1800),1)={"路","段","街","道"}),{1;1;1;1})),99))))-3),北市出件送市總與外站總表!$B:$J,4,0),),VLOOKUP(LEFT(J689,2),北市出件送市總與外站總表!$A:$E,5,0)))&gt;110),120,IFERROR(IF(FIND("北市",LEFT(J689,3)),VLOOKUP(LEFT(J689,LEN(J689)-LEN(MID(J689,1+MAX(MMULT(ROW($1:$1800)*(MID(J689,ROW($1:$1800),1)={"路","段","街","道"}),{1;1;1;1})),99))),北市出件送市總與外站總表!$A:$E,5,0),),IFERROR(IF(FIND("北市",LEFT(J689,3)),VLOOKUP(RIGHT(LEFT(J689,LEN(J689)-LEN(MID(J689,1+MAX(MMULT(ROW($1:$1800)*(MID(J689,ROW($1:$1800),1)={"路","段","街","道"}),{1;1;1;1})),99))),LEN(LEFT(J689,LEN(J689)-LEN(MID(J689,1+MAX(MMULT(ROW($1:$1800)*(MID(J689,ROW($1:$1800),1)={"路","段","街","道"}),{1;1;1;1})),99))))-3),北市出件送市總與外站總表!$B:$J,4,0),),VLOOKUP(LEFT(J689,2),北市出件送市總與外站總表!$A:$J,5,0)))))</f>
        <v>#N/A</v>
      </c>
      <c r="J689" s="124" t="str">
        <f t="array" ref="J689">ASC(IF(LEFT(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,1)="台",REPLACE(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,1,1,"臺"),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))</f>
        <v/>
      </c>
    </row>
    <row r="690" spans="2:10" ht="21" customHeight="1" x14ac:dyDescent="0.25">
      <c r="B690" s="9">
        <v>671</v>
      </c>
      <c r="C690" s="8"/>
      <c r="D690" s="8"/>
      <c r="E690" s="8"/>
      <c r="F690" s="8"/>
      <c r="G690" s="8"/>
      <c r="H690" s="138"/>
      <c r="I690" s="144" t="e">
        <f>IF(COUNT(FIND({"澎湖","金門縣","連江","馬祖","琉球"},J690,1)),280,IF(AND($F$1="V",IFERROR(IF(FIND("北市",LEFT(J690,3)),VLOOKUP(LEFT(J690,LEN(J690)-LEN(MID(J690,1+MAX(MMULT(ROW($1:$1800)*(MID(J690,ROW($1:$1800),1)={"路","段","街","道"}),{1;1;1;1})),99))),北市出件送市總與外站總表!$A:$E,5,0),),IFERROR(IF(FIND("北市",LEFT(J690,3)),VLOOKUP(RIGHT(LEFT(J690,LEN(J690)-LEN(MID(J690,1+MAX(MMULT(ROW($1:$1800)*(MID(J690,ROW($1:$1800),1)={"路","段","街","道"}),{1;1;1;1})),99))),LEN(LEFT(J690,LEN(J690)-LEN(MID(J690,1+MAX(MMULT(ROW($1:$1800)*(MID(J690,ROW($1:$1800),1)={"路","段","街","道"}),{1;1;1;1})),99))))-3),北市出件送市總與外站總表!$B:$J,4,0),),VLOOKUP(LEFT(J690,2),北市出件送市總與外站總表!$A:$E,5,0)))&gt;110),120,IFERROR(IF(FIND("北市",LEFT(J690,3)),VLOOKUP(LEFT(J690,LEN(J690)-LEN(MID(J690,1+MAX(MMULT(ROW($1:$1800)*(MID(J690,ROW($1:$1800),1)={"路","段","街","道"}),{1;1;1;1})),99))),北市出件送市總與外站總表!$A:$E,5,0),),IFERROR(IF(FIND("北市",LEFT(J690,3)),VLOOKUP(RIGHT(LEFT(J690,LEN(J690)-LEN(MID(J690,1+MAX(MMULT(ROW($1:$1800)*(MID(J690,ROW($1:$1800),1)={"路","段","街","道"}),{1;1;1;1})),99))),LEN(LEFT(J690,LEN(J690)-LEN(MID(J690,1+MAX(MMULT(ROW($1:$1800)*(MID(J690,ROW($1:$1800),1)={"路","段","街","道"}),{1;1;1;1})),99))))-3),北市出件送市總與外站總表!$B:$J,4,0),),VLOOKUP(LEFT(J690,2),北市出件送市總與外站總表!$A:$J,5,0)))))</f>
        <v>#N/A</v>
      </c>
      <c r="J690" s="124" t="str">
        <f t="array" ref="J690">ASC(IF(LEFT(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,1)="台",REPLACE(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,1,1,"臺"),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))</f>
        <v/>
      </c>
    </row>
    <row r="691" spans="2:10" ht="21" customHeight="1" x14ac:dyDescent="0.25">
      <c r="B691" s="9">
        <v>672</v>
      </c>
      <c r="C691" s="8"/>
      <c r="D691" s="8"/>
      <c r="E691" s="8"/>
      <c r="F691" s="8"/>
      <c r="G691" s="8"/>
      <c r="H691" s="138"/>
      <c r="I691" s="144" t="e">
        <f>IF(COUNT(FIND({"澎湖","金門縣","連江","馬祖","琉球"},J691,1)),280,IF(AND($F$1="V",IFERROR(IF(FIND("北市",LEFT(J691,3)),VLOOKUP(LEFT(J691,LEN(J691)-LEN(MID(J691,1+MAX(MMULT(ROW($1:$1800)*(MID(J691,ROW($1:$1800),1)={"路","段","街","道"}),{1;1;1;1})),99))),北市出件送市總與外站總表!$A:$E,5,0),),IFERROR(IF(FIND("北市",LEFT(J691,3)),VLOOKUP(RIGHT(LEFT(J691,LEN(J691)-LEN(MID(J691,1+MAX(MMULT(ROW($1:$1800)*(MID(J691,ROW($1:$1800),1)={"路","段","街","道"}),{1;1;1;1})),99))),LEN(LEFT(J691,LEN(J691)-LEN(MID(J691,1+MAX(MMULT(ROW($1:$1800)*(MID(J691,ROW($1:$1800),1)={"路","段","街","道"}),{1;1;1;1})),99))))-3),北市出件送市總與外站總表!$B:$J,4,0),),VLOOKUP(LEFT(J691,2),北市出件送市總與外站總表!$A:$E,5,0)))&gt;110),120,IFERROR(IF(FIND("北市",LEFT(J691,3)),VLOOKUP(LEFT(J691,LEN(J691)-LEN(MID(J691,1+MAX(MMULT(ROW($1:$1800)*(MID(J691,ROW($1:$1800),1)={"路","段","街","道"}),{1;1;1;1})),99))),北市出件送市總與外站總表!$A:$E,5,0),),IFERROR(IF(FIND("北市",LEFT(J691,3)),VLOOKUP(RIGHT(LEFT(J691,LEN(J691)-LEN(MID(J691,1+MAX(MMULT(ROW($1:$1800)*(MID(J691,ROW($1:$1800),1)={"路","段","街","道"}),{1;1;1;1})),99))),LEN(LEFT(J691,LEN(J691)-LEN(MID(J691,1+MAX(MMULT(ROW($1:$1800)*(MID(J691,ROW($1:$1800),1)={"路","段","街","道"}),{1;1;1;1})),99))))-3),北市出件送市總與外站總表!$B:$J,4,0),),VLOOKUP(LEFT(J691,2),北市出件送市總與外站總表!$A:$J,5,0)))))</f>
        <v>#N/A</v>
      </c>
      <c r="J691" s="124" t="str">
        <f t="array" ref="J691">ASC(IF(LEFT(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,1)="台",REPLACE(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,1,1,"臺"),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))</f>
        <v/>
      </c>
    </row>
    <row r="692" spans="2:10" ht="21" customHeight="1" x14ac:dyDescent="0.25">
      <c r="B692" s="9">
        <v>673</v>
      </c>
      <c r="C692" s="8"/>
      <c r="D692" s="8"/>
      <c r="E692" s="8"/>
      <c r="F692" s="8"/>
      <c r="G692" s="8"/>
      <c r="H692" s="138"/>
      <c r="I692" s="144" t="e">
        <f>IF(COUNT(FIND({"澎湖","金門縣","連江","馬祖","琉球"},J692,1)),280,IF(AND($F$1="V",IFERROR(IF(FIND("北市",LEFT(J692,3)),VLOOKUP(LEFT(J692,LEN(J692)-LEN(MID(J692,1+MAX(MMULT(ROW($1:$1800)*(MID(J692,ROW($1:$1800),1)={"路","段","街","道"}),{1;1;1;1})),99))),北市出件送市總與外站總表!$A:$E,5,0),),IFERROR(IF(FIND("北市",LEFT(J692,3)),VLOOKUP(RIGHT(LEFT(J692,LEN(J692)-LEN(MID(J692,1+MAX(MMULT(ROW($1:$1800)*(MID(J692,ROW($1:$1800),1)={"路","段","街","道"}),{1;1;1;1})),99))),LEN(LEFT(J692,LEN(J692)-LEN(MID(J692,1+MAX(MMULT(ROW($1:$1800)*(MID(J692,ROW($1:$1800),1)={"路","段","街","道"}),{1;1;1;1})),99))))-3),北市出件送市總與外站總表!$B:$J,4,0),),VLOOKUP(LEFT(J692,2),北市出件送市總與外站總表!$A:$E,5,0)))&gt;110),120,IFERROR(IF(FIND("北市",LEFT(J692,3)),VLOOKUP(LEFT(J692,LEN(J692)-LEN(MID(J692,1+MAX(MMULT(ROW($1:$1800)*(MID(J692,ROW($1:$1800),1)={"路","段","街","道"}),{1;1;1;1})),99))),北市出件送市總與外站總表!$A:$E,5,0),),IFERROR(IF(FIND("北市",LEFT(J692,3)),VLOOKUP(RIGHT(LEFT(J692,LEN(J692)-LEN(MID(J692,1+MAX(MMULT(ROW($1:$1800)*(MID(J692,ROW($1:$1800),1)={"路","段","街","道"}),{1;1;1;1})),99))),LEN(LEFT(J692,LEN(J692)-LEN(MID(J692,1+MAX(MMULT(ROW($1:$1800)*(MID(J692,ROW($1:$1800),1)={"路","段","街","道"}),{1;1;1;1})),99))))-3),北市出件送市總與外站總表!$B:$J,4,0),),VLOOKUP(LEFT(J692,2),北市出件送市總與外站總表!$A:$J,5,0)))))</f>
        <v>#N/A</v>
      </c>
      <c r="J692" s="124" t="str">
        <f t="array" ref="J692">ASC(IF(LEFT(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,1)="台",REPLACE(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,1,1,"臺"),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))</f>
        <v/>
      </c>
    </row>
    <row r="693" spans="2:10" ht="21" customHeight="1" x14ac:dyDescent="0.25">
      <c r="B693" s="9">
        <v>674</v>
      </c>
      <c r="C693" s="8"/>
      <c r="D693" s="8"/>
      <c r="E693" s="8"/>
      <c r="F693" s="8"/>
      <c r="G693" s="8"/>
      <c r="H693" s="138"/>
      <c r="I693" s="144" t="e">
        <f>IF(COUNT(FIND({"澎湖","金門縣","連江","馬祖","琉球"},J693,1)),280,IF(AND($F$1="V",IFERROR(IF(FIND("北市",LEFT(J693,3)),VLOOKUP(LEFT(J693,LEN(J693)-LEN(MID(J693,1+MAX(MMULT(ROW($1:$1800)*(MID(J693,ROW($1:$1800),1)={"路","段","街","道"}),{1;1;1;1})),99))),北市出件送市總與外站總表!$A:$E,5,0),),IFERROR(IF(FIND("北市",LEFT(J693,3)),VLOOKUP(RIGHT(LEFT(J693,LEN(J693)-LEN(MID(J693,1+MAX(MMULT(ROW($1:$1800)*(MID(J693,ROW($1:$1800),1)={"路","段","街","道"}),{1;1;1;1})),99))),LEN(LEFT(J693,LEN(J693)-LEN(MID(J693,1+MAX(MMULT(ROW($1:$1800)*(MID(J693,ROW($1:$1800),1)={"路","段","街","道"}),{1;1;1;1})),99))))-3),北市出件送市總與外站總表!$B:$J,4,0),),VLOOKUP(LEFT(J693,2),北市出件送市總與外站總表!$A:$E,5,0)))&gt;110),120,IFERROR(IF(FIND("北市",LEFT(J693,3)),VLOOKUP(LEFT(J693,LEN(J693)-LEN(MID(J693,1+MAX(MMULT(ROW($1:$1800)*(MID(J693,ROW($1:$1800),1)={"路","段","街","道"}),{1;1;1;1})),99))),北市出件送市總與外站總表!$A:$E,5,0),),IFERROR(IF(FIND("北市",LEFT(J693,3)),VLOOKUP(RIGHT(LEFT(J693,LEN(J693)-LEN(MID(J693,1+MAX(MMULT(ROW($1:$1800)*(MID(J693,ROW($1:$1800),1)={"路","段","街","道"}),{1;1;1;1})),99))),LEN(LEFT(J693,LEN(J693)-LEN(MID(J693,1+MAX(MMULT(ROW($1:$1800)*(MID(J693,ROW($1:$1800),1)={"路","段","街","道"}),{1;1;1;1})),99))))-3),北市出件送市總與外站總表!$B:$J,4,0),),VLOOKUP(LEFT(J693,2),北市出件送市總與外站總表!$A:$J,5,0)))))</f>
        <v>#N/A</v>
      </c>
      <c r="J693" s="124" t="str">
        <f t="array" ref="J693">ASC(IF(LEFT(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,1)="台",REPLACE(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,1,1,"臺"),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))</f>
        <v/>
      </c>
    </row>
    <row r="694" spans="2:10" ht="21" customHeight="1" x14ac:dyDescent="0.25">
      <c r="B694" s="9">
        <v>675</v>
      </c>
      <c r="C694" s="8"/>
      <c r="D694" s="8"/>
      <c r="E694" s="8"/>
      <c r="F694" s="8"/>
      <c r="G694" s="8"/>
      <c r="H694" s="138"/>
      <c r="I694" s="144" t="e">
        <f>IF(COUNT(FIND({"澎湖","金門縣","連江","馬祖","琉球"},J694,1)),280,IF(AND($F$1="V",IFERROR(IF(FIND("北市",LEFT(J694,3)),VLOOKUP(LEFT(J694,LEN(J694)-LEN(MID(J694,1+MAX(MMULT(ROW($1:$1800)*(MID(J694,ROW($1:$1800),1)={"路","段","街","道"}),{1;1;1;1})),99))),北市出件送市總與外站總表!$A:$E,5,0),),IFERROR(IF(FIND("北市",LEFT(J694,3)),VLOOKUP(RIGHT(LEFT(J694,LEN(J694)-LEN(MID(J694,1+MAX(MMULT(ROW($1:$1800)*(MID(J694,ROW($1:$1800),1)={"路","段","街","道"}),{1;1;1;1})),99))),LEN(LEFT(J694,LEN(J694)-LEN(MID(J694,1+MAX(MMULT(ROW($1:$1800)*(MID(J694,ROW($1:$1800),1)={"路","段","街","道"}),{1;1;1;1})),99))))-3),北市出件送市總與外站總表!$B:$J,4,0),),VLOOKUP(LEFT(J694,2),北市出件送市總與外站總表!$A:$E,5,0)))&gt;110),120,IFERROR(IF(FIND("北市",LEFT(J694,3)),VLOOKUP(LEFT(J694,LEN(J694)-LEN(MID(J694,1+MAX(MMULT(ROW($1:$1800)*(MID(J694,ROW($1:$1800),1)={"路","段","街","道"}),{1;1;1;1})),99))),北市出件送市總與外站總表!$A:$E,5,0),),IFERROR(IF(FIND("北市",LEFT(J694,3)),VLOOKUP(RIGHT(LEFT(J694,LEN(J694)-LEN(MID(J694,1+MAX(MMULT(ROW($1:$1800)*(MID(J694,ROW($1:$1800),1)={"路","段","街","道"}),{1;1;1;1})),99))),LEN(LEFT(J694,LEN(J694)-LEN(MID(J694,1+MAX(MMULT(ROW($1:$1800)*(MID(J694,ROW($1:$1800),1)={"路","段","街","道"}),{1;1;1;1})),99))))-3),北市出件送市總與外站總表!$B:$J,4,0),),VLOOKUP(LEFT(J694,2),北市出件送市總與外站總表!$A:$J,5,0)))))</f>
        <v>#N/A</v>
      </c>
      <c r="J694" s="124" t="str">
        <f t="array" ref="J694">ASC(IF(LEFT(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,1)="台",REPLACE(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,1,1,"臺"),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))</f>
        <v/>
      </c>
    </row>
    <row r="695" spans="2:10" ht="21" customHeight="1" x14ac:dyDescent="0.25">
      <c r="B695" s="9">
        <v>676</v>
      </c>
      <c r="C695" s="8"/>
      <c r="D695" s="8"/>
      <c r="E695" s="8"/>
      <c r="F695" s="8"/>
      <c r="G695" s="8"/>
      <c r="H695" s="138"/>
      <c r="I695" s="144" t="e">
        <f>IF(COUNT(FIND({"澎湖","金門縣","連江","馬祖","琉球"},J695,1)),280,IF(AND($F$1="V",IFERROR(IF(FIND("北市",LEFT(J695,3)),VLOOKUP(LEFT(J695,LEN(J695)-LEN(MID(J695,1+MAX(MMULT(ROW($1:$1800)*(MID(J695,ROW($1:$1800),1)={"路","段","街","道"}),{1;1;1;1})),99))),北市出件送市總與外站總表!$A:$E,5,0),),IFERROR(IF(FIND("北市",LEFT(J695,3)),VLOOKUP(RIGHT(LEFT(J695,LEN(J695)-LEN(MID(J695,1+MAX(MMULT(ROW($1:$1800)*(MID(J695,ROW($1:$1800),1)={"路","段","街","道"}),{1;1;1;1})),99))),LEN(LEFT(J695,LEN(J695)-LEN(MID(J695,1+MAX(MMULT(ROW($1:$1800)*(MID(J695,ROW($1:$1800),1)={"路","段","街","道"}),{1;1;1;1})),99))))-3),北市出件送市總與外站總表!$B:$J,4,0),),VLOOKUP(LEFT(J695,2),北市出件送市總與外站總表!$A:$E,5,0)))&gt;110),120,IFERROR(IF(FIND("北市",LEFT(J695,3)),VLOOKUP(LEFT(J695,LEN(J695)-LEN(MID(J695,1+MAX(MMULT(ROW($1:$1800)*(MID(J695,ROW($1:$1800),1)={"路","段","街","道"}),{1;1;1;1})),99))),北市出件送市總與外站總表!$A:$E,5,0),),IFERROR(IF(FIND("北市",LEFT(J695,3)),VLOOKUP(RIGHT(LEFT(J695,LEN(J695)-LEN(MID(J695,1+MAX(MMULT(ROW($1:$1800)*(MID(J695,ROW($1:$1800),1)={"路","段","街","道"}),{1;1;1;1})),99))),LEN(LEFT(J695,LEN(J695)-LEN(MID(J695,1+MAX(MMULT(ROW($1:$1800)*(MID(J695,ROW($1:$1800),1)={"路","段","街","道"}),{1;1;1;1})),99))))-3),北市出件送市總與外站總表!$B:$J,4,0),),VLOOKUP(LEFT(J695,2),北市出件送市總與外站總表!$A:$J,5,0)))))</f>
        <v>#N/A</v>
      </c>
      <c r="J695" s="124" t="str">
        <f t="array" ref="J695">ASC(IF(LEFT(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,1)="台",REPLACE(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,1,1,"臺"),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))</f>
        <v/>
      </c>
    </row>
    <row r="696" spans="2:10" ht="21" customHeight="1" x14ac:dyDescent="0.25">
      <c r="B696" s="9">
        <v>677</v>
      </c>
      <c r="C696" s="8"/>
      <c r="D696" s="8"/>
      <c r="E696" s="8"/>
      <c r="F696" s="8"/>
      <c r="G696" s="8"/>
      <c r="H696" s="138"/>
      <c r="I696" s="144" t="e">
        <f>IF(COUNT(FIND({"澎湖","金門縣","連江","馬祖","琉球"},J696,1)),280,IF(AND($F$1="V",IFERROR(IF(FIND("北市",LEFT(J696,3)),VLOOKUP(LEFT(J696,LEN(J696)-LEN(MID(J696,1+MAX(MMULT(ROW($1:$1800)*(MID(J696,ROW($1:$1800),1)={"路","段","街","道"}),{1;1;1;1})),99))),北市出件送市總與外站總表!$A:$E,5,0),),IFERROR(IF(FIND("北市",LEFT(J696,3)),VLOOKUP(RIGHT(LEFT(J696,LEN(J696)-LEN(MID(J696,1+MAX(MMULT(ROW($1:$1800)*(MID(J696,ROW($1:$1800),1)={"路","段","街","道"}),{1;1;1;1})),99))),LEN(LEFT(J696,LEN(J696)-LEN(MID(J696,1+MAX(MMULT(ROW($1:$1800)*(MID(J696,ROW($1:$1800),1)={"路","段","街","道"}),{1;1;1;1})),99))))-3),北市出件送市總與外站總表!$B:$J,4,0),),VLOOKUP(LEFT(J696,2),北市出件送市總與外站總表!$A:$E,5,0)))&gt;110),120,IFERROR(IF(FIND("北市",LEFT(J696,3)),VLOOKUP(LEFT(J696,LEN(J696)-LEN(MID(J696,1+MAX(MMULT(ROW($1:$1800)*(MID(J696,ROW($1:$1800),1)={"路","段","街","道"}),{1;1;1;1})),99))),北市出件送市總與外站總表!$A:$E,5,0),),IFERROR(IF(FIND("北市",LEFT(J696,3)),VLOOKUP(RIGHT(LEFT(J696,LEN(J696)-LEN(MID(J696,1+MAX(MMULT(ROW($1:$1800)*(MID(J696,ROW($1:$1800),1)={"路","段","街","道"}),{1;1;1;1})),99))),LEN(LEFT(J696,LEN(J696)-LEN(MID(J696,1+MAX(MMULT(ROW($1:$1800)*(MID(J696,ROW($1:$1800),1)={"路","段","街","道"}),{1;1;1;1})),99))))-3),北市出件送市總與外站總表!$B:$J,4,0),),VLOOKUP(LEFT(J696,2),北市出件送市總與外站總表!$A:$J,5,0)))))</f>
        <v>#N/A</v>
      </c>
      <c r="J696" s="124" t="str">
        <f t="array" ref="J696">ASC(IF(LEFT(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,1)="台",REPLACE(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,1,1,"臺"),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))</f>
        <v/>
      </c>
    </row>
    <row r="697" spans="2:10" ht="21" customHeight="1" x14ac:dyDescent="0.25">
      <c r="B697" s="9">
        <v>678</v>
      </c>
      <c r="C697" s="8"/>
      <c r="D697" s="8"/>
      <c r="E697" s="8"/>
      <c r="F697" s="8"/>
      <c r="G697" s="8"/>
      <c r="H697" s="138"/>
      <c r="I697" s="144" t="e">
        <f>IF(COUNT(FIND({"澎湖","金門縣","連江","馬祖","琉球"},J697,1)),280,IF(AND($F$1="V",IFERROR(IF(FIND("北市",LEFT(J697,3)),VLOOKUP(LEFT(J697,LEN(J697)-LEN(MID(J697,1+MAX(MMULT(ROW($1:$1800)*(MID(J697,ROW($1:$1800),1)={"路","段","街","道"}),{1;1;1;1})),99))),北市出件送市總與外站總表!$A:$E,5,0),),IFERROR(IF(FIND("北市",LEFT(J697,3)),VLOOKUP(RIGHT(LEFT(J697,LEN(J697)-LEN(MID(J697,1+MAX(MMULT(ROW($1:$1800)*(MID(J697,ROW($1:$1800),1)={"路","段","街","道"}),{1;1;1;1})),99))),LEN(LEFT(J697,LEN(J697)-LEN(MID(J697,1+MAX(MMULT(ROW($1:$1800)*(MID(J697,ROW($1:$1800),1)={"路","段","街","道"}),{1;1;1;1})),99))))-3),北市出件送市總與外站總表!$B:$J,4,0),),VLOOKUP(LEFT(J697,2),北市出件送市總與外站總表!$A:$E,5,0)))&gt;110),120,IFERROR(IF(FIND("北市",LEFT(J697,3)),VLOOKUP(LEFT(J697,LEN(J697)-LEN(MID(J697,1+MAX(MMULT(ROW($1:$1800)*(MID(J697,ROW($1:$1800),1)={"路","段","街","道"}),{1;1;1;1})),99))),北市出件送市總與外站總表!$A:$E,5,0),),IFERROR(IF(FIND("北市",LEFT(J697,3)),VLOOKUP(RIGHT(LEFT(J697,LEN(J697)-LEN(MID(J697,1+MAX(MMULT(ROW($1:$1800)*(MID(J697,ROW($1:$1800),1)={"路","段","街","道"}),{1;1;1;1})),99))),LEN(LEFT(J697,LEN(J697)-LEN(MID(J697,1+MAX(MMULT(ROW($1:$1800)*(MID(J697,ROW($1:$1800),1)={"路","段","街","道"}),{1;1;1;1})),99))))-3),北市出件送市總與外站總表!$B:$J,4,0),),VLOOKUP(LEFT(J697,2),北市出件送市總與外站總表!$A:$J,5,0)))))</f>
        <v>#N/A</v>
      </c>
      <c r="J697" s="124" t="str">
        <f t="array" ref="J697">ASC(IF(LEFT(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,1)="台",REPLACE(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,1,1,"臺"),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))</f>
        <v/>
      </c>
    </row>
    <row r="698" spans="2:10" ht="21" customHeight="1" x14ac:dyDescent="0.25">
      <c r="B698" s="9">
        <v>679</v>
      </c>
      <c r="C698" s="8"/>
      <c r="D698" s="8"/>
      <c r="E698" s="8"/>
      <c r="F698" s="8"/>
      <c r="G698" s="8"/>
      <c r="H698" s="138"/>
      <c r="I698" s="144" t="e">
        <f>IF(COUNT(FIND({"澎湖","金門縣","連江","馬祖","琉球"},J698,1)),280,IF(AND($F$1="V",IFERROR(IF(FIND("北市",LEFT(J698,3)),VLOOKUP(LEFT(J698,LEN(J698)-LEN(MID(J698,1+MAX(MMULT(ROW($1:$1800)*(MID(J698,ROW($1:$1800),1)={"路","段","街","道"}),{1;1;1;1})),99))),北市出件送市總與外站總表!$A:$E,5,0),),IFERROR(IF(FIND("北市",LEFT(J698,3)),VLOOKUP(RIGHT(LEFT(J698,LEN(J698)-LEN(MID(J698,1+MAX(MMULT(ROW($1:$1800)*(MID(J698,ROW($1:$1800),1)={"路","段","街","道"}),{1;1;1;1})),99))),LEN(LEFT(J698,LEN(J698)-LEN(MID(J698,1+MAX(MMULT(ROW($1:$1800)*(MID(J698,ROW($1:$1800),1)={"路","段","街","道"}),{1;1;1;1})),99))))-3),北市出件送市總與外站總表!$B:$J,4,0),),VLOOKUP(LEFT(J698,2),北市出件送市總與外站總表!$A:$E,5,0)))&gt;110),120,IFERROR(IF(FIND("北市",LEFT(J698,3)),VLOOKUP(LEFT(J698,LEN(J698)-LEN(MID(J698,1+MAX(MMULT(ROW($1:$1800)*(MID(J698,ROW($1:$1800),1)={"路","段","街","道"}),{1;1;1;1})),99))),北市出件送市總與外站總表!$A:$E,5,0),),IFERROR(IF(FIND("北市",LEFT(J698,3)),VLOOKUP(RIGHT(LEFT(J698,LEN(J698)-LEN(MID(J698,1+MAX(MMULT(ROW($1:$1800)*(MID(J698,ROW($1:$1800),1)={"路","段","街","道"}),{1;1;1;1})),99))),LEN(LEFT(J698,LEN(J698)-LEN(MID(J698,1+MAX(MMULT(ROW($1:$1800)*(MID(J698,ROW($1:$1800),1)={"路","段","街","道"}),{1;1;1;1})),99))))-3),北市出件送市總與外站總表!$B:$J,4,0),),VLOOKUP(LEFT(J698,2),北市出件送市總與外站總表!$A:$J,5,0)))))</f>
        <v>#N/A</v>
      </c>
      <c r="J698" s="124" t="str">
        <f t="array" ref="J698">ASC(IF(LEFT(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,1)="台",REPLACE(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,1,1,"臺"),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))</f>
        <v/>
      </c>
    </row>
    <row r="699" spans="2:10" ht="21" customHeight="1" x14ac:dyDescent="0.25">
      <c r="B699" s="9">
        <v>680</v>
      </c>
      <c r="C699" s="8"/>
      <c r="D699" s="8"/>
      <c r="E699" s="8"/>
      <c r="F699" s="8"/>
      <c r="G699" s="8"/>
      <c r="H699" s="138"/>
      <c r="I699" s="144" t="e">
        <f>IF(COUNT(FIND({"澎湖","金門縣","連江","馬祖","琉球"},J699,1)),280,IF(AND($F$1="V",IFERROR(IF(FIND("北市",LEFT(J699,3)),VLOOKUP(LEFT(J699,LEN(J699)-LEN(MID(J699,1+MAX(MMULT(ROW($1:$1800)*(MID(J699,ROW($1:$1800),1)={"路","段","街","道"}),{1;1;1;1})),99))),北市出件送市總與外站總表!$A:$E,5,0),),IFERROR(IF(FIND("北市",LEFT(J699,3)),VLOOKUP(RIGHT(LEFT(J699,LEN(J699)-LEN(MID(J699,1+MAX(MMULT(ROW($1:$1800)*(MID(J699,ROW($1:$1800),1)={"路","段","街","道"}),{1;1;1;1})),99))),LEN(LEFT(J699,LEN(J699)-LEN(MID(J699,1+MAX(MMULT(ROW($1:$1800)*(MID(J699,ROW($1:$1800),1)={"路","段","街","道"}),{1;1;1;1})),99))))-3),北市出件送市總與外站總表!$B:$J,4,0),),VLOOKUP(LEFT(J699,2),北市出件送市總與外站總表!$A:$E,5,0)))&gt;110),120,IFERROR(IF(FIND("北市",LEFT(J699,3)),VLOOKUP(LEFT(J699,LEN(J699)-LEN(MID(J699,1+MAX(MMULT(ROW($1:$1800)*(MID(J699,ROW($1:$1800),1)={"路","段","街","道"}),{1;1;1;1})),99))),北市出件送市總與外站總表!$A:$E,5,0),),IFERROR(IF(FIND("北市",LEFT(J699,3)),VLOOKUP(RIGHT(LEFT(J699,LEN(J699)-LEN(MID(J699,1+MAX(MMULT(ROW($1:$1800)*(MID(J699,ROW($1:$1800),1)={"路","段","街","道"}),{1;1;1;1})),99))),LEN(LEFT(J699,LEN(J699)-LEN(MID(J699,1+MAX(MMULT(ROW($1:$1800)*(MID(J699,ROW($1:$1800),1)={"路","段","街","道"}),{1;1;1;1})),99))))-3),北市出件送市總與外站總表!$B:$J,4,0),),VLOOKUP(LEFT(J699,2),北市出件送市總與外站總表!$A:$J,5,0)))))</f>
        <v>#N/A</v>
      </c>
      <c r="J699" s="124" t="str">
        <f t="array" ref="J699">ASC(IF(LEFT(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,1)="台",REPLACE(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,1,1,"臺"),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))</f>
        <v/>
      </c>
    </row>
    <row r="700" spans="2:10" ht="21" customHeight="1" x14ac:dyDescent="0.25">
      <c r="B700" s="9">
        <v>681</v>
      </c>
      <c r="C700" s="8"/>
      <c r="D700" s="8"/>
      <c r="E700" s="8"/>
      <c r="F700" s="8"/>
      <c r="G700" s="8"/>
      <c r="H700" s="138"/>
      <c r="I700" s="144" t="e">
        <f>IF(COUNT(FIND({"澎湖","金門縣","連江","馬祖","琉球"},J700,1)),280,IF(AND($F$1="V",IFERROR(IF(FIND("北市",LEFT(J700,3)),VLOOKUP(LEFT(J700,LEN(J700)-LEN(MID(J700,1+MAX(MMULT(ROW($1:$1800)*(MID(J700,ROW($1:$1800),1)={"路","段","街","道"}),{1;1;1;1})),99))),北市出件送市總與外站總表!$A:$E,5,0),),IFERROR(IF(FIND("北市",LEFT(J700,3)),VLOOKUP(RIGHT(LEFT(J700,LEN(J700)-LEN(MID(J700,1+MAX(MMULT(ROW($1:$1800)*(MID(J700,ROW($1:$1800),1)={"路","段","街","道"}),{1;1;1;1})),99))),LEN(LEFT(J700,LEN(J700)-LEN(MID(J700,1+MAX(MMULT(ROW($1:$1800)*(MID(J700,ROW($1:$1800),1)={"路","段","街","道"}),{1;1;1;1})),99))))-3),北市出件送市總與外站總表!$B:$J,4,0),),VLOOKUP(LEFT(J700,2),北市出件送市總與外站總表!$A:$E,5,0)))&gt;110),120,IFERROR(IF(FIND("北市",LEFT(J700,3)),VLOOKUP(LEFT(J700,LEN(J700)-LEN(MID(J700,1+MAX(MMULT(ROW($1:$1800)*(MID(J700,ROW($1:$1800),1)={"路","段","街","道"}),{1;1;1;1})),99))),北市出件送市總與外站總表!$A:$E,5,0),),IFERROR(IF(FIND("北市",LEFT(J700,3)),VLOOKUP(RIGHT(LEFT(J700,LEN(J700)-LEN(MID(J700,1+MAX(MMULT(ROW($1:$1800)*(MID(J700,ROW($1:$1800),1)={"路","段","街","道"}),{1;1;1;1})),99))),LEN(LEFT(J700,LEN(J700)-LEN(MID(J700,1+MAX(MMULT(ROW($1:$1800)*(MID(J700,ROW($1:$1800),1)={"路","段","街","道"}),{1;1;1;1})),99))))-3),北市出件送市總與外站總表!$B:$J,4,0),),VLOOKUP(LEFT(J700,2),北市出件送市總與外站總表!$A:$J,5,0)))))</f>
        <v>#N/A</v>
      </c>
      <c r="J700" s="124" t="str">
        <f t="array" ref="J700">ASC(IF(LEFT(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,1)="台",REPLACE(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,1,1,"臺"),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))</f>
        <v/>
      </c>
    </row>
    <row r="701" spans="2:10" ht="21" customHeight="1" x14ac:dyDescent="0.25">
      <c r="B701" s="9">
        <v>682</v>
      </c>
      <c r="C701" s="8"/>
      <c r="D701" s="8"/>
      <c r="E701" s="8"/>
      <c r="F701" s="8"/>
      <c r="G701" s="8"/>
      <c r="H701" s="138"/>
      <c r="I701" s="144" t="e">
        <f>IF(COUNT(FIND({"澎湖","金門縣","連江","馬祖","琉球"},J701,1)),280,IF(AND($F$1="V",IFERROR(IF(FIND("北市",LEFT(J701,3)),VLOOKUP(LEFT(J701,LEN(J701)-LEN(MID(J701,1+MAX(MMULT(ROW($1:$1800)*(MID(J701,ROW($1:$1800),1)={"路","段","街","道"}),{1;1;1;1})),99))),北市出件送市總與外站總表!$A:$E,5,0),),IFERROR(IF(FIND("北市",LEFT(J701,3)),VLOOKUP(RIGHT(LEFT(J701,LEN(J701)-LEN(MID(J701,1+MAX(MMULT(ROW($1:$1800)*(MID(J701,ROW($1:$1800),1)={"路","段","街","道"}),{1;1;1;1})),99))),LEN(LEFT(J701,LEN(J701)-LEN(MID(J701,1+MAX(MMULT(ROW($1:$1800)*(MID(J701,ROW($1:$1800),1)={"路","段","街","道"}),{1;1;1;1})),99))))-3),北市出件送市總與外站總表!$B:$J,4,0),),VLOOKUP(LEFT(J701,2),北市出件送市總與外站總表!$A:$E,5,0)))&gt;110),120,IFERROR(IF(FIND("北市",LEFT(J701,3)),VLOOKUP(LEFT(J701,LEN(J701)-LEN(MID(J701,1+MAX(MMULT(ROW($1:$1800)*(MID(J701,ROW($1:$1800),1)={"路","段","街","道"}),{1;1;1;1})),99))),北市出件送市總與外站總表!$A:$E,5,0),),IFERROR(IF(FIND("北市",LEFT(J701,3)),VLOOKUP(RIGHT(LEFT(J701,LEN(J701)-LEN(MID(J701,1+MAX(MMULT(ROW($1:$1800)*(MID(J701,ROW($1:$1800),1)={"路","段","街","道"}),{1;1;1;1})),99))),LEN(LEFT(J701,LEN(J701)-LEN(MID(J701,1+MAX(MMULT(ROW($1:$1800)*(MID(J701,ROW($1:$1800),1)={"路","段","街","道"}),{1;1;1;1})),99))))-3),北市出件送市總與外站總表!$B:$J,4,0),),VLOOKUP(LEFT(J701,2),北市出件送市總與外站總表!$A:$J,5,0)))))</f>
        <v>#N/A</v>
      </c>
      <c r="J701" s="124" t="str">
        <f t="array" ref="J701">ASC(IF(LEFT(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,1)="台",REPLACE(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,1,1,"臺"),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))</f>
        <v/>
      </c>
    </row>
    <row r="702" spans="2:10" ht="21" customHeight="1" x14ac:dyDescent="0.25">
      <c r="B702" s="9">
        <v>683</v>
      </c>
      <c r="C702" s="8"/>
      <c r="D702" s="8"/>
      <c r="E702" s="8"/>
      <c r="F702" s="8"/>
      <c r="G702" s="8"/>
      <c r="H702" s="138"/>
      <c r="I702" s="144" t="e">
        <f>IF(COUNT(FIND({"澎湖","金門縣","連江","馬祖","琉球"},J702,1)),280,IF(AND($F$1="V",IFERROR(IF(FIND("北市",LEFT(J702,3)),VLOOKUP(LEFT(J702,LEN(J702)-LEN(MID(J702,1+MAX(MMULT(ROW($1:$1800)*(MID(J702,ROW($1:$1800),1)={"路","段","街","道"}),{1;1;1;1})),99))),北市出件送市總與外站總表!$A:$E,5,0),),IFERROR(IF(FIND("北市",LEFT(J702,3)),VLOOKUP(RIGHT(LEFT(J702,LEN(J702)-LEN(MID(J702,1+MAX(MMULT(ROW($1:$1800)*(MID(J702,ROW($1:$1800),1)={"路","段","街","道"}),{1;1;1;1})),99))),LEN(LEFT(J702,LEN(J702)-LEN(MID(J702,1+MAX(MMULT(ROW($1:$1800)*(MID(J702,ROW($1:$1800),1)={"路","段","街","道"}),{1;1;1;1})),99))))-3),北市出件送市總與外站總表!$B:$J,4,0),),VLOOKUP(LEFT(J702,2),北市出件送市總與外站總表!$A:$E,5,0)))&gt;110),120,IFERROR(IF(FIND("北市",LEFT(J702,3)),VLOOKUP(LEFT(J702,LEN(J702)-LEN(MID(J702,1+MAX(MMULT(ROW($1:$1800)*(MID(J702,ROW($1:$1800),1)={"路","段","街","道"}),{1;1;1;1})),99))),北市出件送市總與外站總表!$A:$E,5,0),),IFERROR(IF(FIND("北市",LEFT(J702,3)),VLOOKUP(RIGHT(LEFT(J702,LEN(J702)-LEN(MID(J702,1+MAX(MMULT(ROW($1:$1800)*(MID(J702,ROW($1:$1800),1)={"路","段","街","道"}),{1;1;1;1})),99))),LEN(LEFT(J702,LEN(J702)-LEN(MID(J702,1+MAX(MMULT(ROW($1:$1800)*(MID(J702,ROW($1:$1800),1)={"路","段","街","道"}),{1;1;1;1})),99))))-3),北市出件送市總與外站總表!$B:$J,4,0),),VLOOKUP(LEFT(J702,2),北市出件送市總與外站總表!$A:$J,5,0)))))</f>
        <v>#N/A</v>
      </c>
      <c r="J702" s="124" t="str">
        <f t="array" ref="J702">ASC(IF(LEFT(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,1)="台",REPLACE(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,1,1,"臺"),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))</f>
        <v/>
      </c>
    </row>
    <row r="703" spans="2:10" ht="21" customHeight="1" x14ac:dyDescent="0.25">
      <c r="B703" s="9">
        <v>684</v>
      </c>
      <c r="C703" s="8"/>
      <c r="D703" s="8"/>
      <c r="E703" s="8"/>
      <c r="F703" s="8"/>
      <c r="G703" s="8"/>
      <c r="H703" s="138"/>
      <c r="I703" s="144" t="e">
        <f>IF(COUNT(FIND({"澎湖","金門縣","連江","馬祖","琉球"},J703,1)),280,IF(AND($F$1="V",IFERROR(IF(FIND("北市",LEFT(J703,3)),VLOOKUP(LEFT(J703,LEN(J703)-LEN(MID(J703,1+MAX(MMULT(ROW($1:$1800)*(MID(J703,ROW($1:$1800),1)={"路","段","街","道"}),{1;1;1;1})),99))),北市出件送市總與外站總表!$A:$E,5,0),),IFERROR(IF(FIND("北市",LEFT(J703,3)),VLOOKUP(RIGHT(LEFT(J703,LEN(J703)-LEN(MID(J703,1+MAX(MMULT(ROW($1:$1800)*(MID(J703,ROW($1:$1800),1)={"路","段","街","道"}),{1;1;1;1})),99))),LEN(LEFT(J703,LEN(J703)-LEN(MID(J703,1+MAX(MMULT(ROW($1:$1800)*(MID(J703,ROW($1:$1800),1)={"路","段","街","道"}),{1;1;1;1})),99))))-3),北市出件送市總與外站總表!$B:$J,4,0),),VLOOKUP(LEFT(J703,2),北市出件送市總與外站總表!$A:$E,5,0)))&gt;110),120,IFERROR(IF(FIND("北市",LEFT(J703,3)),VLOOKUP(LEFT(J703,LEN(J703)-LEN(MID(J703,1+MAX(MMULT(ROW($1:$1800)*(MID(J703,ROW($1:$1800),1)={"路","段","街","道"}),{1;1;1;1})),99))),北市出件送市總與外站總表!$A:$E,5,0),),IFERROR(IF(FIND("北市",LEFT(J703,3)),VLOOKUP(RIGHT(LEFT(J703,LEN(J703)-LEN(MID(J703,1+MAX(MMULT(ROW($1:$1800)*(MID(J703,ROW($1:$1800),1)={"路","段","街","道"}),{1;1;1;1})),99))),LEN(LEFT(J703,LEN(J703)-LEN(MID(J703,1+MAX(MMULT(ROW($1:$1800)*(MID(J703,ROW($1:$1800),1)={"路","段","街","道"}),{1;1;1;1})),99))))-3),北市出件送市總與外站總表!$B:$J,4,0),),VLOOKUP(LEFT(J703,2),北市出件送市總與外站總表!$A:$J,5,0)))))</f>
        <v>#N/A</v>
      </c>
      <c r="J703" s="124" t="str">
        <f t="array" ref="J703">ASC(IF(LEFT(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,1)="台",REPLACE(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,1,1,"臺"),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))</f>
        <v/>
      </c>
    </row>
    <row r="704" spans="2:10" ht="21" customHeight="1" x14ac:dyDescent="0.25">
      <c r="B704" s="9">
        <v>685</v>
      </c>
      <c r="C704" s="8"/>
      <c r="D704" s="8"/>
      <c r="E704" s="8"/>
      <c r="F704" s="8"/>
      <c r="G704" s="8"/>
      <c r="H704" s="138"/>
      <c r="I704" s="144" t="e">
        <f>IF(COUNT(FIND({"澎湖","金門縣","連江","馬祖","琉球"},J704,1)),280,IF(AND($F$1="V",IFERROR(IF(FIND("北市",LEFT(J704,3)),VLOOKUP(LEFT(J704,LEN(J704)-LEN(MID(J704,1+MAX(MMULT(ROW($1:$1800)*(MID(J704,ROW($1:$1800),1)={"路","段","街","道"}),{1;1;1;1})),99))),北市出件送市總與外站總表!$A:$E,5,0),),IFERROR(IF(FIND("北市",LEFT(J704,3)),VLOOKUP(RIGHT(LEFT(J704,LEN(J704)-LEN(MID(J704,1+MAX(MMULT(ROW($1:$1800)*(MID(J704,ROW($1:$1800),1)={"路","段","街","道"}),{1;1;1;1})),99))),LEN(LEFT(J704,LEN(J704)-LEN(MID(J704,1+MAX(MMULT(ROW($1:$1800)*(MID(J704,ROW($1:$1800),1)={"路","段","街","道"}),{1;1;1;1})),99))))-3),北市出件送市總與外站總表!$B:$J,4,0),),VLOOKUP(LEFT(J704,2),北市出件送市總與外站總表!$A:$E,5,0)))&gt;110),120,IFERROR(IF(FIND("北市",LEFT(J704,3)),VLOOKUP(LEFT(J704,LEN(J704)-LEN(MID(J704,1+MAX(MMULT(ROW($1:$1800)*(MID(J704,ROW($1:$1800),1)={"路","段","街","道"}),{1;1;1;1})),99))),北市出件送市總與外站總表!$A:$E,5,0),),IFERROR(IF(FIND("北市",LEFT(J704,3)),VLOOKUP(RIGHT(LEFT(J704,LEN(J704)-LEN(MID(J704,1+MAX(MMULT(ROW($1:$1800)*(MID(J704,ROW($1:$1800),1)={"路","段","街","道"}),{1;1;1;1})),99))),LEN(LEFT(J704,LEN(J704)-LEN(MID(J704,1+MAX(MMULT(ROW($1:$1800)*(MID(J704,ROW($1:$1800),1)={"路","段","街","道"}),{1;1;1;1})),99))))-3),北市出件送市總與外站總表!$B:$J,4,0),),VLOOKUP(LEFT(J704,2),北市出件送市總與外站總表!$A:$J,5,0)))))</f>
        <v>#N/A</v>
      </c>
      <c r="J704" s="124" t="str">
        <f t="array" ref="J704">ASC(IF(LEFT(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,1)="台",REPLACE(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,1,1,"臺"),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))</f>
        <v/>
      </c>
    </row>
    <row r="705" spans="2:10" ht="21" customHeight="1" x14ac:dyDescent="0.25">
      <c r="B705" s="9">
        <v>686</v>
      </c>
      <c r="C705" s="8"/>
      <c r="D705" s="8"/>
      <c r="E705" s="8"/>
      <c r="F705" s="8"/>
      <c r="G705" s="8"/>
      <c r="H705" s="138"/>
      <c r="I705" s="144" t="e">
        <f>IF(COUNT(FIND({"澎湖","金門縣","連江","馬祖","琉球"},J705,1)),280,IF(AND($F$1="V",IFERROR(IF(FIND("北市",LEFT(J705,3)),VLOOKUP(LEFT(J705,LEN(J705)-LEN(MID(J705,1+MAX(MMULT(ROW($1:$1800)*(MID(J705,ROW($1:$1800),1)={"路","段","街","道"}),{1;1;1;1})),99))),北市出件送市總與外站總表!$A:$E,5,0),),IFERROR(IF(FIND("北市",LEFT(J705,3)),VLOOKUP(RIGHT(LEFT(J705,LEN(J705)-LEN(MID(J705,1+MAX(MMULT(ROW($1:$1800)*(MID(J705,ROW($1:$1800),1)={"路","段","街","道"}),{1;1;1;1})),99))),LEN(LEFT(J705,LEN(J705)-LEN(MID(J705,1+MAX(MMULT(ROW($1:$1800)*(MID(J705,ROW($1:$1800),1)={"路","段","街","道"}),{1;1;1;1})),99))))-3),北市出件送市總與外站總表!$B:$J,4,0),),VLOOKUP(LEFT(J705,2),北市出件送市總與外站總表!$A:$E,5,0)))&gt;110),120,IFERROR(IF(FIND("北市",LEFT(J705,3)),VLOOKUP(LEFT(J705,LEN(J705)-LEN(MID(J705,1+MAX(MMULT(ROW($1:$1800)*(MID(J705,ROW($1:$1800),1)={"路","段","街","道"}),{1;1;1;1})),99))),北市出件送市總與外站總表!$A:$E,5,0),),IFERROR(IF(FIND("北市",LEFT(J705,3)),VLOOKUP(RIGHT(LEFT(J705,LEN(J705)-LEN(MID(J705,1+MAX(MMULT(ROW($1:$1800)*(MID(J705,ROW($1:$1800),1)={"路","段","街","道"}),{1;1;1;1})),99))),LEN(LEFT(J705,LEN(J705)-LEN(MID(J705,1+MAX(MMULT(ROW($1:$1800)*(MID(J705,ROW($1:$1800),1)={"路","段","街","道"}),{1;1;1;1})),99))))-3),北市出件送市總與外站總表!$B:$J,4,0),),VLOOKUP(LEFT(J705,2),北市出件送市總與外站總表!$A:$J,5,0)))))</f>
        <v>#N/A</v>
      </c>
      <c r="J705" s="124" t="str">
        <f t="array" ref="J705">ASC(IF(LEFT(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,1)="台",REPLACE(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,1,1,"臺"),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))</f>
        <v/>
      </c>
    </row>
    <row r="706" spans="2:10" ht="21" customHeight="1" x14ac:dyDescent="0.25">
      <c r="B706" s="9">
        <v>687</v>
      </c>
      <c r="C706" s="8"/>
      <c r="D706" s="8"/>
      <c r="E706" s="8"/>
      <c r="F706" s="8"/>
      <c r="G706" s="8"/>
      <c r="H706" s="138"/>
      <c r="I706" s="144" t="e">
        <f>IF(COUNT(FIND({"澎湖","金門縣","連江","馬祖","琉球"},J706,1)),280,IF(AND($F$1="V",IFERROR(IF(FIND("北市",LEFT(J706,3)),VLOOKUP(LEFT(J706,LEN(J706)-LEN(MID(J706,1+MAX(MMULT(ROW($1:$1800)*(MID(J706,ROW($1:$1800),1)={"路","段","街","道"}),{1;1;1;1})),99))),北市出件送市總與外站總表!$A:$E,5,0),),IFERROR(IF(FIND("北市",LEFT(J706,3)),VLOOKUP(RIGHT(LEFT(J706,LEN(J706)-LEN(MID(J706,1+MAX(MMULT(ROW($1:$1800)*(MID(J706,ROW($1:$1800),1)={"路","段","街","道"}),{1;1;1;1})),99))),LEN(LEFT(J706,LEN(J706)-LEN(MID(J706,1+MAX(MMULT(ROW($1:$1800)*(MID(J706,ROW($1:$1800),1)={"路","段","街","道"}),{1;1;1;1})),99))))-3),北市出件送市總與外站總表!$B:$J,4,0),),VLOOKUP(LEFT(J706,2),北市出件送市總與外站總表!$A:$E,5,0)))&gt;110),120,IFERROR(IF(FIND("北市",LEFT(J706,3)),VLOOKUP(LEFT(J706,LEN(J706)-LEN(MID(J706,1+MAX(MMULT(ROW($1:$1800)*(MID(J706,ROW($1:$1800),1)={"路","段","街","道"}),{1;1;1;1})),99))),北市出件送市總與外站總表!$A:$E,5,0),),IFERROR(IF(FIND("北市",LEFT(J706,3)),VLOOKUP(RIGHT(LEFT(J706,LEN(J706)-LEN(MID(J706,1+MAX(MMULT(ROW($1:$1800)*(MID(J706,ROW($1:$1800),1)={"路","段","街","道"}),{1;1;1;1})),99))),LEN(LEFT(J706,LEN(J706)-LEN(MID(J706,1+MAX(MMULT(ROW($1:$1800)*(MID(J706,ROW($1:$1800),1)={"路","段","街","道"}),{1;1;1;1})),99))))-3),北市出件送市總與外站總表!$B:$J,4,0),),VLOOKUP(LEFT(J706,2),北市出件送市總與外站總表!$A:$J,5,0)))))</f>
        <v>#N/A</v>
      </c>
      <c r="J706" s="124" t="str">
        <f t="array" ref="J706">ASC(IF(LEFT(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,1)="台",REPLACE(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,1,1,"臺"),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))</f>
        <v/>
      </c>
    </row>
    <row r="707" spans="2:10" ht="21" customHeight="1" x14ac:dyDescent="0.25">
      <c r="B707" s="9">
        <v>688</v>
      </c>
      <c r="C707" s="8"/>
      <c r="D707" s="8"/>
      <c r="E707" s="8"/>
      <c r="F707" s="8"/>
      <c r="G707" s="8"/>
      <c r="H707" s="138"/>
      <c r="I707" s="144" t="e">
        <f>IF(COUNT(FIND({"澎湖","金門縣","連江","馬祖","琉球"},J707,1)),280,IF(AND($F$1="V",IFERROR(IF(FIND("北市",LEFT(J707,3)),VLOOKUP(LEFT(J707,LEN(J707)-LEN(MID(J707,1+MAX(MMULT(ROW($1:$1800)*(MID(J707,ROW($1:$1800),1)={"路","段","街","道"}),{1;1;1;1})),99))),北市出件送市總與外站總表!$A:$E,5,0),),IFERROR(IF(FIND("北市",LEFT(J707,3)),VLOOKUP(RIGHT(LEFT(J707,LEN(J707)-LEN(MID(J707,1+MAX(MMULT(ROW($1:$1800)*(MID(J707,ROW($1:$1800),1)={"路","段","街","道"}),{1;1;1;1})),99))),LEN(LEFT(J707,LEN(J707)-LEN(MID(J707,1+MAX(MMULT(ROW($1:$1800)*(MID(J707,ROW($1:$1800),1)={"路","段","街","道"}),{1;1;1;1})),99))))-3),北市出件送市總與外站總表!$B:$J,4,0),),VLOOKUP(LEFT(J707,2),北市出件送市總與外站總表!$A:$E,5,0)))&gt;110),120,IFERROR(IF(FIND("北市",LEFT(J707,3)),VLOOKUP(LEFT(J707,LEN(J707)-LEN(MID(J707,1+MAX(MMULT(ROW($1:$1800)*(MID(J707,ROW($1:$1800),1)={"路","段","街","道"}),{1;1;1;1})),99))),北市出件送市總與外站總表!$A:$E,5,0),),IFERROR(IF(FIND("北市",LEFT(J707,3)),VLOOKUP(RIGHT(LEFT(J707,LEN(J707)-LEN(MID(J707,1+MAX(MMULT(ROW($1:$1800)*(MID(J707,ROW($1:$1800),1)={"路","段","街","道"}),{1;1;1;1})),99))),LEN(LEFT(J707,LEN(J707)-LEN(MID(J707,1+MAX(MMULT(ROW($1:$1800)*(MID(J707,ROW($1:$1800),1)={"路","段","街","道"}),{1;1;1;1})),99))))-3),北市出件送市總與外站總表!$B:$J,4,0),),VLOOKUP(LEFT(J707,2),北市出件送市總與外站總表!$A:$J,5,0)))))</f>
        <v>#N/A</v>
      </c>
      <c r="J707" s="124" t="str">
        <f t="array" ref="J707">ASC(IF(LEFT(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,1)="台",REPLACE(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,1,1,"臺"),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))</f>
        <v/>
      </c>
    </row>
    <row r="708" spans="2:10" ht="21" customHeight="1" x14ac:dyDescent="0.25">
      <c r="B708" s="9">
        <v>689</v>
      </c>
      <c r="C708" s="8"/>
      <c r="D708" s="8"/>
      <c r="E708" s="8"/>
      <c r="F708" s="8"/>
      <c r="G708" s="8"/>
      <c r="H708" s="138"/>
      <c r="I708" s="144" t="e">
        <f>IF(COUNT(FIND({"澎湖","金門縣","連江","馬祖","琉球"},J708,1)),280,IF(AND($F$1="V",IFERROR(IF(FIND("北市",LEFT(J708,3)),VLOOKUP(LEFT(J708,LEN(J708)-LEN(MID(J708,1+MAX(MMULT(ROW($1:$1800)*(MID(J708,ROW($1:$1800),1)={"路","段","街","道"}),{1;1;1;1})),99))),北市出件送市總與外站總表!$A:$E,5,0),),IFERROR(IF(FIND("北市",LEFT(J708,3)),VLOOKUP(RIGHT(LEFT(J708,LEN(J708)-LEN(MID(J708,1+MAX(MMULT(ROW($1:$1800)*(MID(J708,ROW($1:$1800),1)={"路","段","街","道"}),{1;1;1;1})),99))),LEN(LEFT(J708,LEN(J708)-LEN(MID(J708,1+MAX(MMULT(ROW($1:$1800)*(MID(J708,ROW($1:$1800),1)={"路","段","街","道"}),{1;1;1;1})),99))))-3),北市出件送市總與外站總表!$B:$J,4,0),),VLOOKUP(LEFT(J708,2),北市出件送市總與外站總表!$A:$E,5,0)))&gt;110),120,IFERROR(IF(FIND("北市",LEFT(J708,3)),VLOOKUP(LEFT(J708,LEN(J708)-LEN(MID(J708,1+MAX(MMULT(ROW($1:$1800)*(MID(J708,ROW($1:$1800),1)={"路","段","街","道"}),{1;1;1;1})),99))),北市出件送市總與外站總表!$A:$E,5,0),),IFERROR(IF(FIND("北市",LEFT(J708,3)),VLOOKUP(RIGHT(LEFT(J708,LEN(J708)-LEN(MID(J708,1+MAX(MMULT(ROW($1:$1800)*(MID(J708,ROW($1:$1800),1)={"路","段","街","道"}),{1;1;1;1})),99))),LEN(LEFT(J708,LEN(J708)-LEN(MID(J708,1+MAX(MMULT(ROW($1:$1800)*(MID(J708,ROW($1:$1800),1)={"路","段","街","道"}),{1;1;1;1})),99))))-3),北市出件送市總與外站總表!$B:$J,4,0),),VLOOKUP(LEFT(J708,2),北市出件送市總與外站總表!$A:$J,5,0)))))</f>
        <v>#N/A</v>
      </c>
      <c r="J708" s="124" t="str">
        <f t="array" ref="J708">ASC(IF(LEFT(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,1)="台",REPLACE(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,1,1,"臺"),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))</f>
        <v/>
      </c>
    </row>
    <row r="709" spans="2:10" ht="21" customHeight="1" x14ac:dyDescent="0.25">
      <c r="B709" s="9">
        <v>690</v>
      </c>
      <c r="C709" s="8"/>
      <c r="D709" s="8"/>
      <c r="E709" s="8"/>
      <c r="F709" s="8"/>
      <c r="G709" s="8"/>
      <c r="H709" s="138"/>
      <c r="I709" s="144" t="e">
        <f>IF(COUNT(FIND({"澎湖","金門縣","連江","馬祖","琉球"},J709,1)),280,IF(AND($F$1="V",IFERROR(IF(FIND("北市",LEFT(J709,3)),VLOOKUP(LEFT(J709,LEN(J709)-LEN(MID(J709,1+MAX(MMULT(ROW($1:$1800)*(MID(J709,ROW($1:$1800),1)={"路","段","街","道"}),{1;1;1;1})),99))),北市出件送市總與外站總表!$A:$E,5,0),),IFERROR(IF(FIND("北市",LEFT(J709,3)),VLOOKUP(RIGHT(LEFT(J709,LEN(J709)-LEN(MID(J709,1+MAX(MMULT(ROW($1:$1800)*(MID(J709,ROW($1:$1800),1)={"路","段","街","道"}),{1;1;1;1})),99))),LEN(LEFT(J709,LEN(J709)-LEN(MID(J709,1+MAX(MMULT(ROW($1:$1800)*(MID(J709,ROW($1:$1800),1)={"路","段","街","道"}),{1;1;1;1})),99))))-3),北市出件送市總與外站總表!$B:$J,4,0),),VLOOKUP(LEFT(J709,2),北市出件送市總與外站總表!$A:$E,5,0)))&gt;110),120,IFERROR(IF(FIND("北市",LEFT(J709,3)),VLOOKUP(LEFT(J709,LEN(J709)-LEN(MID(J709,1+MAX(MMULT(ROW($1:$1800)*(MID(J709,ROW($1:$1800),1)={"路","段","街","道"}),{1;1;1;1})),99))),北市出件送市總與外站總表!$A:$E,5,0),),IFERROR(IF(FIND("北市",LEFT(J709,3)),VLOOKUP(RIGHT(LEFT(J709,LEN(J709)-LEN(MID(J709,1+MAX(MMULT(ROW($1:$1800)*(MID(J709,ROW($1:$1800),1)={"路","段","街","道"}),{1;1;1;1})),99))),LEN(LEFT(J709,LEN(J709)-LEN(MID(J709,1+MAX(MMULT(ROW($1:$1800)*(MID(J709,ROW($1:$1800),1)={"路","段","街","道"}),{1;1;1;1})),99))))-3),北市出件送市總與外站總表!$B:$J,4,0),),VLOOKUP(LEFT(J709,2),北市出件送市總與外站總表!$A:$J,5,0)))))</f>
        <v>#N/A</v>
      </c>
      <c r="J709" s="124" t="str">
        <f t="array" ref="J709">ASC(IF(LEFT(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,1)="台",REPLACE(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,1,1,"臺"),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))</f>
        <v/>
      </c>
    </row>
    <row r="710" spans="2:10" ht="21" customHeight="1" x14ac:dyDescent="0.25">
      <c r="B710" s="9">
        <v>691</v>
      </c>
      <c r="C710" s="8"/>
      <c r="D710" s="8"/>
      <c r="E710" s="8"/>
      <c r="F710" s="8"/>
      <c r="G710" s="8"/>
      <c r="H710" s="138"/>
      <c r="I710" s="144" t="e">
        <f>IF(COUNT(FIND({"澎湖","金門縣","連江","馬祖","琉球"},J710,1)),280,IF(AND($F$1="V",IFERROR(IF(FIND("北市",LEFT(J710,3)),VLOOKUP(LEFT(J710,LEN(J710)-LEN(MID(J710,1+MAX(MMULT(ROW($1:$1800)*(MID(J710,ROW($1:$1800),1)={"路","段","街","道"}),{1;1;1;1})),99))),北市出件送市總與外站總表!$A:$E,5,0),),IFERROR(IF(FIND("北市",LEFT(J710,3)),VLOOKUP(RIGHT(LEFT(J710,LEN(J710)-LEN(MID(J710,1+MAX(MMULT(ROW($1:$1800)*(MID(J710,ROW($1:$1800),1)={"路","段","街","道"}),{1;1;1;1})),99))),LEN(LEFT(J710,LEN(J710)-LEN(MID(J710,1+MAX(MMULT(ROW($1:$1800)*(MID(J710,ROW($1:$1800),1)={"路","段","街","道"}),{1;1;1;1})),99))))-3),北市出件送市總與外站總表!$B:$J,4,0),),VLOOKUP(LEFT(J710,2),北市出件送市總與外站總表!$A:$E,5,0)))&gt;110),120,IFERROR(IF(FIND("北市",LEFT(J710,3)),VLOOKUP(LEFT(J710,LEN(J710)-LEN(MID(J710,1+MAX(MMULT(ROW($1:$1800)*(MID(J710,ROW($1:$1800),1)={"路","段","街","道"}),{1;1;1;1})),99))),北市出件送市總與外站總表!$A:$E,5,0),),IFERROR(IF(FIND("北市",LEFT(J710,3)),VLOOKUP(RIGHT(LEFT(J710,LEN(J710)-LEN(MID(J710,1+MAX(MMULT(ROW($1:$1800)*(MID(J710,ROW($1:$1800),1)={"路","段","街","道"}),{1;1;1;1})),99))),LEN(LEFT(J710,LEN(J710)-LEN(MID(J710,1+MAX(MMULT(ROW($1:$1800)*(MID(J710,ROW($1:$1800),1)={"路","段","街","道"}),{1;1;1;1})),99))))-3),北市出件送市總與外站總表!$B:$J,4,0),),VLOOKUP(LEFT(J710,2),北市出件送市總與外站總表!$A:$J,5,0)))))</f>
        <v>#N/A</v>
      </c>
      <c r="J710" s="124" t="str">
        <f t="array" ref="J710">ASC(IF(LEFT(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,1)="台",REPLACE(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,1,1,"臺"),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))</f>
        <v/>
      </c>
    </row>
    <row r="711" spans="2:10" ht="21" customHeight="1" x14ac:dyDescent="0.25">
      <c r="B711" s="9">
        <v>692</v>
      </c>
      <c r="C711" s="8"/>
      <c r="D711" s="8"/>
      <c r="E711" s="8"/>
      <c r="F711" s="8"/>
      <c r="G711" s="8"/>
      <c r="H711" s="138"/>
      <c r="I711" s="144" t="e">
        <f>IF(COUNT(FIND({"澎湖","金門縣","連江","馬祖","琉球"},J711,1)),280,IF(AND($F$1="V",IFERROR(IF(FIND("北市",LEFT(J711,3)),VLOOKUP(LEFT(J711,LEN(J711)-LEN(MID(J711,1+MAX(MMULT(ROW($1:$1800)*(MID(J711,ROW($1:$1800),1)={"路","段","街","道"}),{1;1;1;1})),99))),北市出件送市總與外站總表!$A:$E,5,0),),IFERROR(IF(FIND("北市",LEFT(J711,3)),VLOOKUP(RIGHT(LEFT(J711,LEN(J711)-LEN(MID(J711,1+MAX(MMULT(ROW($1:$1800)*(MID(J711,ROW($1:$1800),1)={"路","段","街","道"}),{1;1;1;1})),99))),LEN(LEFT(J711,LEN(J711)-LEN(MID(J711,1+MAX(MMULT(ROW($1:$1800)*(MID(J711,ROW($1:$1800),1)={"路","段","街","道"}),{1;1;1;1})),99))))-3),北市出件送市總與外站總表!$B:$J,4,0),),VLOOKUP(LEFT(J711,2),北市出件送市總與外站總表!$A:$E,5,0)))&gt;110),120,IFERROR(IF(FIND("北市",LEFT(J711,3)),VLOOKUP(LEFT(J711,LEN(J711)-LEN(MID(J711,1+MAX(MMULT(ROW($1:$1800)*(MID(J711,ROW($1:$1800),1)={"路","段","街","道"}),{1;1;1;1})),99))),北市出件送市總與外站總表!$A:$E,5,0),),IFERROR(IF(FIND("北市",LEFT(J711,3)),VLOOKUP(RIGHT(LEFT(J711,LEN(J711)-LEN(MID(J711,1+MAX(MMULT(ROW($1:$1800)*(MID(J711,ROW($1:$1800),1)={"路","段","街","道"}),{1;1;1;1})),99))),LEN(LEFT(J711,LEN(J711)-LEN(MID(J711,1+MAX(MMULT(ROW($1:$1800)*(MID(J711,ROW($1:$1800),1)={"路","段","街","道"}),{1;1;1;1})),99))))-3),北市出件送市總與外站總表!$B:$J,4,0),),VLOOKUP(LEFT(J711,2),北市出件送市總與外站總表!$A:$J,5,0)))))</f>
        <v>#N/A</v>
      </c>
      <c r="J711" s="124" t="str">
        <f t="array" ref="J711">ASC(IF(LEFT(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,1)="台",REPLACE(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,1,1,"臺"),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))</f>
        <v/>
      </c>
    </row>
    <row r="712" spans="2:10" ht="21" customHeight="1" x14ac:dyDescent="0.25">
      <c r="B712" s="9">
        <v>693</v>
      </c>
      <c r="C712" s="8"/>
      <c r="D712" s="8"/>
      <c r="E712" s="8"/>
      <c r="F712" s="8"/>
      <c r="G712" s="8"/>
      <c r="H712" s="138"/>
      <c r="I712" s="144" t="e">
        <f>IF(COUNT(FIND({"澎湖","金門縣","連江","馬祖","琉球"},J712,1)),280,IF(AND($F$1="V",IFERROR(IF(FIND("北市",LEFT(J712,3)),VLOOKUP(LEFT(J712,LEN(J712)-LEN(MID(J712,1+MAX(MMULT(ROW($1:$1800)*(MID(J712,ROW($1:$1800),1)={"路","段","街","道"}),{1;1;1;1})),99))),北市出件送市總與外站總表!$A:$E,5,0),),IFERROR(IF(FIND("北市",LEFT(J712,3)),VLOOKUP(RIGHT(LEFT(J712,LEN(J712)-LEN(MID(J712,1+MAX(MMULT(ROW($1:$1800)*(MID(J712,ROW($1:$1800),1)={"路","段","街","道"}),{1;1;1;1})),99))),LEN(LEFT(J712,LEN(J712)-LEN(MID(J712,1+MAX(MMULT(ROW($1:$1800)*(MID(J712,ROW($1:$1800),1)={"路","段","街","道"}),{1;1;1;1})),99))))-3),北市出件送市總與外站總表!$B:$J,4,0),),VLOOKUP(LEFT(J712,2),北市出件送市總與外站總表!$A:$E,5,0)))&gt;110),120,IFERROR(IF(FIND("北市",LEFT(J712,3)),VLOOKUP(LEFT(J712,LEN(J712)-LEN(MID(J712,1+MAX(MMULT(ROW($1:$1800)*(MID(J712,ROW($1:$1800),1)={"路","段","街","道"}),{1;1;1;1})),99))),北市出件送市總與外站總表!$A:$E,5,0),),IFERROR(IF(FIND("北市",LEFT(J712,3)),VLOOKUP(RIGHT(LEFT(J712,LEN(J712)-LEN(MID(J712,1+MAX(MMULT(ROW($1:$1800)*(MID(J712,ROW($1:$1800),1)={"路","段","街","道"}),{1;1;1;1})),99))),LEN(LEFT(J712,LEN(J712)-LEN(MID(J712,1+MAX(MMULT(ROW($1:$1800)*(MID(J712,ROW($1:$1800),1)={"路","段","街","道"}),{1;1;1;1})),99))))-3),北市出件送市總與外站總表!$B:$J,4,0),),VLOOKUP(LEFT(J712,2),北市出件送市總與外站總表!$A:$J,5,0)))))</f>
        <v>#N/A</v>
      </c>
      <c r="J712" s="124" t="str">
        <f t="array" ref="J712">ASC(IF(LEFT(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,1)="台",REPLACE(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,1,1,"臺"),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))</f>
        <v/>
      </c>
    </row>
    <row r="713" spans="2:10" ht="21" customHeight="1" x14ac:dyDescent="0.25">
      <c r="B713" s="9">
        <v>694</v>
      </c>
      <c r="C713" s="8"/>
      <c r="D713" s="8"/>
      <c r="E713" s="8"/>
      <c r="F713" s="8"/>
      <c r="G713" s="8"/>
      <c r="H713" s="138"/>
      <c r="I713" s="144" t="e">
        <f>IF(COUNT(FIND({"澎湖","金門縣","連江","馬祖","琉球"},J713,1)),280,IF(AND($F$1="V",IFERROR(IF(FIND("北市",LEFT(J713,3)),VLOOKUP(LEFT(J713,LEN(J713)-LEN(MID(J713,1+MAX(MMULT(ROW($1:$1800)*(MID(J713,ROW($1:$1800),1)={"路","段","街","道"}),{1;1;1;1})),99))),北市出件送市總與外站總表!$A:$E,5,0),),IFERROR(IF(FIND("北市",LEFT(J713,3)),VLOOKUP(RIGHT(LEFT(J713,LEN(J713)-LEN(MID(J713,1+MAX(MMULT(ROW($1:$1800)*(MID(J713,ROW($1:$1800),1)={"路","段","街","道"}),{1;1;1;1})),99))),LEN(LEFT(J713,LEN(J713)-LEN(MID(J713,1+MAX(MMULT(ROW($1:$1800)*(MID(J713,ROW($1:$1800),1)={"路","段","街","道"}),{1;1;1;1})),99))))-3),北市出件送市總與外站總表!$B:$J,4,0),),VLOOKUP(LEFT(J713,2),北市出件送市總與外站總表!$A:$E,5,0)))&gt;110),120,IFERROR(IF(FIND("北市",LEFT(J713,3)),VLOOKUP(LEFT(J713,LEN(J713)-LEN(MID(J713,1+MAX(MMULT(ROW($1:$1800)*(MID(J713,ROW($1:$1800),1)={"路","段","街","道"}),{1;1;1;1})),99))),北市出件送市總與外站總表!$A:$E,5,0),),IFERROR(IF(FIND("北市",LEFT(J713,3)),VLOOKUP(RIGHT(LEFT(J713,LEN(J713)-LEN(MID(J713,1+MAX(MMULT(ROW($1:$1800)*(MID(J713,ROW($1:$1800),1)={"路","段","街","道"}),{1;1;1;1})),99))),LEN(LEFT(J713,LEN(J713)-LEN(MID(J713,1+MAX(MMULT(ROW($1:$1800)*(MID(J713,ROW($1:$1800),1)={"路","段","街","道"}),{1;1;1;1})),99))))-3),北市出件送市總與外站總表!$B:$J,4,0),),VLOOKUP(LEFT(J713,2),北市出件送市總與外站總表!$A:$J,5,0)))))</f>
        <v>#N/A</v>
      </c>
      <c r="J713" s="124" t="str">
        <f t="array" ref="J713">ASC(IF(LEFT(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,1)="台",REPLACE(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,1,1,"臺"),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))</f>
        <v/>
      </c>
    </row>
    <row r="714" spans="2:10" ht="21" customHeight="1" x14ac:dyDescent="0.25">
      <c r="B714" s="9">
        <v>695</v>
      </c>
      <c r="C714" s="8"/>
      <c r="D714" s="8"/>
      <c r="E714" s="8"/>
      <c r="F714" s="8"/>
      <c r="G714" s="8"/>
      <c r="H714" s="138"/>
      <c r="I714" s="144" t="e">
        <f>IF(COUNT(FIND({"澎湖","金門縣","連江","馬祖","琉球"},J714,1)),280,IF(AND($F$1="V",IFERROR(IF(FIND("北市",LEFT(J714,3)),VLOOKUP(LEFT(J714,LEN(J714)-LEN(MID(J714,1+MAX(MMULT(ROW($1:$1800)*(MID(J714,ROW($1:$1800),1)={"路","段","街","道"}),{1;1;1;1})),99))),北市出件送市總與外站總表!$A:$E,5,0),),IFERROR(IF(FIND("北市",LEFT(J714,3)),VLOOKUP(RIGHT(LEFT(J714,LEN(J714)-LEN(MID(J714,1+MAX(MMULT(ROW($1:$1800)*(MID(J714,ROW($1:$1800),1)={"路","段","街","道"}),{1;1;1;1})),99))),LEN(LEFT(J714,LEN(J714)-LEN(MID(J714,1+MAX(MMULT(ROW($1:$1800)*(MID(J714,ROW($1:$1800),1)={"路","段","街","道"}),{1;1;1;1})),99))))-3),北市出件送市總與外站總表!$B:$J,4,0),),VLOOKUP(LEFT(J714,2),北市出件送市總與外站總表!$A:$E,5,0)))&gt;110),120,IFERROR(IF(FIND("北市",LEFT(J714,3)),VLOOKUP(LEFT(J714,LEN(J714)-LEN(MID(J714,1+MAX(MMULT(ROW($1:$1800)*(MID(J714,ROW($1:$1800),1)={"路","段","街","道"}),{1;1;1;1})),99))),北市出件送市總與外站總表!$A:$E,5,0),),IFERROR(IF(FIND("北市",LEFT(J714,3)),VLOOKUP(RIGHT(LEFT(J714,LEN(J714)-LEN(MID(J714,1+MAX(MMULT(ROW($1:$1800)*(MID(J714,ROW($1:$1800),1)={"路","段","街","道"}),{1;1;1;1})),99))),LEN(LEFT(J714,LEN(J714)-LEN(MID(J714,1+MAX(MMULT(ROW($1:$1800)*(MID(J714,ROW($1:$1800),1)={"路","段","街","道"}),{1;1;1;1})),99))))-3),北市出件送市總與外站總表!$B:$J,4,0),),VLOOKUP(LEFT(J714,2),北市出件送市總與外站總表!$A:$J,5,0)))))</f>
        <v>#N/A</v>
      </c>
      <c r="J714" s="124" t="str">
        <f t="array" ref="J714">ASC(IF(LEFT(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,1)="台",REPLACE(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,1,1,"臺"),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))</f>
        <v/>
      </c>
    </row>
    <row r="715" spans="2:10" ht="21" customHeight="1" x14ac:dyDescent="0.25">
      <c r="B715" s="9">
        <v>696</v>
      </c>
      <c r="C715" s="8"/>
      <c r="D715" s="8"/>
      <c r="E715" s="8"/>
      <c r="F715" s="8"/>
      <c r="G715" s="8"/>
      <c r="H715" s="138"/>
      <c r="I715" s="144" t="e">
        <f>IF(COUNT(FIND({"澎湖","金門縣","連江","馬祖","琉球"},J715,1)),280,IF(AND($F$1="V",IFERROR(IF(FIND("北市",LEFT(J715,3)),VLOOKUP(LEFT(J715,LEN(J715)-LEN(MID(J715,1+MAX(MMULT(ROW($1:$1800)*(MID(J715,ROW($1:$1800),1)={"路","段","街","道"}),{1;1;1;1})),99))),北市出件送市總與外站總表!$A:$E,5,0),),IFERROR(IF(FIND("北市",LEFT(J715,3)),VLOOKUP(RIGHT(LEFT(J715,LEN(J715)-LEN(MID(J715,1+MAX(MMULT(ROW($1:$1800)*(MID(J715,ROW($1:$1800),1)={"路","段","街","道"}),{1;1;1;1})),99))),LEN(LEFT(J715,LEN(J715)-LEN(MID(J715,1+MAX(MMULT(ROW($1:$1800)*(MID(J715,ROW($1:$1800),1)={"路","段","街","道"}),{1;1;1;1})),99))))-3),北市出件送市總與外站總表!$B:$J,4,0),),VLOOKUP(LEFT(J715,2),北市出件送市總與外站總表!$A:$E,5,0)))&gt;110),120,IFERROR(IF(FIND("北市",LEFT(J715,3)),VLOOKUP(LEFT(J715,LEN(J715)-LEN(MID(J715,1+MAX(MMULT(ROW($1:$1800)*(MID(J715,ROW($1:$1800),1)={"路","段","街","道"}),{1;1;1;1})),99))),北市出件送市總與外站總表!$A:$E,5,0),),IFERROR(IF(FIND("北市",LEFT(J715,3)),VLOOKUP(RIGHT(LEFT(J715,LEN(J715)-LEN(MID(J715,1+MAX(MMULT(ROW($1:$1800)*(MID(J715,ROW($1:$1800),1)={"路","段","街","道"}),{1;1;1;1})),99))),LEN(LEFT(J715,LEN(J715)-LEN(MID(J715,1+MAX(MMULT(ROW($1:$1800)*(MID(J715,ROW($1:$1800),1)={"路","段","街","道"}),{1;1;1;1})),99))))-3),北市出件送市總與外站總表!$B:$J,4,0),),VLOOKUP(LEFT(J715,2),北市出件送市總與外站總表!$A:$J,5,0)))))</f>
        <v>#N/A</v>
      </c>
      <c r="J715" s="124" t="str">
        <f t="array" ref="J715">ASC(IF(LEFT(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,1)="台",REPLACE(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,1,1,"臺"),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))</f>
        <v/>
      </c>
    </row>
    <row r="716" spans="2:10" ht="21" customHeight="1" x14ac:dyDescent="0.25">
      <c r="B716" s="9">
        <v>697</v>
      </c>
      <c r="C716" s="8"/>
      <c r="D716" s="8"/>
      <c r="E716" s="8"/>
      <c r="F716" s="8"/>
      <c r="G716" s="8"/>
      <c r="H716" s="138"/>
      <c r="I716" s="144" t="e">
        <f>IF(COUNT(FIND({"澎湖","金門縣","連江","馬祖","琉球"},J716,1)),280,IF(AND($F$1="V",IFERROR(IF(FIND("北市",LEFT(J716,3)),VLOOKUP(LEFT(J716,LEN(J716)-LEN(MID(J716,1+MAX(MMULT(ROW($1:$1800)*(MID(J716,ROW($1:$1800),1)={"路","段","街","道"}),{1;1;1;1})),99))),北市出件送市總與外站總表!$A:$E,5,0),),IFERROR(IF(FIND("北市",LEFT(J716,3)),VLOOKUP(RIGHT(LEFT(J716,LEN(J716)-LEN(MID(J716,1+MAX(MMULT(ROW($1:$1800)*(MID(J716,ROW($1:$1800),1)={"路","段","街","道"}),{1;1;1;1})),99))),LEN(LEFT(J716,LEN(J716)-LEN(MID(J716,1+MAX(MMULT(ROW($1:$1800)*(MID(J716,ROW($1:$1800),1)={"路","段","街","道"}),{1;1;1;1})),99))))-3),北市出件送市總與外站總表!$B:$J,4,0),),VLOOKUP(LEFT(J716,2),北市出件送市總與外站總表!$A:$E,5,0)))&gt;110),120,IFERROR(IF(FIND("北市",LEFT(J716,3)),VLOOKUP(LEFT(J716,LEN(J716)-LEN(MID(J716,1+MAX(MMULT(ROW($1:$1800)*(MID(J716,ROW($1:$1800),1)={"路","段","街","道"}),{1;1;1;1})),99))),北市出件送市總與外站總表!$A:$E,5,0),),IFERROR(IF(FIND("北市",LEFT(J716,3)),VLOOKUP(RIGHT(LEFT(J716,LEN(J716)-LEN(MID(J716,1+MAX(MMULT(ROW($1:$1800)*(MID(J716,ROW($1:$1800),1)={"路","段","街","道"}),{1;1;1;1})),99))),LEN(LEFT(J716,LEN(J716)-LEN(MID(J716,1+MAX(MMULT(ROW($1:$1800)*(MID(J716,ROW($1:$1800),1)={"路","段","街","道"}),{1;1;1;1})),99))))-3),北市出件送市總與外站總表!$B:$J,4,0),),VLOOKUP(LEFT(J716,2),北市出件送市總與外站總表!$A:$J,5,0)))))</f>
        <v>#N/A</v>
      </c>
      <c r="J716" s="124" t="str">
        <f t="array" ref="J716">ASC(IF(LEFT(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,1)="台",REPLACE(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,1,1,"臺"),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))</f>
        <v/>
      </c>
    </row>
    <row r="717" spans="2:10" ht="21" customHeight="1" x14ac:dyDescent="0.25">
      <c r="B717" s="9">
        <v>698</v>
      </c>
      <c r="C717" s="8"/>
      <c r="D717" s="8"/>
      <c r="E717" s="8"/>
      <c r="F717" s="8"/>
      <c r="G717" s="8"/>
      <c r="H717" s="138"/>
      <c r="I717" s="144" t="e">
        <f>IF(COUNT(FIND({"澎湖","金門縣","連江","馬祖","琉球"},J717,1)),280,IF(AND($F$1="V",IFERROR(IF(FIND("北市",LEFT(J717,3)),VLOOKUP(LEFT(J717,LEN(J717)-LEN(MID(J717,1+MAX(MMULT(ROW($1:$1800)*(MID(J717,ROW($1:$1800),1)={"路","段","街","道"}),{1;1;1;1})),99))),北市出件送市總與外站總表!$A:$E,5,0),),IFERROR(IF(FIND("北市",LEFT(J717,3)),VLOOKUP(RIGHT(LEFT(J717,LEN(J717)-LEN(MID(J717,1+MAX(MMULT(ROW($1:$1800)*(MID(J717,ROW($1:$1800),1)={"路","段","街","道"}),{1;1;1;1})),99))),LEN(LEFT(J717,LEN(J717)-LEN(MID(J717,1+MAX(MMULT(ROW($1:$1800)*(MID(J717,ROW($1:$1800),1)={"路","段","街","道"}),{1;1;1;1})),99))))-3),北市出件送市總與外站總表!$B:$J,4,0),),VLOOKUP(LEFT(J717,2),北市出件送市總與外站總表!$A:$E,5,0)))&gt;110),120,IFERROR(IF(FIND("北市",LEFT(J717,3)),VLOOKUP(LEFT(J717,LEN(J717)-LEN(MID(J717,1+MAX(MMULT(ROW($1:$1800)*(MID(J717,ROW($1:$1800),1)={"路","段","街","道"}),{1;1;1;1})),99))),北市出件送市總與外站總表!$A:$E,5,0),),IFERROR(IF(FIND("北市",LEFT(J717,3)),VLOOKUP(RIGHT(LEFT(J717,LEN(J717)-LEN(MID(J717,1+MAX(MMULT(ROW($1:$1800)*(MID(J717,ROW($1:$1800),1)={"路","段","街","道"}),{1;1;1;1})),99))),LEN(LEFT(J717,LEN(J717)-LEN(MID(J717,1+MAX(MMULT(ROW($1:$1800)*(MID(J717,ROW($1:$1800),1)={"路","段","街","道"}),{1;1;1;1})),99))))-3),北市出件送市總與外站總表!$B:$J,4,0),),VLOOKUP(LEFT(J717,2),北市出件送市總與外站總表!$A:$J,5,0)))))</f>
        <v>#N/A</v>
      </c>
      <c r="J717" s="124" t="str">
        <f t="array" ref="J717">ASC(IF(LEFT(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,1)="台",REPLACE(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,1,1,"臺"),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))</f>
        <v/>
      </c>
    </row>
    <row r="718" spans="2:10" ht="21" customHeight="1" x14ac:dyDescent="0.25">
      <c r="B718" s="9">
        <v>699</v>
      </c>
      <c r="C718" s="8"/>
      <c r="D718" s="8"/>
      <c r="E718" s="8"/>
      <c r="F718" s="8"/>
      <c r="G718" s="8"/>
      <c r="H718" s="138"/>
      <c r="I718" s="144" t="e">
        <f>IF(COUNT(FIND({"澎湖","金門縣","連江","馬祖","琉球"},J718,1)),280,IF(AND($F$1="V",IFERROR(IF(FIND("北市",LEFT(J718,3)),VLOOKUP(LEFT(J718,LEN(J718)-LEN(MID(J718,1+MAX(MMULT(ROW($1:$1800)*(MID(J718,ROW($1:$1800),1)={"路","段","街","道"}),{1;1;1;1})),99))),北市出件送市總與外站總表!$A:$E,5,0),),IFERROR(IF(FIND("北市",LEFT(J718,3)),VLOOKUP(RIGHT(LEFT(J718,LEN(J718)-LEN(MID(J718,1+MAX(MMULT(ROW($1:$1800)*(MID(J718,ROW($1:$1800),1)={"路","段","街","道"}),{1;1;1;1})),99))),LEN(LEFT(J718,LEN(J718)-LEN(MID(J718,1+MAX(MMULT(ROW($1:$1800)*(MID(J718,ROW($1:$1800),1)={"路","段","街","道"}),{1;1;1;1})),99))))-3),北市出件送市總與外站總表!$B:$J,4,0),),VLOOKUP(LEFT(J718,2),北市出件送市總與外站總表!$A:$E,5,0)))&gt;110),120,IFERROR(IF(FIND("北市",LEFT(J718,3)),VLOOKUP(LEFT(J718,LEN(J718)-LEN(MID(J718,1+MAX(MMULT(ROW($1:$1800)*(MID(J718,ROW($1:$1800),1)={"路","段","街","道"}),{1;1;1;1})),99))),北市出件送市總與外站總表!$A:$E,5,0),),IFERROR(IF(FIND("北市",LEFT(J718,3)),VLOOKUP(RIGHT(LEFT(J718,LEN(J718)-LEN(MID(J718,1+MAX(MMULT(ROW($1:$1800)*(MID(J718,ROW($1:$1800),1)={"路","段","街","道"}),{1;1;1;1})),99))),LEN(LEFT(J718,LEN(J718)-LEN(MID(J718,1+MAX(MMULT(ROW($1:$1800)*(MID(J718,ROW($1:$1800),1)={"路","段","街","道"}),{1;1;1;1})),99))))-3),北市出件送市總與外站總表!$B:$J,4,0),),VLOOKUP(LEFT(J718,2),北市出件送市總與外站總表!$A:$J,5,0)))))</f>
        <v>#N/A</v>
      </c>
      <c r="J718" s="124" t="str">
        <f t="array" ref="J718">ASC(IF(LEFT(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,1)="台",REPLACE(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,1,1,"臺"),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))</f>
        <v/>
      </c>
    </row>
    <row r="719" spans="2:10" ht="21" customHeight="1" x14ac:dyDescent="0.25">
      <c r="B719" s="9">
        <v>700</v>
      </c>
      <c r="C719" s="8"/>
      <c r="D719" s="8"/>
      <c r="E719" s="8"/>
      <c r="F719" s="8"/>
      <c r="G719" s="8"/>
      <c r="H719" s="138"/>
      <c r="I719" s="144" t="e">
        <f>IF(COUNT(FIND({"澎湖","金門縣","連江","馬祖","琉球"},J719,1)),280,IF(AND($F$1="V",IFERROR(IF(FIND("北市",LEFT(J719,3)),VLOOKUP(LEFT(J719,LEN(J719)-LEN(MID(J719,1+MAX(MMULT(ROW($1:$1800)*(MID(J719,ROW($1:$1800),1)={"路","段","街","道"}),{1;1;1;1})),99))),北市出件送市總與外站總表!$A:$E,5,0),),IFERROR(IF(FIND("北市",LEFT(J719,3)),VLOOKUP(RIGHT(LEFT(J719,LEN(J719)-LEN(MID(J719,1+MAX(MMULT(ROW($1:$1800)*(MID(J719,ROW($1:$1800),1)={"路","段","街","道"}),{1;1;1;1})),99))),LEN(LEFT(J719,LEN(J719)-LEN(MID(J719,1+MAX(MMULT(ROW($1:$1800)*(MID(J719,ROW($1:$1800),1)={"路","段","街","道"}),{1;1;1;1})),99))))-3),北市出件送市總與外站總表!$B:$J,4,0),),VLOOKUP(LEFT(J719,2),北市出件送市總與外站總表!$A:$E,5,0)))&gt;110),120,IFERROR(IF(FIND("北市",LEFT(J719,3)),VLOOKUP(LEFT(J719,LEN(J719)-LEN(MID(J719,1+MAX(MMULT(ROW($1:$1800)*(MID(J719,ROW($1:$1800),1)={"路","段","街","道"}),{1;1;1;1})),99))),北市出件送市總與外站總表!$A:$E,5,0),),IFERROR(IF(FIND("北市",LEFT(J719,3)),VLOOKUP(RIGHT(LEFT(J719,LEN(J719)-LEN(MID(J719,1+MAX(MMULT(ROW($1:$1800)*(MID(J719,ROW($1:$1800),1)={"路","段","街","道"}),{1;1;1;1})),99))),LEN(LEFT(J719,LEN(J719)-LEN(MID(J719,1+MAX(MMULT(ROW($1:$1800)*(MID(J719,ROW($1:$1800),1)={"路","段","街","道"}),{1;1;1;1})),99))))-3),北市出件送市總與外站總表!$B:$J,4,0),),VLOOKUP(LEFT(J719,2),北市出件送市總與外站總表!$A:$J,5,0)))))</f>
        <v>#N/A</v>
      </c>
      <c r="J719" s="124" t="str">
        <f t="array" ref="J719">ASC(IF(LEFT(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,1)="台",REPLACE(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,1,1,"臺"),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))</f>
        <v/>
      </c>
    </row>
    <row r="720" spans="2:10" ht="21" customHeight="1" x14ac:dyDescent="0.25">
      <c r="B720" s="9">
        <v>701</v>
      </c>
      <c r="C720" s="8"/>
      <c r="D720" s="8"/>
      <c r="E720" s="8"/>
      <c r="F720" s="8"/>
      <c r="G720" s="8"/>
      <c r="H720" s="138"/>
      <c r="I720" s="144" t="e">
        <f>IF(COUNT(FIND({"澎湖","金門縣","連江","馬祖","琉球"},J720,1)),280,IF(AND($F$1="V",IFERROR(IF(FIND("北市",LEFT(J720,3)),VLOOKUP(LEFT(J720,LEN(J720)-LEN(MID(J720,1+MAX(MMULT(ROW($1:$1800)*(MID(J720,ROW($1:$1800),1)={"路","段","街","道"}),{1;1;1;1})),99))),北市出件送市總與外站總表!$A:$E,5,0),),IFERROR(IF(FIND("北市",LEFT(J720,3)),VLOOKUP(RIGHT(LEFT(J720,LEN(J720)-LEN(MID(J720,1+MAX(MMULT(ROW($1:$1800)*(MID(J720,ROW($1:$1800),1)={"路","段","街","道"}),{1;1;1;1})),99))),LEN(LEFT(J720,LEN(J720)-LEN(MID(J720,1+MAX(MMULT(ROW($1:$1800)*(MID(J720,ROW($1:$1800),1)={"路","段","街","道"}),{1;1;1;1})),99))))-3),北市出件送市總與外站總表!$B:$J,4,0),),VLOOKUP(LEFT(J720,2),北市出件送市總與外站總表!$A:$E,5,0)))&gt;110),120,IFERROR(IF(FIND("北市",LEFT(J720,3)),VLOOKUP(LEFT(J720,LEN(J720)-LEN(MID(J720,1+MAX(MMULT(ROW($1:$1800)*(MID(J720,ROW($1:$1800),1)={"路","段","街","道"}),{1;1;1;1})),99))),北市出件送市總與外站總表!$A:$E,5,0),),IFERROR(IF(FIND("北市",LEFT(J720,3)),VLOOKUP(RIGHT(LEFT(J720,LEN(J720)-LEN(MID(J720,1+MAX(MMULT(ROW($1:$1800)*(MID(J720,ROW($1:$1800),1)={"路","段","街","道"}),{1;1;1;1})),99))),LEN(LEFT(J720,LEN(J720)-LEN(MID(J720,1+MAX(MMULT(ROW($1:$1800)*(MID(J720,ROW($1:$1800),1)={"路","段","街","道"}),{1;1;1;1})),99))))-3),北市出件送市總與外站總表!$B:$J,4,0),),VLOOKUP(LEFT(J720,2),北市出件送市總與外站總表!$A:$J,5,0)))))</f>
        <v>#N/A</v>
      </c>
      <c r="J720" s="124" t="str">
        <f t="array" ref="J720">ASC(IF(LEFT(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,1)="台",REPLACE(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,1,1,"臺"),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))</f>
        <v/>
      </c>
    </row>
    <row r="721" spans="2:10" ht="21" customHeight="1" x14ac:dyDescent="0.25">
      <c r="B721" s="9">
        <v>702</v>
      </c>
      <c r="C721" s="8"/>
      <c r="D721" s="8"/>
      <c r="E721" s="8"/>
      <c r="F721" s="8"/>
      <c r="G721" s="8"/>
      <c r="H721" s="138"/>
      <c r="I721" s="144" t="e">
        <f>IF(COUNT(FIND({"澎湖","金門縣","連江","馬祖","琉球"},J721,1)),280,IF(AND($F$1="V",IFERROR(IF(FIND("北市",LEFT(J721,3)),VLOOKUP(LEFT(J721,LEN(J721)-LEN(MID(J721,1+MAX(MMULT(ROW($1:$1800)*(MID(J721,ROW($1:$1800),1)={"路","段","街","道"}),{1;1;1;1})),99))),北市出件送市總與外站總表!$A:$E,5,0),),IFERROR(IF(FIND("北市",LEFT(J721,3)),VLOOKUP(RIGHT(LEFT(J721,LEN(J721)-LEN(MID(J721,1+MAX(MMULT(ROW($1:$1800)*(MID(J721,ROW($1:$1800),1)={"路","段","街","道"}),{1;1;1;1})),99))),LEN(LEFT(J721,LEN(J721)-LEN(MID(J721,1+MAX(MMULT(ROW($1:$1800)*(MID(J721,ROW($1:$1800),1)={"路","段","街","道"}),{1;1;1;1})),99))))-3),北市出件送市總與外站總表!$B:$J,4,0),),VLOOKUP(LEFT(J721,2),北市出件送市總與外站總表!$A:$E,5,0)))&gt;110),120,IFERROR(IF(FIND("北市",LEFT(J721,3)),VLOOKUP(LEFT(J721,LEN(J721)-LEN(MID(J721,1+MAX(MMULT(ROW($1:$1800)*(MID(J721,ROW($1:$1800),1)={"路","段","街","道"}),{1;1;1;1})),99))),北市出件送市總與外站總表!$A:$E,5,0),),IFERROR(IF(FIND("北市",LEFT(J721,3)),VLOOKUP(RIGHT(LEFT(J721,LEN(J721)-LEN(MID(J721,1+MAX(MMULT(ROW($1:$1800)*(MID(J721,ROW($1:$1800),1)={"路","段","街","道"}),{1;1;1;1})),99))),LEN(LEFT(J721,LEN(J721)-LEN(MID(J721,1+MAX(MMULT(ROW($1:$1800)*(MID(J721,ROW($1:$1800),1)={"路","段","街","道"}),{1;1;1;1})),99))))-3),北市出件送市總與外站總表!$B:$J,4,0),),VLOOKUP(LEFT(J721,2),北市出件送市總與外站總表!$A:$J,5,0)))))</f>
        <v>#N/A</v>
      </c>
      <c r="J721" s="124" t="str">
        <f t="array" ref="J721">ASC(IF(LEFT(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,1)="台",REPLACE(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,1,1,"臺"),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))</f>
        <v/>
      </c>
    </row>
    <row r="722" spans="2:10" ht="21" customHeight="1" x14ac:dyDescent="0.25">
      <c r="B722" s="9">
        <v>703</v>
      </c>
      <c r="C722" s="8"/>
      <c r="D722" s="8"/>
      <c r="E722" s="8"/>
      <c r="F722" s="8"/>
      <c r="G722" s="8"/>
      <c r="H722" s="138"/>
      <c r="I722" s="144" t="e">
        <f>IF(COUNT(FIND({"澎湖","金門縣","連江","馬祖","琉球"},J722,1)),280,IF(AND($F$1="V",IFERROR(IF(FIND("北市",LEFT(J722,3)),VLOOKUP(LEFT(J722,LEN(J722)-LEN(MID(J722,1+MAX(MMULT(ROW($1:$1800)*(MID(J722,ROW($1:$1800),1)={"路","段","街","道"}),{1;1;1;1})),99))),北市出件送市總與外站總表!$A:$E,5,0),),IFERROR(IF(FIND("北市",LEFT(J722,3)),VLOOKUP(RIGHT(LEFT(J722,LEN(J722)-LEN(MID(J722,1+MAX(MMULT(ROW($1:$1800)*(MID(J722,ROW($1:$1800),1)={"路","段","街","道"}),{1;1;1;1})),99))),LEN(LEFT(J722,LEN(J722)-LEN(MID(J722,1+MAX(MMULT(ROW($1:$1800)*(MID(J722,ROW($1:$1800),1)={"路","段","街","道"}),{1;1;1;1})),99))))-3),北市出件送市總與外站總表!$B:$J,4,0),),VLOOKUP(LEFT(J722,2),北市出件送市總與外站總表!$A:$E,5,0)))&gt;110),120,IFERROR(IF(FIND("北市",LEFT(J722,3)),VLOOKUP(LEFT(J722,LEN(J722)-LEN(MID(J722,1+MAX(MMULT(ROW($1:$1800)*(MID(J722,ROW($1:$1800),1)={"路","段","街","道"}),{1;1;1;1})),99))),北市出件送市總與外站總表!$A:$E,5,0),),IFERROR(IF(FIND("北市",LEFT(J722,3)),VLOOKUP(RIGHT(LEFT(J722,LEN(J722)-LEN(MID(J722,1+MAX(MMULT(ROW($1:$1800)*(MID(J722,ROW($1:$1800),1)={"路","段","街","道"}),{1;1;1;1})),99))),LEN(LEFT(J722,LEN(J722)-LEN(MID(J722,1+MAX(MMULT(ROW($1:$1800)*(MID(J722,ROW($1:$1800),1)={"路","段","街","道"}),{1;1;1;1})),99))))-3),北市出件送市總與外站總表!$B:$J,4,0),),VLOOKUP(LEFT(J722,2),北市出件送市總與外站總表!$A:$J,5,0)))))</f>
        <v>#N/A</v>
      </c>
      <c r="J722" s="124" t="str">
        <f t="array" ref="J722">ASC(IF(LEFT(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,1)="台",REPLACE(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,1,1,"臺"),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))</f>
        <v/>
      </c>
    </row>
    <row r="723" spans="2:10" ht="21" customHeight="1" x14ac:dyDescent="0.25">
      <c r="B723" s="9">
        <v>704</v>
      </c>
      <c r="C723" s="8"/>
      <c r="D723" s="8"/>
      <c r="E723" s="8"/>
      <c r="F723" s="8"/>
      <c r="G723" s="8"/>
      <c r="H723" s="138"/>
      <c r="I723" s="144" t="e">
        <f>IF(COUNT(FIND({"澎湖","金門縣","連江","馬祖","琉球"},J723,1)),280,IF(AND($F$1="V",IFERROR(IF(FIND("北市",LEFT(J723,3)),VLOOKUP(LEFT(J723,LEN(J723)-LEN(MID(J723,1+MAX(MMULT(ROW($1:$1800)*(MID(J723,ROW($1:$1800),1)={"路","段","街","道"}),{1;1;1;1})),99))),北市出件送市總與外站總表!$A:$E,5,0),),IFERROR(IF(FIND("北市",LEFT(J723,3)),VLOOKUP(RIGHT(LEFT(J723,LEN(J723)-LEN(MID(J723,1+MAX(MMULT(ROW($1:$1800)*(MID(J723,ROW($1:$1800),1)={"路","段","街","道"}),{1;1;1;1})),99))),LEN(LEFT(J723,LEN(J723)-LEN(MID(J723,1+MAX(MMULT(ROW($1:$1800)*(MID(J723,ROW($1:$1800),1)={"路","段","街","道"}),{1;1;1;1})),99))))-3),北市出件送市總與外站總表!$B:$J,4,0),),VLOOKUP(LEFT(J723,2),北市出件送市總與外站總表!$A:$E,5,0)))&gt;110),120,IFERROR(IF(FIND("北市",LEFT(J723,3)),VLOOKUP(LEFT(J723,LEN(J723)-LEN(MID(J723,1+MAX(MMULT(ROW($1:$1800)*(MID(J723,ROW($1:$1800),1)={"路","段","街","道"}),{1;1;1;1})),99))),北市出件送市總與外站總表!$A:$E,5,0),),IFERROR(IF(FIND("北市",LEFT(J723,3)),VLOOKUP(RIGHT(LEFT(J723,LEN(J723)-LEN(MID(J723,1+MAX(MMULT(ROW($1:$1800)*(MID(J723,ROW($1:$1800),1)={"路","段","街","道"}),{1;1;1;1})),99))),LEN(LEFT(J723,LEN(J723)-LEN(MID(J723,1+MAX(MMULT(ROW($1:$1800)*(MID(J723,ROW($1:$1800),1)={"路","段","街","道"}),{1;1;1;1})),99))))-3),北市出件送市總與外站總表!$B:$J,4,0),),VLOOKUP(LEFT(J723,2),北市出件送市總與外站總表!$A:$J,5,0)))))</f>
        <v>#N/A</v>
      </c>
      <c r="J723" s="124" t="str">
        <f t="array" ref="J723">ASC(IF(LEFT(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,1)="台",REPLACE(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,1,1,"臺"),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))</f>
        <v/>
      </c>
    </row>
    <row r="724" spans="2:10" ht="21" customHeight="1" x14ac:dyDescent="0.25">
      <c r="B724" s="9">
        <v>705</v>
      </c>
      <c r="C724" s="8"/>
      <c r="D724" s="8"/>
      <c r="E724" s="8"/>
      <c r="F724" s="8"/>
      <c r="G724" s="8"/>
      <c r="H724" s="138"/>
      <c r="I724" s="144" t="e">
        <f>IF(COUNT(FIND({"澎湖","金門縣","連江","馬祖","琉球"},J724,1)),280,IF(AND($F$1="V",IFERROR(IF(FIND("北市",LEFT(J724,3)),VLOOKUP(LEFT(J724,LEN(J724)-LEN(MID(J724,1+MAX(MMULT(ROW($1:$1800)*(MID(J724,ROW($1:$1800),1)={"路","段","街","道"}),{1;1;1;1})),99))),北市出件送市總與外站總表!$A:$E,5,0),),IFERROR(IF(FIND("北市",LEFT(J724,3)),VLOOKUP(RIGHT(LEFT(J724,LEN(J724)-LEN(MID(J724,1+MAX(MMULT(ROW($1:$1800)*(MID(J724,ROW($1:$1800),1)={"路","段","街","道"}),{1;1;1;1})),99))),LEN(LEFT(J724,LEN(J724)-LEN(MID(J724,1+MAX(MMULT(ROW($1:$1800)*(MID(J724,ROW($1:$1800),1)={"路","段","街","道"}),{1;1;1;1})),99))))-3),北市出件送市總與外站總表!$B:$J,4,0),),VLOOKUP(LEFT(J724,2),北市出件送市總與外站總表!$A:$E,5,0)))&gt;110),120,IFERROR(IF(FIND("北市",LEFT(J724,3)),VLOOKUP(LEFT(J724,LEN(J724)-LEN(MID(J724,1+MAX(MMULT(ROW($1:$1800)*(MID(J724,ROW($1:$1800),1)={"路","段","街","道"}),{1;1;1;1})),99))),北市出件送市總與外站總表!$A:$E,5,0),),IFERROR(IF(FIND("北市",LEFT(J724,3)),VLOOKUP(RIGHT(LEFT(J724,LEN(J724)-LEN(MID(J724,1+MAX(MMULT(ROW($1:$1800)*(MID(J724,ROW($1:$1800),1)={"路","段","街","道"}),{1;1;1;1})),99))),LEN(LEFT(J724,LEN(J724)-LEN(MID(J724,1+MAX(MMULT(ROW($1:$1800)*(MID(J724,ROW($1:$1800),1)={"路","段","街","道"}),{1;1;1;1})),99))))-3),北市出件送市總與外站總表!$B:$J,4,0),),VLOOKUP(LEFT(J724,2),北市出件送市總與外站總表!$A:$J,5,0)))))</f>
        <v>#N/A</v>
      </c>
      <c r="J724" s="124" t="str">
        <f t="array" ref="J724">ASC(IF(LEFT(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,1)="台",REPLACE(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,1,1,"臺"),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))</f>
        <v/>
      </c>
    </row>
    <row r="725" spans="2:10" ht="21" customHeight="1" x14ac:dyDescent="0.25">
      <c r="B725" s="9">
        <v>706</v>
      </c>
      <c r="C725" s="8"/>
      <c r="D725" s="8"/>
      <c r="E725" s="8"/>
      <c r="F725" s="8"/>
      <c r="G725" s="8"/>
      <c r="H725" s="138"/>
      <c r="I725" s="144" t="e">
        <f>IF(COUNT(FIND({"澎湖","金門縣","連江","馬祖","琉球"},J725,1)),280,IF(AND($F$1="V",IFERROR(IF(FIND("北市",LEFT(J725,3)),VLOOKUP(LEFT(J725,LEN(J725)-LEN(MID(J725,1+MAX(MMULT(ROW($1:$1800)*(MID(J725,ROW($1:$1800),1)={"路","段","街","道"}),{1;1;1;1})),99))),北市出件送市總與外站總表!$A:$E,5,0),),IFERROR(IF(FIND("北市",LEFT(J725,3)),VLOOKUP(RIGHT(LEFT(J725,LEN(J725)-LEN(MID(J725,1+MAX(MMULT(ROW($1:$1800)*(MID(J725,ROW($1:$1800),1)={"路","段","街","道"}),{1;1;1;1})),99))),LEN(LEFT(J725,LEN(J725)-LEN(MID(J725,1+MAX(MMULT(ROW($1:$1800)*(MID(J725,ROW($1:$1800),1)={"路","段","街","道"}),{1;1;1;1})),99))))-3),北市出件送市總與外站總表!$B:$J,4,0),),VLOOKUP(LEFT(J725,2),北市出件送市總與外站總表!$A:$E,5,0)))&gt;110),120,IFERROR(IF(FIND("北市",LEFT(J725,3)),VLOOKUP(LEFT(J725,LEN(J725)-LEN(MID(J725,1+MAX(MMULT(ROW($1:$1800)*(MID(J725,ROW($1:$1800),1)={"路","段","街","道"}),{1;1;1;1})),99))),北市出件送市總與外站總表!$A:$E,5,0),),IFERROR(IF(FIND("北市",LEFT(J725,3)),VLOOKUP(RIGHT(LEFT(J725,LEN(J725)-LEN(MID(J725,1+MAX(MMULT(ROW($1:$1800)*(MID(J725,ROW($1:$1800),1)={"路","段","街","道"}),{1;1;1;1})),99))),LEN(LEFT(J725,LEN(J725)-LEN(MID(J725,1+MAX(MMULT(ROW($1:$1800)*(MID(J725,ROW($1:$1800),1)={"路","段","街","道"}),{1;1;1;1})),99))))-3),北市出件送市總與外站總表!$B:$J,4,0),),VLOOKUP(LEFT(J725,2),北市出件送市總與外站總表!$A:$J,5,0)))))</f>
        <v>#N/A</v>
      </c>
      <c r="J725" s="124" t="str">
        <f t="array" ref="J725">ASC(IF(LEFT(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,1)="台",REPLACE(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,1,1,"臺"),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))</f>
        <v/>
      </c>
    </row>
    <row r="726" spans="2:10" ht="21" customHeight="1" x14ac:dyDescent="0.25">
      <c r="B726" s="9">
        <v>707</v>
      </c>
      <c r="C726" s="8"/>
      <c r="D726" s="8"/>
      <c r="E726" s="8"/>
      <c r="F726" s="8"/>
      <c r="G726" s="8"/>
      <c r="H726" s="138"/>
      <c r="I726" s="144" t="e">
        <f>IF(COUNT(FIND({"澎湖","金門縣","連江","馬祖","琉球"},J726,1)),280,IF(AND($F$1="V",IFERROR(IF(FIND("北市",LEFT(J726,3)),VLOOKUP(LEFT(J726,LEN(J726)-LEN(MID(J726,1+MAX(MMULT(ROW($1:$1800)*(MID(J726,ROW($1:$1800),1)={"路","段","街","道"}),{1;1;1;1})),99))),北市出件送市總與外站總表!$A:$E,5,0),),IFERROR(IF(FIND("北市",LEFT(J726,3)),VLOOKUP(RIGHT(LEFT(J726,LEN(J726)-LEN(MID(J726,1+MAX(MMULT(ROW($1:$1800)*(MID(J726,ROW($1:$1800),1)={"路","段","街","道"}),{1;1;1;1})),99))),LEN(LEFT(J726,LEN(J726)-LEN(MID(J726,1+MAX(MMULT(ROW($1:$1800)*(MID(J726,ROW($1:$1800),1)={"路","段","街","道"}),{1;1;1;1})),99))))-3),北市出件送市總與外站總表!$B:$J,4,0),),VLOOKUP(LEFT(J726,2),北市出件送市總與外站總表!$A:$E,5,0)))&gt;110),120,IFERROR(IF(FIND("北市",LEFT(J726,3)),VLOOKUP(LEFT(J726,LEN(J726)-LEN(MID(J726,1+MAX(MMULT(ROW($1:$1800)*(MID(J726,ROW($1:$1800),1)={"路","段","街","道"}),{1;1;1;1})),99))),北市出件送市總與外站總表!$A:$E,5,0),),IFERROR(IF(FIND("北市",LEFT(J726,3)),VLOOKUP(RIGHT(LEFT(J726,LEN(J726)-LEN(MID(J726,1+MAX(MMULT(ROW($1:$1800)*(MID(J726,ROW($1:$1800),1)={"路","段","街","道"}),{1;1;1;1})),99))),LEN(LEFT(J726,LEN(J726)-LEN(MID(J726,1+MAX(MMULT(ROW($1:$1800)*(MID(J726,ROW($1:$1800),1)={"路","段","街","道"}),{1;1;1;1})),99))))-3),北市出件送市總與外站總表!$B:$J,4,0),),VLOOKUP(LEFT(J726,2),北市出件送市總與外站總表!$A:$J,5,0)))))</f>
        <v>#N/A</v>
      </c>
      <c r="J726" s="124" t="str">
        <f t="array" ref="J726">ASC(IF(LEFT(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,1)="台",REPLACE(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,1,1,"臺"),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))</f>
        <v/>
      </c>
    </row>
    <row r="727" spans="2:10" ht="21" customHeight="1" x14ac:dyDescent="0.25">
      <c r="B727" s="9">
        <v>708</v>
      </c>
      <c r="C727" s="8"/>
      <c r="D727" s="8"/>
      <c r="E727" s="8"/>
      <c r="F727" s="8"/>
      <c r="G727" s="8"/>
      <c r="H727" s="138"/>
      <c r="I727" s="144" t="e">
        <f>IF(COUNT(FIND({"澎湖","金門縣","連江","馬祖","琉球"},J727,1)),280,IF(AND($F$1="V",IFERROR(IF(FIND("北市",LEFT(J727,3)),VLOOKUP(LEFT(J727,LEN(J727)-LEN(MID(J727,1+MAX(MMULT(ROW($1:$1800)*(MID(J727,ROW($1:$1800),1)={"路","段","街","道"}),{1;1;1;1})),99))),北市出件送市總與外站總表!$A:$E,5,0),),IFERROR(IF(FIND("北市",LEFT(J727,3)),VLOOKUP(RIGHT(LEFT(J727,LEN(J727)-LEN(MID(J727,1+MAX(MMULT(ROW($1:$1800)*(MID(J727,ROW($1:$1800),1)={"路","段","街","道"}),{1;1;1;1})),99))),LEN(LEFT(J727,LEN(J727)-LEN(MID(J727,1+MAX(MMULT(ROW($1:$1800)*(MID(J727,ROW($1:$1800),1)={"路","段","街","道"}),{1;1;1;1})),99))))-3),北市出件送市總與外站總表!$B:$J,4,0),),VLOOKUP(LEFT(J727,2),北市出件送市總與外站總表!$A:$E,5,0)))&gt;110),120,IFERROR(IF(FIND("北市",LEFT(J727,3)),VLOOKUP(LEFT(J727,LEN(J727)-LEN(MID(J727,1+MAX(MMULT(ROW($1:$1800)*(MID(J727,ROW($1:$1800),1)={"路","段","街","道"}),{1;1;1;1})),99))),北市出件送市總與外站總表!$A:$E,5,0),),IFERROR(IF(FIND("北市",LEFT(J727,3)),VLOOKUP(RIGHT(LEFT(J727,LEN(J727)-LEN(MID(J727,1+MAX(MMULT(ROW($1:$1800)*(MID(J727,ROW($1:$1800),1)={"路","段","街","道"}),{1;1;1;1})),99))),LEN(LEFT(J727,LEN(J727)-LEN(MID(J727,1+MAX(MMULT(ROW($1:$1800)*(MID(J727,ROW($1:$1800),1)={"路","段","街","道"}),{1;1;1;1})),99))))-3),北市出件送市總與外站總表!$B:$J,4,0),),VLOOKUP(LEFT(J727,2),北市出件送市總與外站總表!$A:$J,5,0)))))</f>
        <v>#N/A</v>
      </c>
      <c r="J727" s="124" t="str">
        <f t="array" ref="J727">ASC(IF(LEFT(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,1)="台",REPLACE(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,1,1,"臺"),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))</f>
        <v/>
      </c>
    </row>
    <row r="728" spans="2:10" ht="21" customHeight="1" x14ac:dyDescent="0.25">
      <c r="B728" s="9">
        <v>709</v>
      </c>
      <c r="C728" s="8"/>
      <c r="D728" s="8"/>
      <c r="E728" s="8"/>
      <c r="F728" s="8"/>
      <c r="G728" s="8"/>
      <c r="H728" s="138"/>
      <c r="I728" s="144" t="e">
        <f>IF(COUNT(FIND({"澎湖","金門縣","連江","馬祖","琉球"},J728,1)),280,IF(AND($F$1="V",IFERROR(IF(FIND("北市",LEFT(J728,3)),VLOOKUP(LEFT(J728,LEN(J728)-LEN(MID(J728,1+MAX(MMULT(ROW($1:$1800)*(MID(J728,ROW($1:$1800),1)={"路","段","街","道"}),{1;1;1;1})),99))),北市出件送市總與外站總表!$A:$E,5,0),),IFERROR(IF(FIND("北市",LEFT(J728,3)),VLOOKUP(RIGHT(LEFT(J728,LEN(J728)-LEN(MID(J728,1+MAX(MMULT(ROW($1:$1800)*(MID(J728,ROW($1:$1800),1)={"路","段","街","道"}),{1;1;1;1})),99))),LEN(LEFT(J728,LEN(J728)-LEN(MID(J728,1+MAX(MMULT(ROW($1:$1800)*(MID(J728,ROW($1:$1800),1)={"路","段","街","道"}),{1;1;1;1})),99))))-3),北市出件送市總與外站總表!$B:$J,4,0),),VLOOKUP(LEFT(J728,2),北市出件送市總與外站總表!$A:$E,5,0)))&gt;110),120,IFERROR(IF(FIND("北市",LEFT(J728,3)),VLOOKUP(LEFT(J728,LEN(J728)-LEN(MID(J728,1+MAX(MMULT(ROW($1:$1800)*(MID(J728,ROW($1:$1800),1)={"路","段","街","道"}),{1;1;1;1})),99))),北市出件送市總與外站總表!$A:$E,5,0),),IFERROR(IF(FIND("北市",LEFT(J728,3)),VLOOKUP(RIGHT(LEFT(J728,LEN(J728)-LEN(MID(J728,1+MAX(MMULT(ROW($1:$1800)*(MID(J728,ROW($1:$1800),1)={"路","段","街","道"}),{1;1;1;1})),99))),LEN(LEFT(J728,LEN(J728)-LEN(MID(J728,1+MAX(MMULT(ROW($1:$1800)*(MID(J728,ROW($1:$1800),1)={"路","段","街","道"}),{1;1;1;1})),99))))-3),北市出件送市總與外站總表!$B:$J,4,0),),VLOOKUP(LEFT(J728,2),北市出件送市總與外站總表!$A:$J,5,0)))))</f>
        <v>#N/A</v>
      </c>
      <c r="J728" s="124" t="str">
        <f t="array" ref="J728">ASC(IF(LEFT(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,1)="台",REPLACE(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,1,1,"臺"),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))</f>
        <v/>
      </c>
    </row>
    <row r="729" spans="2:10" ht="21" customHeight="1" x14ac:dyDescent="0.25">
      <c r="B729" s="9">
        <v>710</v>
      </c>
      <c r="C729" s="8"/>
      <c r="D729" s="8"/>
      <c r="E729" s="8"/>
      <c r="F729" s="8"/>
      <c r="G729" s="8"/>
      <c r="H729" s="138"/>
      <c r="I729" s="144" t="e">
        <f>IF(COUNT(FIND({"澎湖","金門縣","連江","馬祖","琉球"},J729,1)),280,IF(AND($F$1="V",IFERROR(IF(FIND("北市",LEFT(J729,3)),VLOOKUP(LEFT(J729,LEN(J729)-LEN(MID(J729,1+MAX(MMULT(ROW($1:$1800)*(MID(J729,ROW($1:$1800),1)={"路","段","街","道"}),{1;1;1;1})),99))),北市出件送市總與外站總表!$A:$E,5,0),),IFERROR(IF(FIND("北市",LEFT(J729,3)),VLOOKUP(RIGHT(LEFT(J729,LEN(J729)-LEN(MID(J729,1+MAX(MMULT(ROW($1:$1800)*(MID(J729,ROW($1:$1800),1)={"路","段","街","道"}),{1;1;1;1})),99))),LEN(LEFT(J729,LEN(J729)-LEN(MID(J729,1+MAX(MMULT(ROW($1:$1800)*(MID(J729,ROW($1:$1800),1)={"路","段","街","道"}),{1;1;1;1})),99))))-3),北市出件送市總與外站總表!$B:$J,4,0),),VLOOKUP(LEFT(J729,2),北市出件送市總與外站總表!$A:$E,5,0)))&gt;110),120,IFERROR(IF(FIND("北市",LEFT(J729,3)),VLOOKUP(LEFT(J729,LEN(J729)-LEN(MID(J729,1+MAX(MMULT(ROW($1:$1800)*(MID(J729,ROW($1:$1800),1)={"路","段","街","道"}),{1;1;1;1})),99))),北市出件送市總與外站總表!$A:$E,5,0),),IFERROR(IF(FIND("北市",LEFT(J729,3)),VLOOKUP(RIGHT(LEFT(J729,LEN(J729)-LEN(MID(J729,1+MAX(MMULT(ROW($1:$1800)*(MID(J729,ROW($1:$1800),1)={"路","段","街","道"}),{1;1;1;1})),99))),LEN(LEFT(J729,LEN(J729)-LEN(MID(J729,1+MAX(MMULT(ROW($1:$1800)*(MID(J729,ROW($1:$1800),1)={"路","段","街","道"}),{1;1;1;1})),99))))-3),北市出件送市總與外站總表!$B:$J,4,0),),VLOOKUP(LEFT(J729,2),北市出件送市總與外站總表!$A:$J,5,0)))))</f>
        <v>#N/A</v>
      </c>
      <c r="J729" s="124" t="str">
        <f t="array" ref="J729">ASC(IF(LEFT(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,1)="台",REPLACE(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,1,1,"臺"),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))</f>
        <v/>
      </c>
    </row>
    <row r="730" spans="2:10" ht="21" customHeight="1" x14ac:dyDescent="0.25">
      <c r="B730" s="9">
        <v>711</v>
      </c>
      <c r="C730" s="8"/>
      <c r="D730" s="8"/>
      <c r="E730" s="8"/>
      <c r="F730" s="8"/>
      <c r="G730" s="8"/>
      <c r="H730" s="138"/>
      <c r="I730" s="144" t="e">
        <f>IF(COUNT(FIND({"澎湖","金門縣","連江","馬祖","琉球"},J730,1)),280,IF(AND($F$1="V",IFERROR(IF(FIND("北市",LEFT(J730,3)),VLOOKUP(LEFT(J730,LEN(J730)-LEN(MID(J730,1+MAX(MMULT(ROW($1:$1800)*(MID(J730,ROW($1:$1800),1)={"路","段","街","道"}),{1;1;1;1})),99))),北市出件送市總與外站總表!$A:$E,5,0),),IFERROR(IF(FIND("北市",LEFT(J730,3)),VLOOKUP(RIGHT(LEFT(J730,LEN(J730)-LEN(MID(J730,1+MAX(MMULT(ROW($1:$1800)*(MID(J730,ROW($1:$1800),1)={"路","段","街","道"}),{1;1;1;1})),99))),LEN(LEFT(J730,LEN(J730)-LEN(MID(J730,1+MAX(MMULT(ROW($1:$1800)*(MID(J730,ROW($1:$1800),1)={"路","段","街","道"}),{1;1;1;1})),99))))-3),北市出件送市總與外站總表!$B:$J,4,0),),VLOOKUP(LEFT(J730,2),北市出件送市總與外站總表!$A:$E,5,0)))&gt;110),120,IFERROR(IF(FIND("北市",LEFT(J730,3)),VLOOKUP(LEFT(J730,LEN(J730)-LEN(MID(J730,1+MAX(MMULT(ROW($1:$1800)*(MID(J730,ROW($1:$1800),1)={"路","段","街","道"}),{1;1;1;1})),99))),北市出件送市總與外站總表!$A:$E,5,0),),IFERROR(IF(FIND("北市",LEFT(J730,3)),VLOOKUP(RIGHT(LEFT(J730,LEN(J730)-LEN(MID(J730,1+MAX(MMULT(ROW($1:$1800)*(MID(J730,ROW($1:$1800),1)={"路","段","街","道"}),{1;1;1;1})),99))),LEN(LEFT(J730,LEN(J730)-LEN(MID(J730,1+MAX(MMULT(ROW($1:$1800)*(MID(J730,ROW($1:$1800),1)={"路","段","街","道"}),{1;1;1;1})),99))))-3),北市出件送市總與外站總表!$B:$J,4,0),),VLOOKUP(LEFT(J730,2),北市出件送市總與外站總表!$A:$J,5,0)))))</f>
        <v>#N/A</v>
      </c>
      <c r="J730" s="124" t="str">
        <f t="array" ref="J730">ASC(IF(LEFT(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,1)="台",REPLACE(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,1,1,"臺"),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))</f>
        <v/>
      </c>
    </row>
    <row r="731" spans="2:10" ht="21" customHeight="1" x14ac:dyDescent="0.25">
      <c r="B731" s="9">
        <v>712</v>
      </c>
      <c r="C731" s="8"/>
      <c r="D731" s="8"/>
      <c r="E731" s="8"/>
      <c r="F731" s="8"/>
      <c r="G731" s="8"/>
      <c r="H731" s="138"/>
      <c r="I731" s="144" t="e">
        <f>IF(COUNT(FIND({"澎湖","金門縣","連江","馬祖","琉球"},J731,1)),280,IF(AND($F$1="V",IFERROR(IF(FIND("北市",LEFT(J731,3)),VLOOKUP(LEFT(J731,LEN(J731)-LEN(MID(J731,1+MAX(MMULT(ROW($1:$1800)*(MID(J731,ROW($1:$1800),1)={"路","段","街","道"}),{1;1;1;1})),99))),北市出件送市總與外站總表!$A:$E,5,0),),IFERROR(IF(FIND("北市",LEFT(J731,3)),VLOOKUP(RIGHT(LEFT(J731,LEN(J731)-LEN(MID(J731,1+MAX(MMULT(ROW($1:$1800)*(MID(J731,ROW($1:$1800),1)={"路","段","街","道"}),{1;1;1;1})),99))),LEN(LEFT(J731,LEN(J731)-LEN(MID(J731,1+MAX(MMULT(ROW($1:$1800)*(MID(J731,ROW($1:$1800),1)={"路","段","街","道"}),{1;1;1;1})),99))))-3),北市出件送市總與外站總表!$B:$J,4,0),),VLOOKUP(LEFT(J731,2),北市出件送市總與外站總表!$A:$E,5,0)))&gt;110),120,IFERROR(IF(FIND("北市",LEFT(J731,3)),VLOOKUP(LEFT(J731,LEN(J731)-LEN(MID(J731,1+MAX(MMULT(ROW($1:$1800)*(MID(J731,ROW($1:$1800),1)={"路","段","街","道"}),{1;1;1;1})),99))),北市出件送市總與外站總表!$A:$E,5,0),),IFERROR(IF(FIND("北市",LEFT(J731,3)),VLOOKUP(RIGHT(LEFT(J731,LEN(J731)-LEN(MID(J731,1+MAX(MMULT(ROW($1:$1800)*(MID(J731,ROW($1:$1800),1)={"路","段","街","道"}),{1;1;1;1})),99))),LEN(LEFT(J731,LEN(J731)-LEN(MID(J731,1+MAX(MMULT(ROW($1:$1800)*(MID(J731,ROW($1:$1800),1)={"路","段","街","道"}),{1;1;1;1})),99))))-3),北市出件送市總與外站總表!$B:$J,4,0),),VLOOKUP(LEFT(J731,2),北市出件送市總與外站總表!$A:$J,5,0)))))</f>
        <v>#N/A</v>
      </c>
      <c r="J731" s="124" t="str">
        <f t="array" ref="J731">ASC(IF(LEFT(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,1)="台",REPLACE(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,1,1,"臺"),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))</f>
        <v/>
      </c>
    </row>
    <row r="732" spans="2:10" ht="21" customHeight="1" x14ac:dyDescent="0.25">
      <c r="B732" s="9">
        <v>713</v>
      </c>
      <c r="C732" s="8"/>
      <c r="D732" s="8"/>
      <c r="E732" s="8"/>
      <c r="F732" s="8"/>
      <c r="G732" s="8"/>
      <c r="H732" s="138"/>
      <c r="I732" s="144" t="e">
        <f>IF(COUNT(FIND({"澎湖","金門縣","連江","馬祖","琉球"},J732,1)),280,IF(AND($F$1="V",IFERROR(IF(FIND("北市",LEFT(J732,3)),VLOOKUP(LEFT(J732,LEN(J732)-LEN(MID(J732,1+MAX(MMULT(ROW($1:$1800)*(MID(J732,ROW($1:$1800),1)={"路","段","街","道"}),{1;1;1;1})),99))),北市出件送市總與外站總表!$A:$E,5,0),),IFERROR(IF(FIND("北市",LEFT(J732,3)),VLOOKUP(RIGHT(LEFT(J732,LEN(J732)-LEN(MID(J732,1+MAX(MMULT(ROW($1:$1800)*(MID(J732,ROW($1:$1800),1)={"路","段","街","道"}),{1;1;1;1})),99))),LEN(LEFT(J732,LEN(J732)-LEN(MID(J732,1+MAX(MMULT(ROW($1:$1800)*(MID(J732,ROW($1:$1800),1)={"路","段","街","道"}),{1;1;1;1})),99))))-3),北市出件送市總與外站總表!$B:$J,4,0),),VLOOKUP(LEFT(J732,2),北市出件送市總與外站總表!$A:$E,5,0)))&gt;110),120,IFERROR(IF(FIND("北市",LEFT(J732,3)),VLOOKUP(LEFT(J732,LEN(J732)-LEN(MID(J732,1+MAX(MMULT(ROW($1:$1800)*(MID(J732,ROW($1:$1800),1)={"路","段","街","道"}),{1;1;1;1})),99))),北市出件送市總與外站總表!$A:$E,5,0),),IFERROR(IF(FIND("北市",LEFT(J732,3)),VLOOKUP(RIGHT(LEFT(J732,LEN(J732)-LEN(MID(J732,1+MAX(MMULT(ROW($1:$1800)*(MID(J732,ROW($1:$1800),1)={"路","段","街","道"}),{1;1;1;1})),99))),LEN(LEFT(J732,LEN(J732)-LEN(MID(J732,1+MAX(MMULT(ROW($1:$1800)*(MID(J732,ROW($1:$1800),1)={"路","段","街","道"}),{1;1;1;1})),99))))-3),北市出件送市總與外站總表!$B:$J,4,0),),VLOOKUP(LEFT(J732,2),北市出件送市總與外站總表!$A:$J,5,0)))))</f>
        <v>#N/A</v>
      </c>
      <c r="J732" s="124" t="str">
        <f t="array" ref="J732">ASC(IF(LEFT(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,1)="台",REPLACE(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,1,1,"臺"),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))</f>
        <v/>
      </c>
    </row>
    <row r="733" spans="2:10" ht="21" customHeight="1" x14ac:dyDescent="0.25">
      <c r="B733" s="9">
        <v>714</v>
      </c>
      <c r="C733" s="8"/>
      <c r="D733" s="8"/>
      <c r="E733" s="8"/>
      <c r="F733" s="8"/>
      <c r="G733" s="8"/>
      <c r="H733" s="138"/>
      <c r="I733" s="144" t="e">
        <f>IF(COUNT(FIND({"澎湖","金門縣","連江","馬祖","琉球"},J733,1)),280,IF(AND($F$1="V",IFERROR(IF(FIND("北市",LEFT(J733,3)),VLOOKUP(LEFT(J733,LEN(J733)-LEN(MID(J733,1+MAX(MMULT(ROW($1:$1800)*(MID(J733,ROW($1:$1800),1)={"路","段","街","道"}),{1;1;1;1})),99))),北市出件送市總與外站總表!$A:$E,5,0),),IFERROR(IF(FIND("北市",LEFT(J733,3)),VLOOKUP(RIGHT(LEFT(J733,LEN(J733)-LEN(MID(J733,1+MAX(MMULT(ROW($1:$1800)*(MID(J733,ROW($1:$1800),1)={"路","段","街","道"}),{1;1;1;1})),99))),LEN(LEFT(J733,LEN(J733)-LEN(MID(J733,1+MAX(MMULT(ROW($1:$1800)*(MID(J733,ROW($1:$1800),1)={"路","段","街","道"}),{1;1;1;1})),99))))-3),北市出件送市總與外站總表!$B:$J,4,0),),VLOOKUP(LEFT(J733,2),北市出件送市總與外站總表!$A:$E,5,0)))&gt;110),120,IFERROR(IF(FIND("北市",LEFT(J733,3)),VLOOKUP(LEFT(J733,LEN(J733)-LEN(MID(J733,1+MAX(MMULT(ROW($1:$1800)*(MID(J733,ROW($1:$1800),1)={"路","段","街","道"}),{1;1;1;1})),99))),北市出件送市總與外站總表!$A:$E,5,0),),IFERROR(IF(FIND("北市",LEFT(J733,3)),VLOOKUP(RIGHT(LEFT(J733,LEN(J733)-LEN(MID(J733,1+MAX(MMULT(ROW($1:$1800)*(MID(J733,ROW($1:$1800),1)={"路","段","街","道"}),{1;1;1;1})),99))),LEN(LEFT(J733,LEN(J733)-LEN(MID(J733,1+MAX(MMULT(ROW($1:$1800)*(MID(J733,ROW($1:$1800),1)={"路","段","街","道"}),{1;1;1;1})),99))))-3),北市出件送市總與外站總表!$B:$J,4,0),),VLOOKUP(LEFT(J733,2),北市出件送市總與外站總表!$A:$J,5,0)))))</f>
        <v>#N/A</v>
      </c>
      <c r="J733" s="124" t="str">
        <f t="array" ref="J733">ASC(IF(LEFT(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,1)="台",REPLACE(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,1,1,"臺"),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))</f>
        <v/>
      </c>
    </row>
    <row r="734" spans="2:10" ht="21" customHeight="1" x14ac:dyDescent="0.25">
      <c r="B734" s="9">
        <v>715</v>
      </c>
      <c r="C734" s="8"/>
      <c r="D734" s="8"/>
      <c r="E734" s="8"/>
      <c r="F734" s="8"/>
      <c r="G734" s="8"/>
      <c r="H734" s="138"/>
      <c r="I734" s="144" t="e">
        <f>IF(COUNT(FIND({"澎湖","金門縣","連江","馬祖","琉球"},J734,1)),280,IF(AND($F$1="V",IFERROR(IF(FIND("北市",LEFT(J734,3)),VLOOKUP(LEFT(J734,LEN(J734)-LEN(MID(J734,1+MAX(MMULT(ROW($1:$1800)*(MID(J734,ROW($1:$1800),1)={"路","段","街","道"}),{1;1;1;1})),99))),北市出件送市總與外站總表!$A:$E,5,0),),IFERROR(IF(FIND("北市",LEFT(J734,3)),VLOOKUP(RIGHT(LEFT(J734,LEN(J734)-LEN(MID(J734,1+MAX(MMULT(ROW($1:$1800)*(MID(J734,ROW($1:$1800),1)={"路","段","街","道"}),{1;1;1;1})),99))),LEN(LEFT(J734,LEN(J734)-LEN(MID(J734,1+MAX(MMULT(ROW($1:$1800)*(MID(J734,ROW($1:$1800),1)={"路","段","街","道"}),{1;1;1;1})),99))))-3),北市出件送市總與外站總表!$B:$J,4,0),),VLOOKUP(LEFT(J734,2),北市出件送市總與外站總表!$A:$E,5,0)))&gt;110),120,IFERROR(IF(FIND("北市",LEFT(J734,3)),VLOOKUP(LEFT(J734,LEN(J734)-LEN(MID(J734,1+MAX(MMULT(ROW($1:$1800)*(MID(J734,ROW($1:$1800),1)={"路","段","街","道"}),{1;1;1;1})),99))),北市出件送市總與外站總表!$A:$E,5,0),),IFERROR(IF(FIND("北市",LEFT(J734,3)),VLOOKUP(RIGHT(LEFT(J734,LEN(J734)-LEN(MID(J734,1+MAX(MMULT(ROW($1:$1800)*(MID(J734,ROW($1:$1800),1)={"路","段","街","道"}),{1;1;1;1})),99))),LEN(LEFT(J734,LEN(J734)-LEN(MID(J734,1+MAX(MMULT(ROW($1:$1800)*(MID(J734,ROW($1:$1800),1)={"路","段","街","道"}),{1;1;1;1})),99))))-3),北市出件送市總與外站總表!$B:$J,4,0),),VLOOKUP(LEFT(J734,2),北市出件送市總與外站總表!$A:$J,5,0)))))</f>
        <v>#N/A</v>
      </c>
      <c r="J734" s="124" t="str">
        <f t="array" ref="J734">ASC(IF(LEFT(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,1)="台",REPLACE(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,1,1,"臺"),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))</f>
        <v/>
      </c>
    </row>
    <row r="735" spans="2:10" ht="21" customHeight="1" x14ac:dyDescent="0.25">
      <c r="B735" s="9">
        <v>716</v>
      </c>
      <c r="C735" s="8"/>
      <c r="D735" s="8"/>
      <c r="E735" s="8"/>
      <c r="F735" s="8"/>
      <c r="G735" s="8"/>
      <c r="H735" s="138"/>
      <c r="I735" s="144" t="e">
        <f>IF(COUNT(FIND({"澎湖","金門縣","連江","馬祖","琉球"},J735,1)),280,IF(AND($F$1="V",IFERROR(IF(FIND("北市",LEFT(J735,3)),VLOOKUP(LEFT(J735,LEN(J735)-LEN(MID(J735,1+MAX(MMULT(ROW($1:$1800)*(MID(J735,ROW($1:$1800),1)={"路","段","街","道"}),{1;1;1;1})),99))),北市出件送市總與外站總表!$A:$E,5,0),),IFERROR(IF(FIND("北市",LEFT(J735,3)),VLOOKUP(RIGHT(LEFT(J735,LEN(J735)-LEN(MID(J735,1+MAX(MMULT(ROW($1:$1800)*(MID(J735,ROW($1:$1800),1)={"路","段","街","道"}),{1;1;1;1})),99))),LEN(LEFT(J735,LEN(J735)-LEN(MID(J735,1+MAX(MMULT(ROW($1:$1800)*(MID(J735,ROW($1:$1800),1)={"路","段","街","道"}),{1;1;1;1})),99))))-3),北市出件送市總與外站總表!$B:$J,4,0),),VLOOKUP(LEFT(J735,2),北市出件送市總與外站總表!$A:$E,5,0)))&gt;110),120,IFERROR(IF(FIND("北市",LEFT(J735,3)),VLOOKUP(LEFT(J735,LEN(J735)-LEN(MID(J735,1+MAX(MMULT(ROW($1:$1800)*(MID(J735,ROW($1:$1800),1)={"路","段","街","道"}),{1;1;1;1})),99))),北市出件送市總與外站總表!$A:$E,5,0),),IFERROR(IF(FIND("北市",LEFT(J735,3)),VLOOKUP(RIGHT(LEFT(J735,LEN(J735)-LEN(MID(J735,1+MAX(MMULT(ROW($1:$1800)*(MID(J735,ROW($1:$1800),1)={"路","段","街","道"}),{1;1;1;1})),99))),LEN(LEFT(J735,LEN(J735)-LEN(MID(J735,1+MAX(MMULT(ROW($1:$1800)*(MID(J735,ROW($1:$1800),1)={"路","段","街","道"}),{1;1;1;1})),99))))-3),北市出件送市總與外站總表!$B:$J,4,0),),VLOOKUP(LEFT(J735,2),北市出件送市總與外站總表!$A:$J,5,0)))))</f>
        <v>#N/A</v>
      </c>
      <c r="J735" s="124" t="str">
        <f t="array" ref="J735">ASC(IF(LEFT(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,1)="台",REPLACE(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,1,1,"臺"),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))</f>
        <v/>
      </c>
    </row>
    <row r="736" spans="2:10" ht="21" customHeight="1" x14ac:dyDescent="0.25">
      <c r="B736" s="9">
        <v>717</v>
      </c>
      <c r="C736" s="8"/>
      <c r="D736" s="8"/>
      <c r="E736" s="8"/>
      <c r="F736" s="8"/>
      <c r="G736" s="8"/>
      <c r="H736" s="138"/>
      <c r="I736" s="144" t="e">
        <f>IF(COUNT(FIND({"澎湖","金門縣","連江","馬祖","琉球"},J736,1)),280,IF(AND($F$1="V",IFERROR(IF(FIND("北市",LEFT(J736,3)),VLOOKUP(LEFT(J736,LEN(J736)-LEN(MID(J736,1+MAX(MMULT(ROW($1:$1800)*(MID(J736,ROW($1:$1800),1)={"路","段","街","道"}),{1;1;1;1})),99))),北市出件送市總與外站總表!$A:$E,5,0),),IFERROR(IF(FIND("北市",LEFT(J736,3)),VLOOKUP(RIGHT(LEFT(J736,LEN(J736)-LEN(MID(J736,1+MAX(MMULT(ROW($1:$1800)*(MID(J736,ROW($1:$1800),1)={"路","段","街","道"}),{1;1;1;1})),99))),LEN(LEFT(J736,LEN(J736)-LEN(MID(J736,1+MAX(MMULT(ROW($1:$1800)*(MID(J736,ROW($1:$1800),1)={"路","段","街","道"}),{1;1;1;1})),99))))-3),北市出件送市總與外站總表!$B:$J,4,0),),VLOOKUP(LEFT(J736,2),北市出件送市總與外站總表!$A:$E,5,0)))&gt;110),120,IFERROR(IF(FIND("北市",LEFT(J736,3)),VLOOKUP(LEFT(J736,LEN(J736)-LEN(MID(J736,1+MAX(MMULT(ROW($1:$1800)*(MID(J736,ROW($1:$1800),1)={"路","段","街","道"}),{1;1;1;1})),99))),北市出件送市總與外站總表!$A:$E,5,0),),IFERROR(IF(FIND("北市",LEFT(J736,3)),VLOOKUP(RIGHT(LEFT(J736,LEN(J736)-LEN(MID(J736,1+MAX(MMULT(ROW($1:$1800)*(MID(J736,ROW($1:$1800),1)={"路","段","街","道"}),{1;1;1;1})),99))),LEN(LEFT(J736,LEN(J736)-LEN(MID(J736,1+MAX(MMULT(ROW($1:$1800)*(MID(J736,ROW($1:$1800),1)={"路","段","街","道"}),{1;1;1;1})),99))))-3),北市出件送市總與外站總表!$B:$J,4,0),),VLOOKUP(LEFT(J736,2),北市出件送市總與外站總表!$A:$J,5,0)))))</f>
        <v>#N/A</v>
      </c>
      <c r="J736" s="124" t="str">
        <f t="array" ref="J736">ASC(IF(LEFT(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,1)="台",REPLACE(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,1,1,"臺"),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))</f>
        <v/>
      </c>
    </row>
    <row r="737" spans="2:10" ht="21" customHeight="1" x14ac:dyDescent="0.25">
      <c r="B737" s="9">
        <v>718</v>
      </c>
      <c r="C737" s="8"/>
      <c r="D737" s="8"/>
      <c r="E737" s="8"/>
      <c r="F737" s="8"/>
      <c r="G737" s="8"/>
      <c r="H737" s="138"/>
      <c r="I737" s="144" t="e">
        <f>IF(COUNT(FIND({"澎湖","金門縣","連江","馬祖","琉球"},J737,1)),280,IF(AND($F$1="V",IFERROR(IF(FIND("北市",LEFT(J737,3)),VLOOKUP(LEFT(J737,LEN(J737)-LEN(MID(J737,1+MAX(MMULT(ROW($1:$1800)*(MID(J737,ROW($1:$1800),1)={"路","段","街","道"}),{1;1;1;1})),99))),北市出件送市總與外站總表!$A:$E,5,0),),IFERROR(IF(FIND("北市",LEFT(J737,3)),VLOOKUP(RIGHT(LEFT(J737,LEN(J737)-LEN(MID(J737,1+MAX(MMULT(ROW($1:$1800)*(MID(J737,ROW($1:$1800),1)={"路","段","街","道"}),{1;1;1;1})),99))),LEN(LEFT(J737,LEN(J737)-LEN(MID(J737,1+MAX(MMULT(ROW($1:$1800)*(MID(J737,ROW($1:$1800),1)={"路","段","街","道"}),{1;1;1;1})),99))))-3),北市出件送市總與外站總表!$B:$J,4,0),),VLOOKUP(LEFT(J737,2),北市出件送市總與外站總表!$A:$E,5,0)))&gt;110),120,IFERROR(IF(FIND("北市",LEFT(J737,3)),VLOOKUP(LEFT(J737,LEN(J737)-LEN(MID(J737,1+MAX(MMULT(ROW($1:$1800)*(MID(J737,ROW($1:$1800),1)={"路","段","街","道"}),{1;1;1;1})),99))),北市出件送市總與外站總表!$A:$E,5,0),),IFERROR(IF(FIND("北市",LEFT(J737,3)),VLOOKUP(RIGHT(LEFT(J737,LEN(J737)-LEN(MID(J737,1+MAX(MMULT(ROW($1:$1800)*(MID(J737,ROW($1:$1800),1)={"路","段","街","道"}),{1;1;1;1})),99))),LEN(LEFT(J737,LEN(J737)-LEN(MID(J737,1+MAX(MMULT(ROW($1:$1800)*(MID(J737,ROW($1:$1800),1)={"路","段","街","道"}),{1;1;1;1})),99))))-3),北市出件送市總與外站總表!$B:$J,4,0),),VLOOKUP(LEFT(J737,2),北市出件送市總與外站總表!$A:$J,5,0)))))</f>
        <v>#N/A</v>
      </c>
      <c r="J737" s="124" t="str">
        <f t="array" ref="J737">ASC(IF(LEFT(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,1)="台",REPLACE(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,1,1,"臺"),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))</f>
        <v/>
      </c>
    </row>
    <row r="738" spans="2:10" ht="21" customHeight="1" x14ac:dyDescent="0.25">
      <c r="B738" s="9">
        <v>719</v>
      </c>
      <c r="C738" s="8"/>
      <c r="D738" s="8"/>
      <c r="E738" s="8"/>
      <c r="F738" s="8"/>
      <c r="G738" s="8"/>
      <c r="H738" s="138"/>
      <c r="I738" s="144" t="e">
        <f>IF(COUNT(FIND({"澎湖","金門縣","連江","馬祖","琉球"},J738,1)),280,IF(AND($F$1="V",IFERROR(IF(FIND("北市",LEFT(J738,3)),VLOOKUP(LEFT(J738,LEN(J738)-LEN(MID(J738,1+MAX(MMULT(ROW($1:$1800)*(MID(J738,ROW($1:$1800),1)={"路","段","街","道"}),{1;1;1;1})),99))),北市出件送市總與外站總表!$A:$E,5,0),),IFERROR(IF(FIND("北市",LEFT(J738,3)),VLOOKUP(RIGHT(LEFT(J738,LEN(J738)-LEN(MID(J738,1+MAX(MMULT(ROW($1:$1800)*(MID(J738,ROW($1:$1800),1)={"路","段","街","道"}),{1;1;1;1})),99))),LEN(LEFT(J738,LEN(J738)-LEN(MID(J738,1+MAX(MMULT(ROW($1:$1800)*(MID(J738,ROW($1:$1800),1)={"路","段","街","道"}),{1;1;1;1})),99))))-3),北市出件送市總與外站總表!$B:$J,4,0),),VLOOKUP(LEFT(J738,2),北市出件送市總與外站總表!$A:$E,5,0)))&gt;110),120,IFERROR(IF(FIND("北市",LEFT(J738,3)),VLOOKUP(LEFT(J738,LEN(J738)-LEN(MID(J738,1+MAX(MMULT(ROW($1:$1800)*(MID(J738,ROW($1:$1800),1)={"路","段","街","道"}),{1;1;1;1})),99))),北市出件送市總與外站總表!$A:$E,5,0),),IFERROR(IF(FIND("北市",LEFT(J738,3)),VLOOKUP(RIGHT(LEFT(J738,LEN(J738)-LEN(MID(J738,1+MAX(MMULT(ROW($1:$1800)*(MID(J738,ROW($1:$1800),1)={"路","段","街","道"}),{1;1;1;1})),99))),LEN(LEFT(J738,LEN(J738)-LEN(MID(J738,1+MAX(MMULT(ROW($1:$1800)*(MID(J738,ROW($1:$1800),1)={"路","段","街","道"}),{1;1;1;1})),99))))-3),北市出件送市總與外站總表!$B:$J,4,0),),VLOOKUP(LEFT(J738,2),北市出件送市總與外站總表!$A:$J,5,0)))))</f>
        <v>#N/A</v>
      </c>
      <c r="J738" s="124" t="str">
        <f t="array" ref="J738">ASC(IF(LEFT(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,1)="台",REPLACE(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,1,1,"臺"),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))</f>
        <v/>
      </c>
    </row>
    <row r="739" spans="2:10" ht="21" customHeight="1" x14ac:dyDescent="0.25">
      <c r="B739" s="9">
        <v>720</v>
      </c>
      <c r="C739" s="8"/>
      <c r="D739" s="8"/>
      <c r="E739" s="8"/>
      <c r="F739" s="8"/>
      <c r="G739" s="8"/>
      <c r="H739" s="138"/>
      <c r="I739" s="144" t="e">
        <f>IF(COUNT(FIND({"澎湖","金門縣","連江","馬祖","琉球"},J739,1)),280,IF(AND($F$1="V",IFERROR(IF(FIND("北市",LEFT(J739,3)),VLOOKUP(LEFT(J739,LEN(J739)-LEN(MID(J739,1+MAX(MMULT(ROW($1:$1800)*(MID(J739,ROW($1:$1800),1)={"路","段","街","道"}),{1;1;1;1})),99))),北市出件送市總與外站總表!$A:$E,5,0),),IFERROR(IF(FIND("北市",LEFT(J739,3)),VLOOKUP(RIGHT(LEFT(J739,LEN(J739)-LEN(MID(J739,1+MAX(MMULT(ROW($1:$1800)*(MID(J739,ROW($1:$1800),1)={"路","段","街","道"}),{1;1;1;1})),99))),LEN(LEFT(J739,LEN(J739)-LEN(MID(J739,1+MAX(MMULT(ROW($1:$1800)*(MID(J739,ROW($1:$1800),1)={"路","段","街","道"}),{1;1;1;1})),99))))-3),北市出件送市總與外站總表!$B:$J,4,0),),VLOOKUP(LEFT(J739,2),北市出件送市總與外站總表!$A:$E,5,0)))&gt;110),120,IFERROR(IF(FIND("北市",LEFT(J739,3)),VLOOKUP(LEFT(J739,LEN(J739)-LEN(MID(J739,1+MAX(MMULT(ROW($1:$1800)*(MID(J739,ROW($1:$1800),1)={"路","段","街","道"}),{1;1;1;1})),99))),北市出件送市總與外站總表!$A:$E,5,0),),IFERROR(IF(FIND("北市",LEFT(J739,3)),VLOOKUP(RIGHT(LEFT(J739,LEN(J739)-LEN(MID(J739,1+MAX(MMULT(ROW($1:$1800)*(MID(J739,ROW($1:$1800),1)={"路","段","街","道"}),{1;1;1;1})),99))),LEN(LEFT(J739,LEN(J739)-LEN(MID(J739,1+MAX(MMULT(ROW($1:$1800)*(MID(J739,ROW($1:$1800),1)={"路","段","街","道"}),{1;1;1;1})),99))))-3),北市出件送市總與外站總表!$B:$J,4,0),),VLOOKUP(LEFT(J739,2),北市出件送市總與外站總表!$A:$J,5,0)))))</f>
        <v>#N/A</v>
      </c>
      <c r="J739" s="124" t="str">
        <f t="array" ref="J739">ASC(IF(LEFT(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,1)="台",REPLACE(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,1,1,"臺"),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))</f>
        <v/>
      </c>
    </row>
    <row r="740" spans="2:10" ht="21" customHeight="1" x14ac:dyDescent="0.25">
      <c r="B740" s="9">
        <v>721</v>
      </c>
      <c r="C740" s="8"/>
      <c r="D740" s="8"/>
      <c r="E740" s="8"/>
      <c r="F740" s="8"/>
      <c r="G740" s="8"/>
      <c r="H740" s="138"/>
      <c r="I740" s="144" t="e">
        <f>IF(COUNT(FIND({"澎湖","金門縣","連江","馬祖","琉球"},J740,1)),280,IF(AND($F$1="V",IFERROR(IF(FIND("北市",LEFT(J740,3)),VLOOKUP(LEFT(J740,LEN(J740)-LEN(MID(J740,1+MAX(MMULT(ROW($1:$1800)*(MID(J740,ROW($1:$1800),1)={"路","段","街","道"}),{1;1;1;1})),99))),北市出件送市總與外站總表!$A:$E,5,0),),IFERROR(IF(FIND("北市",LEFT(J740,3)),VLOOKUP(RIGHT(LEFT(J740,LEN(J740)-LEN(MID(J740,1+MAX(MMULT(ROW($1:$1800)*(MID(J740,ROW($1:$1800),1)={"路","段","街","道"}),{1;1;1;1})),99))),LEN(LEFT(J740,LEN(J740)-LEN(MID(J740,1+MAX(MMULT(ROW($1:$1800)*(MID(J740,ROW($1:$1800),1)={"路","段","街","道"}),{1;1;1;1})),99))))-3),北市出件送市總與外站總表!$B:$J,4,0),),VLOOKUP(LEFT(J740,2),北市出件送市總與外站總表!$A:$E,5,0)))&gt;110),120,IFERROR(IF(FIND("北市",LEFT(J740,3)),VLOOKUP(LEFT(J740,LEN(J740)-LEN(MID(J740,1+MAX(MMULT(ROW($1:$1800)*(MID(J740,ROW($1:$1800),1)={"路","段","街","道"}),{1;1;1;1})),99))),北市出件送市總與外站總表!$A:$E,5,0),),IFERROR(IF(FIND("北市",LEFT(J740,3)),VLOOKUP(RIGHT(LEFT(J740,LEN(J740)-LEN(MID(J740,1+MAX(MMULT(ROW($1:$1800)*(MID(J740,ROW($1:$1800),1)={"路","段","街","道"}),{1;1;1;1})),99))),LEN(LEFT(J740,LEN(J740)-LEN(MID(J740,1+MAX(MMULT(ROW($1:$1800)*(MID(J740,ROW($1:$1800),1)={"路","段","街","道"}),{1;1;1;1})),99))))-3),北市出件送市總與外站總表!$B:$J,4,0),),VLOOKUP(LEFT(J740,2),北市出件送市總與外站總表!$A:$J,5,0)))))</f>
        <v>#N/A</v>
      </c>
      <c r="J740" s="124" t="str">
        <f t="array" ref="J740">ASC(IF(LEFT(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,1)="台",REPLACE(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,1,1,"臺"),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))</f>
        <v/>
      </c>
    </row>
    <row r="741" spans="2:10" ht="21" customHeight="1" x14ac:dyDescent="0.25">
      <c r="B741" s="9">
        <v>722</v>
      </c>
      <c r="C741" s="8"/>
      <c r="D741" s="8"/>
      <c r="E741" s="8"/>
      <c r="F741" s="8"/>
      <c r="G741" s="8"/>
      <c r="H741" s="138"/>
      <c r="I741" s="144" t="e">
        <f>IF(COUNT(FIND({"澎湖","金門縣","連江","馬祖","琉球"},J741,1)),280,IF(AND($F$1="V",IFERROR(IF(FIND("北市",LEFT(J741,3)),VLOOKUP(LEFT(J741,LEN(J741)-LEN(MID(J741,1+MAX(MMULT(ROW($1:$1800)*(MID(J741,ROW($1:$1800),1)={"路","段","街","道"}),{1;1;1;1})),99))),北市出件送市總與外站總表!$A:$E,5,0),),IFERROR(IF(FIND("北市",LEFT(J741,3)),VLOOKUP(RIGHT(LEFT(J741,LEN(J741)-LEN(MID(J741,1+MAX(MMULT(ROW($1:$1800)*(MID(J741,ROW($1:$1800),1)={"路","段","街","道"}),{1;1;1;1})),99))),LEN(LEFT(J741,LEN(J741)-LEN(MID(J741,1+MAX(MMULT(ROW($1:$1800)*(MID(J741,ROW($1:$1800),1)={"路","段","街","道"}),{1;1;1;1})),99))))-3),北市出件送市總與外站總表!$B:$J,4,0),),VLOOKUP(LEFT(J741,2),北市出件送市總與外站總表!$A:$E,5,0)))&gt;110),120,IFERROR(IF(FIND("北市",LEFT(J741,3)),VLOOKUP(LEFT(J741,LEN(J741)-LEN(MID(J741,1+MAX(MMULT(ROW($1:$1800)*(MID(J741,ROW($1:$1800),1)={"路","段","街","道"}),{1;1;1;1})),99))),北市出件送市總與外站總表!$A:$E,5,0),),IFERROR(IF(FIND("北市",LEFT(J741,3)),VLOOKUP(RIGHT(LEFT(J741,LEN(J741)-LEN(MID(J741,1+MAX(MMULT(ROW($1:$1800)*(MID(J741,ROW($1:$1800),1)={"路","段","街","道"}),{1;1;1;1})),99))),LEN(LEFT(J741,LEN(J741)-LEN(MID(J741,1+MAX(MMULT(ROW($1:$1800)*(MID(J741,ROW($1:$1800),1)={"路","段","街","道"}),{1;1;1;1})),99))))-3),北市出件送市總與外站總表!$B:$J,4,0),),VLOOKUP(LEFT(J741,2),北市出件送市總與外站總表!$A:$J,5,0)))))</f>
        <v>#N/A</v>
      </c>
      <c r="J741" s="124" t="str">
        <f t="array" ref="J741">ASC(IF(LEFT(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,1)="台",REPLACE(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,1,1,"臺"),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))</f>
        <v/>
      </c>
    </row>
    <row r="742" spans="2:10" ht="21" customHeight="1" x14ac:dyDescent="0.25">
      <c r="B742" s="9">
        <v>723</v>
      </c>
      <c r="C742" s="8"/>
      <c r="D742" s="8"/>
      <c r="E742" s="8"/>
      <c r="F742" s="8"/>
      <c r="G742" s="8"/>
      <c r="H742" s="138"/>
      <c r="I742" s="144" t="e">
        <f>IF(COUNT(FIND({"澎湖","金門縣","連江","馬祖","琉球"},J742,1)),280,IF(AND($F$1="V",IFERROR(IF(FIND("北市",LEFT(J742,3)),VLOOKUP(LEFT(J742,LEN(J742)-LEN(MID(J742,1+MAX(MMULT(ROW($1:$1800)*(MID(J742,ROW($1:$1800),1)={"路","段","街","道"}),{1;1;1;1})),99))),北市出件送市總與外站總表!$A:$E,5,0),),IFERROR(IF(FIND("北市",LEFT(J742,3)),VLOOKUP(RIGHT(LEFT(J742,LEN(J742)-LEN(MID(J742,1+MAX(MMULT(ROW($1:$1800)*(MID(J742,ROW($1:$1800),1)={"路","段","街","道"}),{1;1;1;1})),99))),LEN(LEFT(J742,LEN(J742)-LEN(MID(J742,1+MAX(MMULT(ROW($1:$1800)*(MID(J742,ROW($1:$1800),1)={"路","段","街","道"}),{1;1;1;1})),99))))-3),北市出件送市總與外站總表!$B:$J,4,0),),VLOOKUP(LEFT(J742,2),北市出件送市總與外站總表!$A:$E,5,0)))&gt;110),120,IFERROR(IF(FIND("北市",LEFT(J742,3)),VLOOKUP(LEFT(J742,LEN(J742)-LEN(MID(J742,1+MAX(MMULT(ROW($1:$1800)*(MID(J742,ROW($1:$1800),1)={"路","段","街","道"}),{1;1;1;1})),99))),北市出件送市總與外站總表!$A:$E,5,0),),IFERROR(IF(FIND("北市",LEFT(J742,3)),VLOOKUP(RIGHT(LEFT(J742,LEN(J742)-LEN(MID(J742,1+MAX(MMULT(ROW($1:$1800)*(MID(J742,ROW($1:$1800),1)={"路","段","街","道"}),{1;1;1;1})),99))),LEN(LEFT(J742,LEN(J742)-LEN(MID(J742,1+MAX(MMULT(ROW($1:$1800)*(MID(J742,ROW($1:$1800),1)={"路","段","街","道"}),{1;1;1;1})),99))))-3),北市出件送市總與外站總表!$B:$J,4,0),),VLOOKUP(LEFT(J742,2),北市出件送市總與外站總表!$A:$J,5,0)))))</f>
        <v>#N/A</v>
      </c>
      <c r="J742" s="124" t="str">
        <f t="array" ref="J742">ASC(IF(LEFT(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,1)="台",REPLACE(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,1,1,"臺"),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))</f>
        <v/>
      </c>
    </row>
    <row r="743" spans="2:10" ht="21" customHeight="1" x14ac:dyDescent="0.25">
      <c r="B743" s="9">
        <v>724</v>
      </c>
      <c r="C743" s="8"/>
      <c r="D743" s="8"/>
      <c r="E743" s="8"/>
      <c r="F743" s="8"/>
      <c r="G743" s="8"/>
      <c r="H743" s="138"/>
      <c r="I743" s="144" t="e">
        <f>IF(COUNT(FIND({"澎湖","金門縣","連江","馬祖","琉球"},J743,1)),280,IF(AND($F$1="V",IFERROR(IF(FIND("北市",LEFT(J743,3)),VLOOKUP(LEFT(J743,LEN(J743)-LEN(MID(J743,1+MAX(MMULT(ROW($1:$1800)*(MID(J743,ROW($1:$1800),1)={"路","段","街","道"}),{1;1;1;1})),99))),北市出件送市總與外站總表!$A:$E,5,0),),IFERROR(IF(FIND("北市",LEFT(J743,3)),VLOOKUP(RIGHT(LEFT(J743,LEN(J743)-LEN(MID(J743,1+MAX(MMULT(ROW($1:$1800)*(MID(J743,ROW($1:$1800),1)={"路","段","街","道"}),{1;1;1;1})),99))),LEN(LEFT(J743,LEN(J743)-LEN(MID(J743,1+MAX(MMULT(ROW($1:$1800)*(MID(J743,ROW($1:$1800),1)={"路","段","街","道"}),{1;1;1;1})),99))))-3),北市出件送市總與外站總表!$B:$J,4,0),),VLOOKUP(LEFT(J743,2),北市出件送市總與外站總表!$A:$E,5,0)))&gt;110),120,IFERROR(IF(FIND("北市",LEFT(J743,3)),VLOOKUP(LEFT(J743,LEN(J743)-LEN(MID(J743,1+MAX(MMULT(ROW($1:$1800)*(MID(J743,ROW($1:$1800),1)={"路","段","街","道"}),{1;1;1;1})),99))),北市出件送市總與外站總表!$A:$E,5,0),),IFERROR(IF(FIND("北市",LEFT(J743,3)),VLOOKUP(RIGHT(LEFT(J743,LEN(J743)-LEN(MID(J743,1+MAX(MMULT(ROW($1:$1800)*(MID(J743,ROW($1:$1800),1)={"路","段","街","道"}),{1;1;1;1})),99))),LEN(LEFT(J743,LEN(J743)-LEN(MID(J743,1+MAX(MMULT(ROW($1:$1800)*(MID(J743,ROW($1:$1800),1)={"路","段","街","道"}),{1;1;1;1})),99))))-3),北市出件送市總與外站總表!$B:$J,4,0),),VLOOKUP(LEFT(J743,2),北市出件送市總與外站總表!$A:$J,5,0)))))</f>
        <v>#N/A</v>
      </c>
      <c r="J743" s="124" t="str">
        <f t="array" ref="J743">ASC(IF(LEFT(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,1)="台",REPLACE(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,1,1,"臺"),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))</f>
        <v/>
      </c>
    </row>
    <row r="744" spans="2:10" ht="21" customHeight="1" x14ac:dyDescent="0.25">
      <c r="B744" s="9">
        <v>725</v>
      </c>
      <c r="C744" s="8"/>
      <c r="D744" s="8"/>
      <c r="E744" s="8"/>
      <c r="F744" s="8"/>
      <c r="G744" s="8"/>
      <c r="H744" s="138"/>
      <c r="I744" s="144" t="e">
        <f>IF(COUNT(FIND({"澎湖","金門縣","連江","馬祖","琉球"},J744,1)),280,IF(AND($F$1="V",IFERROR(IF(FIND("北市",LEFT(J744,3)),VLOOKUP(LEFT(J744,LEN(J744)-LEN(MID(J744,1+MAX(MMULT(ROW($1:$1800)*(MID(J744,ROW($1:$1800),1)={"路","段","街","道"}),{1;1;1;1})),99))),北市出件送市總與外站總表!$A:$E,5,0),),IFERROR(IF(FIND("北市",LEFT(J744,3)),VLOOKUP(RIGHT(LEFT(J744,LEN(J744)-LEN(MID(J744,1+MAX(MMULT(ROW($1:$1800)*(MID(J744,ROW($1:$1800),1)={"路","段","街","道"}),{1;1;1;1})),99))),LEN(LEFT(J744,LEN(J744)-LEN(MID(J744,1+MAX(MMULT(ROW($1:$1800)*(MID(J744,ROW($1:$1800),1)={"路","段","街","道"}),{1;1;1;1})),99))))-3),北市出件送市總與外站總表!$B:$J,4,0),),VLOOKUP(LEFT(J744,2),北市出件送市總與外站總表!$A:$E,5,0)))&gt;110),120,IFERROR(IF(FIND("北市",LEFT(J744,3)),VLOOKUP(LEFT(J744,LEN(J744)-LEN(MID(J744,1+MAX(MMULT(ROW($1:$1800)*(MID(J744,ROW($1:$1800),1)={"路","段","街","道"}),{1;1;1;1})),99))),北市出件送市總與外站總表!$A:$E,5,0),),IFERROR(IF(FIND("北市",LEFT(J744,3)),VLOOKUP(RIGHT(LEFT(J744,LEN(J744)-LEN(MID(J744,1+MAX(MMULT(ROW($1:$1800)*(MID(J744,ROW($1:$1800),1)={"路","段","街","道"}),{1;1;1;1})),99))),LEN(LEFT(J744,LEN(J744)-LEN(MID(J744,1+MAX(MMULT(ROW($1:$1800)*(MID(J744,ROW($1:$1800),1)={"路","段","街","道"}),{1;1;1;1})),99))))-3),北市出件送市總與外站總表!$B:$J,4,0),),VLOOKUP(LEFT(J744,2),北市出件送市總與外站總表!$A:$J,5,0)))))</f>
        <v>#N/A</v>
      </c>
      <c r="J744" s="124" t="str">
        <f t="array" ref="J744">ASC(IF(LEFT(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,1)="台",REPLACE(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,1,1,"臺"),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))</f>
        <v/>
      </c>
    </row>
    <row r="745" spans="2:10" ht="21" customHeight="1" x14ac:dyDescent="0.25">
      <c r="B745" s="9">
        <v>726</v>
      </c>
      <c r="C745" s="8"/>
      <c r="D745" s="8"/>
      <c r="E745" s="8"/>
      <c r="F745" s="8"/>
      <c r="G745" s="8"/>
      <c r="H745" s="138"/>
      <c r="I745" s="144" t="e">
        <f>IF(COUNT(FIND({"澎湖","金門縣","連江","馬祖","琉球"},J745,1)),280,IF(AND($F$1="V",IFERROR(IF(FIND("北市",LEFT(J745,3)),VLOOKUP(LEFT(J745,LEN(J745)-LEN(MID(J745,1+MAX(MMULT(ROW($1:$1800)*(MID(J745,ROW($1:$1800),1)={"路","段","街","道"}),{1;1;1;1})),99))),北市出件送市總與外站總表!$A:$E,5,0),),IFERROR(IF(FIND("北市",LEFT(J745,3)),VLOOKUP(RIGHT(LEFT(J745,LEN(J745)-LEN(MID(J745,1+MAX(MMULT(ROW($1:$1800)*(MID(J745,ROW($1:$1800),1)={"路","段","街","道"}),{1;1;1;1})),99))),LEN(LEFT(J745,LEN(J745)-LEN(MID(J745,1+MAX(MMULT(ROW($1:$1800)*(MID(J745,ROW($1:$1800),1)={"路","段","街","道"}),{1;1;1;1})),99))))-3),北市出件送市總與外站總表!$B:$J,4,0),),VLOOKUP(LEFT(J745,2),北市出件送市總與外站總表!$A:$E,5,0)))&gt;110),120,IFERROR(IF(FIND("北市",LEFT(J745,3)),VLOOKUP(LEFT(J745,LEN(J745)-LEN(MID(J745,1+MAX(MMULT(ROW($1:$1800)*(MID(J745,ROW($1:$1800),1)={"路","段","街","道"}),{1;1;1;1})),99))),北市出件送市總與外站總表!$A:$E,5,0),),IFERROR(IF(FIND("北市",LEFT(J745,3)),VLOOKUP(RIGHT(LEFT(J745,LEN(J745)-LEN(MID(J745,1+MAX(MMULT(ROW($1:$1800)*(MID(J745,ROW($1:$1800),1)={"路","段","街","道"}),{1;1;1;1})),99))),LEN(LEFT(J745,LEN(J745)-LEN(MID(J745,1+MAX(MMULT(ROW($1:$1800)*(MID(J745,ROW($1:$1800),1)={"路","段","街","道"}),{1;1;1;1})),99))))-3),北市出件送市總與外站總表!$B:$J,4,0),),VLOOKUP(LEFT(J745,2),北市出件送市總與外站總表!$A:$J,5,0)))))</f>
        <v>#N/A</v>
      </c>
      <c r="J745" s="124" t="str">
        <f t="array" ref="J745">ASC(IF(LEFT(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,1)="台",REPLACE(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,1,1,"臺"),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))</f>
        <v/>
      </c>
    </row>
    <row r="746" spans="2:10" ht="21" customHeight="1" x14ac:dyDescent="0.25">
      <c r="B746" s="9">
        <v>727</v>
      </c>
      <c r="C746" s="8"/>
      <c r="D746" s="8"/>
      <c r="E746" s="8"/>
      <c r="F746" s="8"/>
      <c r="G746" s="8"/>
      <c r="H746" s="138"/>
      <c r="I746" s="144" t="e">
        <f>IF(COUNT(FIND({"澎湖","金門縣","連江","馬祖","琉球"},J746,1)),280,IF(AND($F$1="V",IFERROR(IF(FIND("北市",LEFT(J746,3)),VLOOKUP(LEFT(J746,LEN(J746)-LEN(MID(J746,1+MAX(MMULT(ROW($1:$1800)*(MID(J746,ROW($1:$1800),1)={"路","段","街","道"}),{1;1;1;1})),99))),北市出件送市總與外站總表!$A:$E,5,0),),IFERROR(IF(FIND("北市",LEFT(J746,3)),VLOOKUP(RIGHT(LEFT(J746,LEN(J746)-LEN(MID(J746,1+MAX(MMULT(ROW($1:$1800)*(MID(J746,ROW($1:$1800),1)={"路","段","街","道"}),{1;1;1;1})),99))),LEN(LEFT(J746,LEN(J746)-LEN(MID(J746,1+MAX(MMULT(ROW($1:$1800)*(MID(J746,ROW($1:$1800),1)={"路","段","街","道"}),{1;1;1;1})),99))))-3),北市出件送市總與外站總表!$B:$J,4,0),),VLOOKUP(LEFT(J746,2),北市出件送市總與外站總表!$A:$E,5,0)))&gt;110),120,IFERROR(IF(FIND("北市",LEFT(J746,3)),VLOOKUP(LEFT(J746,LEN(J746)-LEN(MID(J746,1+MAX(MMULT(ROW($1:$1800)*(MID(J746,ROW($1:$1800),1)={"路","段","街","道"}),{1;1;1;1})),99))),北市出件送市總與外站總表!$A:$E,5,0),),IFERROR(IF(FIND("北市",LEFT(J746,3)),VLOOKUP(RIGHT(LEFT(J746,LEN(J746)-LEN(MID(J746,1+MAX(MMULT(ROW($1:$1800)*(MID(J746,ROW($1:$1800),1)={"路","段","街","道"}),{1;1;1;1})),99))),LEN(LEFT(J746,LEN(J746)-LEN(MID(J746,1+MAX(MMULT(ROW($1:$1800)*(MID(J746,ROW($1:$1800),1)={"路","段","街","道"}),{1;1;1;1})),99))))-3),北市出件送市總與外站總表!$B:$J,4,0),),VLOOKUP(LEFT(J746,2),北市出件送市總與外站總表!$A:$J,5,0)))))</f>
        <v>#N/A</v>
      </c>
      <c r="J746" s="124" t="str">
        <f t="array" ref="J746">ASC(IF(LEFT(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,1)="台",REPLACE(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,1,1,"臺"),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))</f>
        <v/>
      </c>
    </row>
    <row r="747" spans="2:10" ht="21" customHeight="1" x14ac:dyDescent="0.25">
      <c r="B747" s="9">
        <v>728</v>
      </c>
      <c r="C747" s="8"/>
      <c r="D747" s="8"/>
      <c r="E747" s="8"/>
      <c r="F747" s="8"/>
      <c r="G747" s="8"/>
      <c r="H747" s="138"/>
      <c r="I747" s="144" t="e">
        <f>IF(COUNT(FIND({"澎湖","金門縣","連江","馬祖","琉球"},J747,1)),280,IF(AND($F$1="V",IFERROR(IF(FIND("北市",LEFT(J747,3)),VLOOKUP(LEFT(J747,LEN(J747)-LEN(MID(J747,1+MAX(MMULT(ROW($1:$1800)*(MID(J747,ROW($1:$1800),1)={"路","段","街","道"}),{1;1;1;1})),99))),北市出件送市總與外站總表!$A:$E,5,0),),IFERROR(IF(FIND("北市",LEFT(J747,3)),VLOOKUP(RIGHT(LEFT(J747,LEN(J747)-LEN(MID(J747,1+MAX(MMULT(ROW($1:$1800)*(MID(J747,ROW($1:$1800),1)={"路","段","街","道"}),{1;1;1;1})),99))),LEN(LEFT(J747,LEN(J747)-LEN(MID(J747,1+MAX(MMULT(ROW($1:$1800)*(MID(J747,ROW($1:$1800),1)={"路","段","街","道"}),{1;1;1;1})),99))))-3),北市出件送市總與外站總表!$B:$J,4,0),),VLOOKUP(LEFT(J747,2),北市出件送市總與外站總表!$A:$E,5,0)))&gt;110),120,IFERROR(IF(FIND("北市",LEFT(J747,3)),VLOOKUP(LEFT(J747,LEN(J747)-LEN(MID(J747,1+MAX(MMULT(ROW($1:$1800)*(MID(J747,ROW($1:$1800),1)={"路","段","街","道"}),{1;1;1;1})),99))),北市出件送市總與外站總表!$A:$E,5,0),),IFERROR(IF(FIND("北市",LEFT(J747,3)),VLOOKUP(RIGHT(LEFT(J747,LEN(J747)-LEN(MID(J747,1+MAX(MMULT(ROW($1:$1800)*(MID(J747,ROW($1:$1800),1)={"路","段","街","道"}),{1;1;1;1})),99))),LEN(LEFT(J747,LEN(J747)-LEN(MID(J747,1+MAX(MMULT(ROW($1:$1800)*(MID(J747,ROW($1:$1800),1)={"路","段","街","道"}),{1;1;1;1})),99))))-3),北市出件送市總與外站總表!$B:$J,4,0),),VLOOKUP(LEFT(J747,2),北市出件送市總與外站總表!$A:$J,5,0)))))</f>
        <v>#N/A</v>
      </c>
      <c r="J747" s="124" t="str">
        <f t="array" ref="J747">ASC(IF(LEFT(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,1)="台",REPLACE(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,1,1,"臺"),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))</f>
        <v/>
      </c>
    </row>
    <row r="748" spans="2:10" ht="21" customHeight="1" x14ac:dyDescent="0.25">
      <c r="B748" s="9">
        <v>729</v>
      </c>
      <c r="C748" s="8"/>
      <c r="D748" s="8"/>
      <c r="E748" s="8"/>
      <c r="F748" s="8"/>
      <c r="G748" s="8"/>
      <c r="H748" s="138"/>
      <c r="I748" s="144" t="e">
        <f>IF(COUNT(FIND({"澎湖","金門縣","連江","馬祖","琉球"},J748,1)),280,IF(AND($F$1="V",IFERROR(IF(FIND("北市",LEFT(J748,3)),VLOOKUP(LEFT(J748,LEN(J748)-LEN(MID(J748,1+MAX(MMULT(ROW($1:$1800)*(MID(J748,ROW($1:$1800),1)={"路","段","街","道"}),{1;1;1;1})),99))),北市出件送市總與外站總表!$A:$E,5,0),),IFERROR(IF(FIND("北市",LEFT(J748,3)),VLOOKUP(RIGHT(LEFT(J748,LEN(J748)-LEN(MID(J748,1+MAX(MMULT(ROW($1:$1800)*(MID(J748,ROW($1:$1800),1)={"路","段","街","道"}),{1;1;1;1})),99))),LEN(LEFT(J748,LEN(J748)-LEN(MID(J748,1+MAX(MMULT(ROW($1:$1800)*(MID(J748,ROW($1:$1800),1)={"路","段","街","道"}),{1;1;1;1})),99))))-3),北市出件送市總與外站總表!$B:$J,4,0),),VLOOKUP(LEFT(J748,2),北市出件送市總與外站總表!$A:$E,5,0)))&gt;110),120,IFERROR(IF(FIND("北市",LEFT(J748,3)),VLOOKUP(LEFT(J748,LEN(J748)-LEN(MID(J748,1+MAX(MMULT(ROW($1:$1800)*(MID(J748,ROW($1:$1800),1)={"路","段","街","道"}),{1;1;1;1})),99))),北市出件送市總與外站總表!$A:$E,5,0),),IFERROR(IF(FIND("北市",LEFT(J748,3)),VLOOKUP(RIGHT(LEFT(J748,LEN(J748)-LEN(MID(J748,1+MAX(MMULT(ROW($1:$1800)*(MID(J748,ROW($1:$1800),1)={"路","段","街","道"}),{1;1;1;1})),99))),LEN(LEFT(J748,LEN(J748)-LEN(MID(J748,1+MAX(MMULT(ROW($1:$1800)*(MID(J748,ROW($1:$1800),1)={"路","段","街","道"}),{1;1;1;1})),99))))-3),北市出件送市總與外站總表!$B:$J,4,0),),VLOOKUP(LEFT(J748,2),北市出件送市總與外站總表!$A:$J,5,0)))))</f>
        <v>#N/A</v>
      </c>
      <c r="J748" s="124" t="str">
        <f t="array" ref="J748">ASC(IF(LEFT(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,1)="台",REPLACE(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,1,1,"臺"),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))</f>
        <v/>
      </c>
    </row>
    <row r="749" spans="2:10" ht="21" customHeight="1" x14ac:dyDescent="0.25">
      <c r="B749" s="9">
        <v>730</v>
      </c>
      <c r="C749" s="8"/>
      <c r="D749" s="8"/>
      <c r="E749" s="8"/>
      <c r="F749" s="8"/>
      <c r="G749" s="8"/>
      <c r="H749" s="138"/>
      <c r="I749" s="144" t="e">
        <f>IF(COUNT(FIND({"澎湖","金門縣","連江","馬祖","琉球"},J749,1)),280,IF(AND($F$1="V",IFERROR(IF(FIND("北市",LEFT(J749,3)),VLOOKUP(LEFT(J749,LEN(J749)-LEN(MID(J749,1+MAX(MMULT(ROW($1:$1800)*(MID(J749,ROW($1:$1800),1)={"路","段","街","道"}),{1;1;1;1})),99))),北市出件送市總與外站總表!$A:$E,5,0),),IFERROR(IF(FIND("北市",LEFT(J749,3)),VLOOKUP(RIGHT(LEFT(J749,LEN(J749)-LEN(MID(J749,1+MAX(MMULT(ROW($1:$1800)*(MID(J749,ROW($1:$1800),1)={"路","段","街","道"}),{1;1;1;1})),99))),LEN(LEFT(J749,LEN(J749)-LEN(MID(J749,1+MAX(MMULT(ROW($1:$1800)*(MID(J749,ROW($1:$1800),1)={"路","段","街","道"}),{1;1;1;1})),99))))-3),北市出件送市總與外站總表!$B:$J,4,0),),VLOOKUP(LEFT(J749,2),北市出件送市總與外站總表!$A:$E,5,0)))&gt;110),120,IFERROR(IF(FIND("北市",LEFT(J749,3)),VLOOKUP(LEFT(J749,LEN(J749)-LEN(MID(J749,1+MAX(MMULT(ROW($1:$1800)*(MID(J749,ROW($1:$1800),1)={"路","段","街","道"}),{1;1;1;1})),99))),北市出件送市總與外站總表!$A:$E,5,0),),IFERROR(IF(FIND("北市",LEFT(J749,3)),VLOOKUP(RIGHT(LEFT(J749,LEN(J749)-LEN(MID(J749,1+MAX(MMULT(ROW($1:$1800)*(MID(J749,ROW($1:$1800),1)={"路","段","街","道"}),{1;1;1;1})),99))),LEN(LEFT(J749,LEN(J749)-LEN(MID(J749,1+MAX(MMULT(ROW($1:$1800)*(MID(J749,ROW($1:$1800),1)={"路","段","街","道"}),{1;1;1;1})),99))))-3),北市出件送市總與外站總表!$B:$J,4,0),),VLOOKUP(LEFT(J749,2),北市出件送市總與外站總表!$A:$J,5,0)))))</f>
        <v>#N/A</v>
      </c>
      <c r="J749" s="124" t="str">
        <f t="array" ref="J749">ASC(IF(LEFT(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,1)="台",REPLACE(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,1,1,"臺"),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))</f>
        <v/>
      </c>
    </row>
    <row r="750" spans="2:10" ht="21" customHeight="1" x14ac:dyDescent="0.25">
      <c r="B750" s="9">
        <v>731</v>
      </c>
      <c r="C750" s="8"/>
      <c r="D750" s="8"/>
      <c r="E750" s="8"/>
      <c r="F750" s="8"/>
      <c r="G750" s="8"/>
      <c r="H750" s="138"/>
      <c r="I750" s="144" t="e">
        <f>IF(COUNT(FIND({"澎湖","金門縣","連江","馬祖","琉球"},J750,1)),280,IF(AND($F$1="V",IFERROR(IF(FIND("北市",LEFT(J750,3)),VLOOKUP(LEFT(J750,LEN(J750)-LEN(MID(J750,1+MAX(MMULT(ROW($1:$1800)*(MID(J750,ROW($1:$1800),1)={"路","段","街","道"}),{1;1;1;1})),99))),北市出件送市總與外站總表!$A:$E,5,0),),IFERROR(IF(FIND("北市",LEFT(J750,3)),VLOOKUP(RIGHT(LEFT(J750,LEN(J750)-LEN(MID(J750,1+MAX(MMULT(ROW($1:$1800)*(MID(J750,ROW($1:$1800),1)={"路","段","街","道"}),{1;1;1;1})),99))),LEN(LEFT(J750,LEN(J750)-LEN(MID(J750,1+MAX(MMULT(ROW($1:$1800)*(MID(J750,ROW($1:$1800),1)={"路","段","街","道"}),{1;1;1;1})),99))))-3),北市出件送市總與外站總表!$B:$J,4,0),),VLOOKUP(LEFT(J750,2),北市出件送市總與外站總表!$A:$E,5,0)))&gt;110),120,IFERROR(IF(FIND("北市",LEFT(J750,3)),VLOOKUP(LEFT(J750,LEN(J750)-LEN(MID(J750,1+MAX(MMULT(ROW($1:$1800)*(MID(J750,ROW($1:$1800),1)={"路","段","街","道"}),{1;1;1;1})),99))),北市出件送市總與外站總表!$A:$E,5,0),),IFERROR(IF(FIND("北市",LEFT(J750,3)),VLOOKUP(RIGHT(LEFT(J750,LEN(J750)-LEN(MID(J750,1+MAX(MMULT(ROW($1:$1800)*(MID(J750,ROW($1:$1800),1)={"路","段","街","道"}),{1;1;1;1})),99))),LEN(LEFT(J750,LEN(J750)-LEN(MID(J750,1+MAX(MMULT(ROW($1:$1800)*(MID(J750,ROW($1:$1800),1)={"路","段","街","道"}),{1;1;1;1})),99))))-3),北市出件送市總與外站總表!$B:$J,4,0),),VLOOKUP(LEFT(J750,2),北市出件送市總與外站總表!$A:$J,5,0)))))</f>
        <v>#N/A</v>
      </c>
      <c r="J750" s="124" t="str">
        <f t="array" ref="J750">ASC(IF(LEFT(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,1)="台",REPLACE(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,1,1,"臺"),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))</f>
        <v/>
      </c>
    </row>
    <row r="751" spans="2:10" ht="21" customHeight="1" x14ac:dyDescent="0.25">
      <c r="B751" s="9">
        <v>732</v>
      </c>
      <c r="C751" s="8"/>
      <c r="D751" s="8"/>
      <c r="E751" s="8"/>
      <c r="F751" s="8"/>
      <c r="G751" s="8"/>
      <c r="H751" s="138"/>
      <c r="I751" s="144" t="e">
        <f>IF(COUNT(FIND({"澎湖","金門縣","連江","馬祖","琉球"},J751,1)),280,IF(AND($F$1="V",IFERROR(IF(FIND("北市",LEFT(J751,3)),VLOOKUP(LEFT(J751,LEN(J751)-LEN(MID(J751,1+MAX(MMULT(ROW($1:$1800)*(MID(J751,ROW($1:$1800),1)={"路","段","街","道"}),{1;1;1;1})),99))),北市出件送市總與外站總表!$A:$E,5,0),),IFERROR(IF(FIND("北市",LEFT(J751,3)),VLOOKUP(RIGHT(LEFT(J751,LEN(J751)-LEN(MID(J751,1+MAX(MMULT(ROW($1:$1800)*(MID(J751,ROW($1:$1800),1)={"路","段","街","道"}),{1;1;1;1})),99))),LEN(LEFT(J751,LEN(J751)-LEN(MID(J751,1+MAX(MMULT(ROW($1:$1800)*(MID(J751,ROW($1:$1800),1)={"路","段","街","道"}),{1;1;1;1})),99))))-3),北市出件送市總與外站總表!$B:$J,4,0),),VLOOKUP(LEFT(J751,2),北市出件送市總與外站總表!$A:$E,5,0)))&gt;110),120,IFERROR(IF(FIND("北市",LEFT(J751,3)),VLOOKUP(LEFT(J751,LEN(J751)-LEN(MID(J751,1+MAX(MMULT(ROW($1:$1800)*(MID(J751,ROW($1:$1800),1)={"路","段","街","道"}),{1;1;1;1})),99))),北市出件送市總與外站總表!$A:$E,5,0),),IFERROR(IF(FIND("北市",LEFT(J751,3)),VLOOKUP(RIGHT(LEFT(J751,LEN(J751)-LEN(MID(J751,1+MAX(MMULT(ROW($1:$1800)*(MID(J751,ROW($1:$1800),1)={"路","段","街","道"}),{1;1;1;1})),99))),LEN(LEFT(J751,LEN(J751)-LEN(MID(J751,1+MAX(MMULT(ROW($1:$1800)*(MID(J751,ROW($1:$1800),1)={"路","段","街","道"}),{1;1;1;1})),99))))-3),北市出件送市總與外站總表!$B:$J,4,0),),VLOOKUP(LEFT(J751,2),北市出件送市總與外站總表!$A:$J,5,0)))))</f>
        <v>#N/A</v>
      </c>
      <c r="J751" s="124" t="str">
        <f t="array" ref="J751">ASC(IF(LEFT(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,1)="台",REPLACE(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,1,1,"臺"),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))</f>
        <v/>
      </c>
    </row>
    <row r="752" spans="2:10" ht="21" customHeight="1" x14ac:dyDescent="0.25">
      <c r="B752" s="9">
        <v>733</v>
      </c>
      <c r="C752" s="8"/>
      <c r="D752" s="8"/>
      <c r="E752" s="8"/>
      <c r="F752" s="8"/>
      <c r="G752" s="8"/>
      <c r="H752" s="138"/>
      <c r="I752" s="144" t="e">
        <f>IF(COUNT(FIND({"澎湖","金門縣","連江","馬祖","琉球"},J752,1)),280,IF(AND($F$1="V",IFERROR(IF(FIND("北市",LEFT(J752,3)),VLOOKUP(LEFT(J752,LEN(J752)-LEN(MID(J752,1+MAX(MMULT(ROW($1:$1800)*(MID(J752,ROW($1:$1800),1)={"路","段","街","道"}),{1;1;1;1})),99))),北市出件送市總與外站總表!$A:$E,5,0),),IFERROR(IF(FIND("北市",LEFT(J752,3)),VLOOKUP(RIGHT(LEFT(J752,LEN(J752)-LEN(MID(J752,1+MAX(MMULT(ROW($1:$1800)*(MID(J752,ROW($1:$1800),1)={"路","段","街","道"}),{1;1;1;1})),99))),LEN(LEFT(J752,LEN(J752)-LEN(MID(J752,1+MAX(MMULT(ROW($1:$1800)*(MID(J752,ROW($1:$1800),1)={"路","段","街","道"}),{1;1;1;1})),99))))-3),北市出件送市總與外站總表!$B:$J,4,0),),VLOOKUP(LEFT(J752,2),北市出件送市總與外站總表!$A:$E,5,0)))&gt;110),120,IFERROR(IF(FIND("北市",LEFT(J752,3)),VLOOKUP(LEFT(J752,LEN(J752)-LEN(MID(J752,1+MAX(MMULT(ROW($1:$1800)*(MID(J752,ROW($1:$1800),1)={"路","段","街","道"}),{1;1;1;1})),99))),北市出件送市總與外站總表!$A:$E,5,0),),IFERROR(IF(FIND("北市",LEFT(J752,3)),VLOOKUP(RIGHT(LEFT(J752,LEN(J752)-LEN(MID(J752,1+MAX(MMULT(ROW($1:$1800)*(MID(J752,ROW($1:$1800),1)={"路","段","街","道"}),{1;1;1;1})),99))),LEN(LEFT(J752,LEN(J752)-LEN(MID(J752,1+MAX(MMULT(ROW($1:$1800)*(MID(J752,ROW($1:$1800),1)={"路","段","街","道"}),{1;1;1;1})),99))))-3),北市出件送市總與外站總表!$B:$J,4,0),),VLOOKUP(LEFT(J752,2),北市出件送市總與外站總表!$A:$J,5,0)))))</f>
        <v>#N/A</v>
      </c>
      <c r="J752" s="124" t="str">
        <f t="array" ref="J752">ASC(IF(LEFT(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,1)="台",REPLACE(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,1,1,"臺"),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))</f>
        <v/>
      </c>
    </row>
    <row r="753" spans="2:10" ht="21" customHeight="1" x14ac:dyDescent="0.25">
      <c r="B753" s="9">
        <v>734</v>
      </c>
      <c r="C753" s="8"/>
      <c r="D753" s="8"/>
      <c r="E753" s="8"/>
      <c r="F753" s="8"/>
      <c r="G753" s="8"/>
      <c r="H753" s="138"/>
      <c r="I753" s="144" t="e">
        <f>IF(COUNT(FIND({"澎湖","金門縣","連江","馬祖","琉球"},J753,1)),280,IF(AND($F$1="V",IFERROR(IF(FIND("北市",LEFT(J753,3)),VLOOKUP(LEFT(J753,LEN(J753)-LEN(MID(J753,1+MAX(MMULT(ROW($1:$1800)*(MID(J753,ROW($1:$1800),1)={"路","段","街","道"}),{1;1;1;1})),99))),北市出件送市總與外站總表!$A:$E,5,0),),IFERROR(IF(FIND("北市",LEFT(J753,3)),VLOOKUP(RIGHT(LEFT(J753,LEN(J753)-LEN(MID(J753,1+MAX(MMULT(ROW($1:$1800)*(MID(J753,ROW($1:$1800),1)={"路","段","街","道"}),{1;1;1;1})),99))),LEN(LEFT(J753,LEN(J753)-LEN(MID(J753,1+MAX(MMULT(ROW($1:$1800)*(MID(J753,ROW($1:$1800),1)={"路","段","街","道"}),{1;1;1;1})),99))))-3),北市出件送市總與外站總表!$B:$J,4,0),),VLOOKUP(LEFT(J753,2),北市出件送市總與外站總表!$A:$E,5,0)))&gt;110),120,IFERROR(IF(FIND("北市",LEFT(J753,3)),VLOOKUP(LEFT(J753,LEN(J753)-LEN(MID(J753,1+MAX(MMULT(ROW($1:$1800)*(MID(J753,ROW($1:$1800),1)={"路","段","街","道"}),{1;1;1;1})),99))),北市出件送市總與外站總表!$A:$E,5,0),),IFERROR(IF(FIND("北市",LEFT(J753,3)),VLOOKUP(RIGHT(LEFT(J753,LEN(J753)-LEN(MID(J753,1+MAX(MMULT(ROW($1:$1800)*(MID(J753,ROW($1:$1800),1)={"路","段","街","道"}),{1;1;1;1})),99))),LEN(LEFT(J753,LEN(J753)-LEN(MID(J753,1+MAX(MMULT(ROW($1:$1800)*(MID(J753,ROW($1:$1800),1)={"路","段","街","道"}),{1;1;1;1})),99))))-3),北市出件送市總與外站總表!$B:$J,4,0),),VLOOKUP(LEFT(J753,2),北市出件送市總與外站總表!$A:$J,5,0)))))</f>
        <v>#N/A</v>
      </c>
      <c r="J753" s="124" t="str">
        <f t="array" ref="J753">ASC(IF(LEFT(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,1)="台",REPLACE(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,1,1,"臺"),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))</f>
        <v/>
      </c>
    </row>
    <row r="754" spans="2:10" ht="21" customHeight="1" x14ac:dyDescent="0.25">
      <c r="B754" s="9">
        <v>735</v>
      </c>
      <c r="C754" s="8"/>
      <c r="D754" s="8"/>
      <c r="E754" s="8"/>
      <c r="F754" s="8"/>
      <c r="G754" s="8"/>
      <c r="H754" s="138"/>
      <c r="I754" s="144" t="e">
        <f>IF(COUNT(FIND({"澎湖","金門縣","連江","馬祖","琉球"},J754,1)),280,IF(AND($F$1="V",IFERROR(IF(FIND("北市",LEFT(J754,3)),VLOOKUP(LEFT(J754,LEN(J754)-LEN(MID(J754,1+MAX(MMULT(ROW($1:$1800)*(MID(J754,ROW($1:$1800),1)={"路","段","街","道"}),{1;1;1;1})),99))),北市出件送市總與外站總表!$A:$E,5,0),),IFERROR(IF(FIND("北市",LEFT(J754,3)),VLOOKUP(RIGHT(LEFT(J754,LEN(J754)-LEN(MID(J754,1+MAX(MMULT(ROW($1:$1800)*(MID(J754,ROW($1:$1800),1)={"路","段","街","道"}),{1;1;1;1})),99))),LEN(LEFT(J754,LEN(J754)-LEN(MID(J754,1+MAX(MMULT(ROW($1:$1800)*(MID(J754,ROW($1:$1800),1)={"路","段","街","道"}),{1;1;1;1})),99))))-3),北市出件送市總與外站總表!$B:$J,4,0),),VLOOKUP(LEFT(J754,2),北市出件送市總與外站總表!$A:$E,5,0)))&gt;110),120,IFERROR(IF(FIND("北市",LEFT(J754,3)),VLOOKUP(LEFT(J754,LEN(J754)-LEN(MID(J754,1+MAX(MMULT(ROW($1:$1800)*(MID(J754,ROW($1:$1800),1)={"路","段","街","道"}),{1;1;1;1})),99))),北市出件送市總與外站總表!$A:$E,5,0),),IFERROR(IF(FIND("北市",LEFT(J754,3)),VLOOKUP(RIGHT(LEFT(J754,LEN(J754)-LEN(MID(J754,1+MAX(MMULT(ROW($1:$1800)*(MID(J754,ROW($1:$1800),1)={"路","段","街","道"}),{1;1;1;1})),99))),LEN(LEFT(J754,LEN(J754)-LEN(MID(J754,1+MAX(MMULT(ROW($1:$1800)*(MID(J754,ROW($1:$1800),1)={"路","段","街","道"}),{1;1;1;1})),99))))-3),北市出件送市總與外站總表!$B:$J,4,0),),VLOOKUP(LEFT(J754,2),北市出件送市總與外站總表!$A:$J,5,0)))))</f>
        <v>#N/A</v>
      </c>
      <c r="J754" s="124" t="str">
        <f t="array" ref="J754">ASC(IF(LEFT(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,1)="台",REPLACE(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,1,1,"臺"),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))</f>
        <v/>
      </c>
    </row>
    <row r="755" spans="2:10" ht="21" customHeight="1" x14ac:dyDescent="0.25">
      <c r="B755" s="9">
        <v>736</v>
      </c>
      <c r="C755" s="8"/>
      <c r="D755" s="8"/>
      <c r="E755" s="8"/>
      <c r="F755" s="8"/>
      <c r="G755" s="8"/>
      <c r="H755" s="138"/>
      <c r="I755" s="144" t="e">
        <f>IF(COUNT(FIND({"澎湖","金門縣","連江","馬祖","琉球"},J755,1)),280,IF(AND($F$1="V",IFERROR(IF(FIND("北市",LEFT(J755,3)),VLOOKUP(LEFT(J755,LEN(J755)-LEN(MID(J755,1+MAX(MMULT(ROW($1:$1800)*(MID(J755,ROW($1:$1800),1)={"路","段","街","道"}),{1;1;1;1})),99))),北市出件送市總與外站總表!$A:$E,5,0),),IFERROR(IF(FIND("北市",LEFT(J755,3)),VLOOKUP(RIGHT(LEFT(J755,LEN(J755)-LEN(MID(J755,1+MAX(MMULT(ROW($1:$1800)*(MID(J755,ROW($1:$1800),1)={"路","段","街","道"}),{1;1;1;1})),99))),LEN(LEFT(J755,LEN(J755)-LEN(MID(J755,1+MAX(MMULT(ROW($1:$1800)*(MID(J755,ROW($1:$1800),1)={"路","段","街","道"}),{1;1;1;1})),99))))-3),北市出件送市總與外站總表!$B:$J,4,0),),VLOOKUP(LEFT(J755,2),北市出件送市總與外站總表!$A:$E,5,0)))&gt;110),120,IFERROR(IF(FIND("北市",LEFT(J755,3)),VLOOKUP(LEFT(J755,LEN(J755)-LEN(MID(J755,1+MAX(MMULT(ROW($1:$1800)*(MID(J755,ROW($1:$1800),1)={"路","段","街","道"}),{1;1;1;1})),99))),北市出件送市總與外站總表!$A:$E,5,0),),IFERROR(IF(FIND("北市",LEFT(J755,3)),VLOOKUP(RIGHT(LEFT(J755,LEN(J755)-LEN(MID(J755,1+MAX(MMULT(ROW($1:$1800)*(MID(J755,ROW($1:$1800),1)={"路","段","街","道"}),{1;1;1;1})),99))),LEN(LEFT(J755,LEN(J755)-LEN(MID(J755,1+MAX(MMULT(ROW($1:$1800)*(MID(J755,ROW($1:$1800),1)={"路","段","街","道"}),{1;1;1;1})),99))))-3),北市出件送市總與外站總表!$B:$J,4,0),),VLOOKUP(LEFT(J755,2),北市出件送市總與外站總表!$A:$J,5,0)))))</f>
        <v>#N/A</v>
      </c>
      <c r="J755" s="124" t="str">
        <f t="array" ref="J755">ASC(IF(LEFT(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,1)="台",REPLACE(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,1,1,"臺"),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))</f>
        <v/>
      </c>
    </row>
    <row r="756" spans="2:10" ht="21" customHeight="1" x14ac:dyDescent="0.25">
      <c r="B756" s="9">
        <v>737</v>
      </c>
      <c r="C756" s="8"/>
      <c r="D756" s="8"/>
      <c r="E756" s="8"/>
      <c r="F756" s="8"/>
      <c r="G756" s="8"/>
      <c r="H756" s="138"/>
      <c r="I756" s="144" t="e">
        <f>IF(COUNT(FIND({"澎湖","金門縣","連江","馬祖","琉球"},J756,1)),280,IF(AND($F$1="V",IFERROR(IF(FIND("北市",LEFT(J756,3)),VLOOKUP(LEFT(J756,LEN(J756)-LEN(MID(J756,1+MAX(MMULT(ROW($1:$1800)*(MID(J756,ROW($1:$1800),1)={"路","段","街","道"}),{1;1;1;1})),99))),北市出件送市總與外站總表!$A:$E,5,0),),IFERROR(IF(FIND("北市",LEFT(J756,3)),VLOOKUP(RIGHT(LEFT(J756,LEN(J756)-LEN(MID(J756,1+MAX(MMULT(ROW($1:$1800)*(MID(J756,ROW($1:$1800),1)={"路","段","街","道"}),{1;1;1;1})),99))),LEN(LEFT(J756,LEN(J756)-LEN(MID(J756,1+MAX(MMULT(ROW($1:$1800)*(MID(J756,ROW($1:$1800),1)={"路","段","街","道"}),{1;1;1;1})),99))))-3),北市出件送市總與外站總表!$B:$J,4,0),),VLOOKUP(LEFT(J756,2),北市出件送市總與外站總表!$A:$E,5,0)))&gt;110),120,IFERROR(IF(FIND("北市",LEFT(J756,3)),VLOOKUP(LEFT(J756,LEN(J756)-LEN(MID(J756,1+MAX(MMULT(ROW($1:$1800)*(MID(J756,ROW($1:$1800),1)={"路","段","街","道"}),{1;1;1;1})),99))),北市出件送市總與外站總表!$A:$E,5,0),),IFERROR(IF(FIND("北市",LEFT(J756,3)),VLOOKUP(RIGHT(LEFT(J756,LEN(J756)-LEN(MID(J756,1+MAX(MMULT(ROW($1:$1800)*(MID(J756,ROW($1:$1800),1)={"路","段","街","道"}),{1;1;1;1})),99))),LEN(LEFT(J756,LEN(J756)-LEN(MID(J756,1+MAX(MMULT(ROW($1:$1800)*(MID(J756,ROW($1:$1800),1)={"路","段","街","道"}),{1;1;1;1})),99))))-3),北市出件送市總與外站總表!$B:$J,4,0),),VLOOKUP(LEFT(J756,2),北市出件送市總與外站總表!$A:$J,5,0)))))</f>
        <v>#N/A</v>
      </c>
      <c r="J756" s="124" t="str">
        <f t="array" ref="J756">ASC(IF(LEFT(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,1)="台",REPLACE(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,1,1,"臺"),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))</f>
        <v/>
      </c>
    </row>
    <row r="757" spans="2:10" ht="21" customHeight="1" x14ac:dyDescent="0.25">
      <c r="B757" s="9">
        <v>738</v>
      </c>
      <c r="C757" s="8"/>
      <c r="D757" s="8"/>
      <c r="E757" s="8"/>
      <c r="F757" s="8"/>
      <c r="G757" s="8"/>
      <c r="H757" s="138"/>
      <c r="I757" s="144" t="e">
        <f>IF(COUNT(FIND({"澎湖","金門縣","連江","馬祖","琉球"},J757,1)),280,IF(AND($F$1="V",IFERROR(IF(FIND("北市",LEFT(J757,3)),VLOOKUP(LEFT(J757,LEN(J757)-LEN(MID(J757,1+MAX(MMULT(ROW($1:$1800)*(MID(J757,ROW($1:$1800),1)={"路","段","街","道"}),{1;1;1;1})),99))),北市出件送市總與外站總表!$A:$E,5,0),),IFERROR(IF(FIND("北市",LEFT(J757,3)),VLOOKUP(RIGHT(LEFT(J757,LEN(J757)-LEN(MID(J757,1+MAX(MMULT(ROW($1:$1800)*(MID(J757,ROW($1:$1800),1)={"路","段","街","道"}),{1;1;1;1})),99))),LEN(LEFT(J757,LEN(J757)-LEN(MID(J757,1+MAX(MMULT(ROW($1:$1800)*(MID(J757,ROW($1:$1800),1)={"路","段","街","道"}),{1;1;1;1})),99))))-3),北市出件送市總與外站總表!$B:$J,4,0),),VLOOKUP(LEFT(J757,2),北市出件送市總與外站總表!$A:$E,5,0)))&gt;110),120,IFERROR(IF(FIND("北市",LEFT(J757,3)),VLOOKUP(LEFT(J757,LEN(J757)-LEN(MID(J757,1+MAX(MMULT(ROW($1:$1800)*(MID(J757,ROW($1:$1800),1)={"路","段","街","道"}),{1;1;1;1})),99))),北市出件送市總與外站總表!$A:$E,5,0),),IFERROR(IF(FIND("北市",LEFT(J757,3)),VLOOKUP(RIGHT(LEFT(J757,LEN(J757)-LEN(MID(J757,1+MAX(MMULT(ROW($1:$1800)*(MID(J757,ROW($1:$1800),1)={"路","段","街","道"}),{1;1;1;1})),99))),LEN(LEFT(J757,LEN(J757)-LEN(MID(J757,1+MAX(MMULT(ROW($1:$1800)*(MID(J757,ROW($1:$1800),1)={"路","段","街","道"}),{1;1;1;1})),99))))-3),北市出件送市總與外站總表!$B:$J,4,0),),VLOOKUP(LEFT(J757,2),北市出件送市總與外站總表!$A:$J,5,0)))))</f>
        <v>#N/A</v>
      </c>
      <c r="J757" s="124" t="str">
        <f t="array" ref="J757">ASC(IF(LEFT(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,1)="台",REPLACE(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,1,1,"臺"),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))</f>
        <v/>
      </c>
    </row>
    <row r="758" spans="2:10" ht="21" customHeight="1" x14ac:dyDescent="0.25">
      <c r="B758" s="9">
        <v>739</v>
      </c>
      <c r="C758" s="8"/>
      <c r="D758" s="8"/>
      <c r="E758" s="8"/>
      <c r="F758" s="8"/>
      <c r="G758" s="8"/>
      <c r="H758" s="138"/>
      <c r="I758" s="144" t="e">
        <f>IF(COUNT(FIND({"澎湖","金門縣","連江","馬祖","琉球"},J758,1)),280,IF(AND($F$1="V",IFERROR(IF(FIND("北市",LEFT(J758,3)),VLOOKUP(LEFT(J758,LEN(J758)-LEN(MID(J758,1+MAX(MMULT(ROW($1:$1800)*(MID(J758,ROW($1:$1800),1)={"路","段","街","道"}),{1;1;1;1})),99))),北市出件送市總與外站總表!$A:$E,5,0),),IFERROR(IF(FIND("北市",LEFT(J758,3)),VLOOKUP(RIGHT(LEFT(J758,LEN(J758)-LEN(MID(J758,1+MAX(MMULT(ROW($1:$1800)*(MID(J758,ROW($1:$1800),1)={"路","段","街","道"}),{1;1;1;1})),99))),LEN(LEFT(J758,LEN(J758)-LEN(MID(J758,1+MAX(MMULT(ROW($1:$1800)*(MID(J758,ROW($1:$1800),1)={"路","段","街","道"}),{1;1;1;1})),99))))-3),北市出件送市總與外站總表!$B:$J,4,0),),VLOOKUP(LEFT(J758,2),北市出件送市總與外站總表!$A:$E,5,0)))&gt;110),120,IFERROR(IF(FIND("北市",LEFT(J758,3)),VLOOKUP(LEFT(J758,LEN(J758)-LEN(MID(J758,1+MAX(MMULT(ROW($1:$1800)*(MID(J758,ROW($1:$1800),1)={"路","段","街","道"}),{1;1;1;1})),99))),北市出件送市總與外站總表!$A:$E,5,0),),IFERROR(IF(FIND("北市",LEFT(J758,3)),VLOOKUP(RIGHT(LEFT(J758,LEN(J758)-LEN(MID(J758,1+MAX(MMULT(ROW($1:$1800)*(MID(J758,ROW($1:$1800),1)={"路","段","街","道"}),{1;1;1;1})),99))),LEN(LEFT(J758,LEN(J758)-LEN(MID(J758,1+MAX(MMULT(ROW($1:$1800)*(MID(J758,ROW($1:$1800),1)={"路","段","街","道"}),{1;1;1;1})),99))))-3),北市出件送市總與外站總表!$B:$J,4,0),),VLOOKUP(LEFT(J758,2),北市出件送市總與外站總表!$A:$J,5,0)))))</f>
        <v>#N/A</v>
      </c>
      <c r="J758" s="124" t="str">
        <f t="array" ref="J758">ASC(IF(LEFT(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,1)="台",REPLACE(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,1,1,"臺"),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))</f>
        <v/>
      </c>
    </row>
    <row r="759" spans="2:10" ht="21" customHeight="1" x14ac:dyDescent="0.25">
      <c r="B759" s="9">
        <v>740</v>
      </c>
      <c r="C759" s="8"/>
      <c r="D759" s="8"/>
      <c r="E759" s="8"/>
      <c r="F759" s="8"/>
      <c r="G759" s="8"/>
      <c r="H759" s="138"/>
      <c r="I759" s="144" t="e">
        <f>IF(COUNT(FIND({"澎湖","金門縣","連江","馬祖","琉球"},J759,1)),280,IF(AND($F$1="V",IFERROR(IF(FIND("北市",LEFT(J759,3)),VLOOKUP(LEFT(J759,LEN(J759)-LEN(MID(J759,1+MAX(MMULT(ROW($1:$1800)*(MID(J759,ROW($1:$1800),1)={"路","段","街","道"}),{1;1;1;1})),99))),北市出件送市總與外站總表!$A:$E,5,0),),IFERROR(IF(FIND("北市",LEFT(J759,3)),VLOOKUP(RIGHT(LEFT(J759,LEN(J759)-LEN(MID(J759,1+MAX(MMULT(ROW($1:$1800)*(MID(J759,ROW($1:$1800),1)={"路","段","街","道"}),{1;1;1;1})),99))),LEN(LEFT(J759,LEN(J759)-LEN(MID(J759,1+MAX(MMULT(ROW($1:$1800)*(MID(J759,ROW($1:$1800),1)={"路","段","街","道"}),{1;1;1;1})),99))))-3),北市出件送市總與外站總表!$B:$J,4,0),),VLOOKUP(LEFT(J759,2),北市出件送市總與外站總表!$A:$E,5,0)))&gt;110),120,IFERROR(IF(FIND("北市",LEFT(J759,3)),VLOOKUP(LEFT(J759,LEN(J759)-LEN(MID(J759,1+MAX(MMULT(ROW($1:$1800)*(MID(J759,ROW($1:$1800),1)={"路","段","街","道"}),{1;1;1;1})),99))),北市出件送市總與外站總表!$A:$E,5,0),),IFERROR(IF(FIND("北市",LEFT(J759,3)),VLOOKUP(RIGHT(LEFT(J759,LEN(J759)-LEN(MID(J759,1+MAX(MMULT(ROW($1:$1800)*(MID(J759,ROW($1:$1800),1)={"路","段","街","道"}),{1;1;1;1})),99))),LEN(LEFT(J759,LEN(J759)-LEN(MID(J759,1+MAX(MMULT(ROW($1:$1800)*(MID(J759,ROW($1:$1800),1)={"路","段","街","道"}),{1;1;1;1})),99))))-3),北市出件送市總與外站總表!$B:$J,4,0),),VLOOKUP(LEFT(J759,2),北市出件送市總與外站總表!$A:$J,5,0)))))</f>
        <v>#N/A</v>
      </c>
      <c r="J759" s="124" t="str">
        <f t="array" ref="J759">ASC(IF(LEFT(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,1)="台",REPLACE(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,1,1,"臺"),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))</f>
        <v/>
      </c>
    </row>
    <row r="760" spans="2:10" ht="21" customHeight="1" x14ac:dyDescent="0.25">
      <c r="B760" s="9">
        <v>741</v>
      </c>
      <c r="C760" s="8"/>
      <c r="D760" s="8"/>
      <c r="E760" s="8"/>
      <c r="F760" s="8"/>
      <c r="G760" s="8"/>
      <c r="H760" s="138"/>
      <c r="I760" s="144" t="e">
        <f>IF(COUNT(FIND({"澎湖","金門縣","連江","馬祖","琉球"},J760,1)),280,IF(AND($F$1="V",IFERROR(IF(FIND("北市",LEFT(J760,3)),VLOOKUP(LEFT(J760,LEN(J760)-LEN(MID(J760,1+MAX(MMULT(ROW($1:$1800)*(MID(J760,ROW($1:$1800),1)={"路","段","街","道"}),{1;1;1;1})),99))),北市出件送市總與外站總表!$A:$E,5,0),),IFERROR(IF(FIND("北市",LEFT(J760,3)),VLOOKUP(RIGHT(LEFT(J760,LEN(J760)-LEN(MID(J760,1+MAX(MMULT(ROW($1:$1800)*(MID(J760,ROW($1:$1800),1)={"路","段","街","道"}),{1;1;1;1})),99))),LEN(LEFT(J760,LEN(J760)-LEN(MID(J760,1+MAX(MMULT(ROW($1:$1800)*(MID(J760,ROW($1:$1800),1)={"路","段","街","道"}),{1;1;1;1})),99))))-3),北市出件送市總與外站總表!$B:$J,4,0),),VLOOKUP(LEFT(J760,2),北市出件送市總與外站總表!$A:$E,5,0)))&gt;110),120,IFERROR(IF(FIND("北市",LEFT(J760,3)),VLOOKUP(LEFT(J760,LEN(J760)-LEN(MID(J760,1+MAX(MMULT(ROW($1:$1800)*(MID(J760,ROW($1:$1800),1)={"路","段","街","道"}),{1;1;1;1})),99))),北市出件送市總與外站總表!$A:$E,5,0),),IFERROR(IF(FIND("北市",LEFT(J760,3)),VLOOKUP(RIGHT(LEFT(J760,LEN(J760)-LEN(MID(J760,1+MAX(MMULT(ROW($1:$1800)*(MID(J760,ROW($1:$1800),1)={"路","段","街","道"}),{1;1;1;1})),99))),LEN(LEFT(J760,LEN(J760)-LEN(MID(J760,1+MAX(MMULT(ROW($1:$1800)*(MID(J760,ROW($1:$1800),1)={"路","段","街","道"}),{1;1;1;1})),99))))-3),北市出件送市總與外站總表!$B:$J,4,0),),VLOOKUP(LEFT(J760,2),北市出件送市總與外站總表!$A:$J,5,0)))))</f>
        <v>#N/A</v>
      </c>
      <c r="J760" s="124" t="str">
        <f t="array" ref="J760">ASC(IF(LEFT(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,1)="台",REPLACE(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,1,1,"臺"),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))</f>
        <v/>
      </c>
    </row>
    <row r="761" spans="2:10" ht="21" customHeight="1" x14ac:dyDescent="0.25">
      <c r="B761" s="9">
        <v>742</v>
      </c>
      <c r="C761" s="8"/>
      <c r="D761" s="8"/>
      <c r="E761" s="8"/>
      <c r="F761" s="8"/>
      <c r="G761" s="8"/>
      <c r="H761" s="138"/>
      <c r="I761" s="144" t="e">
        <f>IF(COUNT(FIND({"澎湖","金門縣","連江","馬祖","琉球"},J761,1)),280,IF(AND($F$1="V",IFERROR(IF(FIND("北市",LEFT(J761,3)),VLOOKUP(LEFT(J761,LEN(J761)-LEN(MID(J761,1+MAX(MMULT(ROW($1:$1800)*(MID(J761,ROW($1:$1800),1)={"路","段","街","道"}),{1;1;1;1})),99))),北市出件送市總與外站總表!$A:$E,5,0),),IFERROR(IF(FIND("北市",LEFT(J761,3)),VLOOKUP(RIGHT(LEFT(J761,LEN(J761)-LEN(MID(J761,1+MAX(MMULT(ROW($1:$1800)*(MID(J761,ROW($1:$1800),1)={"路","段","街","道"}),{1;1;1;1})),99))),LEN(LEFT(J761,LEN(J761)-LEN(MID(J761,1+MAX(MMULT(ROW($1:$1800)*(MID(J761,ROW($1:$1800),1)={"路","段","街","道"}),{1;1;1;1})),99))))-3),北市出件送市總與外站總表!$B:$J,4,0),),VLOOKUP(LEFT(J761,2),北市出件送市總與外站總表!$A:$E,5,0)))&gt;110),120,IFERROR(IF(FIND("北市",LEFT(J761,3)),VLOOKUP(LEFT(J761,LEN(J761)-LEN(MID(J761,1+MAX(MMULT(ROW($1:$1800)*(MID(J761,ROW($1:$1800),1)={"路","段","街","道"}),{1;1;1;1})),99))),北市出件送市總與外站總表!$A:$E,5,0),),IFERROR(IF(FIND("北市",LEFT(J761,3)),VLOOKUP(RIGHT(LEFT(J761,LEN(J761)-LEN(MID(J761,1+MAX(MMULT(ROW($1:$1800)*(MID(J761,ROW($1:$1800),1)={"路","段","街","道"}),{1;1;1;1})),99))),LEN(LEFT(J761,LEN(J761)-LEN(MID(J761,1+MAX(MMULT(ROW($1:$1800)*(MID(J761,ROW($1:$1800),1)={"路","段","街","道"}),{1;1;1;1})),99))))-3),北市出件送市總與外站總表!$B:$J,4,0),),VLOOKUP(LEFT(J761,2),北市出件送市總與外站總表!$A:$J,5,0)))))</f>
        <v>#N/A</v>
      </c>
      <c r="J761" s="124" t="str">
        <f t="array" ref="J761">ASC(IF(LEFT(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,1)="台",REPLACE(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,1,1,"臺"),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))</f>
        <v/>
      </c>
    </row>
    <row r="762" spans="2:10" ht="21" customHeight="1" x14ac:dyDescent="0.25">
      <c r="B762" s="9">
        <v>743</v>
      </c>
      <c r="C762" s="8"/>
      <c r="D762" s="8"/>
      <c r="E762" s="8"/>
      <c r="F762" s="8"/>
      <c r="G762" s="8"/>
      <c r="H762" s="138"/>
      <c r="I762" s="144" t="e">
        <f>IF(COUNT(FIND({"澎湖","金門縣","連江","馬祖","琉球"},J762,1)),280,IF(AND($F$1="V",IFERROR(IF(FIND("北市",LEFT(J762,3)),VLOOKUP(LEFT(J762,LEN(J762)-LEN(MID(J762,1+MAX(MMULT(ROW($1:$1800)*(MID(J762,ROW($1:$1800),1)={"路","段","街","道"}),{1;1;1;1})),99))),北市出件送市總與外站總表!$A:$E,5,0),),IFERROR(IF(FIND("北市",LEFT(J762,3)),VLOOKUP(RIGHT(LEFT(J762,LEN(J762)-LEN(MID(J762,1+MAX(MMULT(ROW($1:$1800)*(MID(J762,ROW($1:$1800),1)={"路","段","街","道"}),{1;1;1;1})),99))),LEN(LEFT(J762,LEN(J762)-LEN(MID(J762,1+MAX(MMULT(ROW($1:$1800)*(MID(J762,ROW($1:$1800),1)={"路","段","街","道"}),{1;1;1;1})),99))))-3),北市出件送市總與外站總表!$B:$J,4,0),),VLOOKUP(LEFT(J762,2),北市出件送市總與外站總表!$A:$E,5,0)))&gt;110),120,IFERROR(IF(FIND("北市",LEFT(J762,3)),VLOOKUP(LEFT(J762,LEN(J762)-LEN(MID(J762,1+MAX(MMULT(ROW($1:$1800)*(MID(J762,ROW($1:$1800),1)={"路","段","街","道"}),{1;1;1;1})),99))),北市出件送市總與外站總表!$A:$E,5,0),),IFERROR(IF(FIND("北市",LEFT(J762,3)),VLOOKUP(RIGHT(LEFT(J762,LEN(J762)-LEN(MID(J762,1+MAX(MMULT(ROW($1:$1800)*(MID(J762,ROW($1:$1800),1)={"路","段","街","道"}),{1;1;1;1})),99))),LEN(LEFT(J762,LEN(J762)-LEN(MID(J762,1+MAX(MMULT(ROW($1:$1800)*(MID(J762,ROW($1:$1800),1)={"路","段","街","道"}),{1;1;1;1})),99))))-3),北市出件送市總與外站總表!$B:$J,4,0),),VLOOKUP(LEFT(J762,2),北市出件送市總與外站總表!$A:$J,5,0)))))</f>
        <v>#N/A</v>
      </c>
      <c r="J762" s="124" t="str">
        <f t="array" ref="J762">ASC(IF(LEFT(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,1)="台",REPLACE(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,1,1,"臺"),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))</f>
        <v/>
      </c>
    </row>
    <row r="763" spans="2:10" ht="21" customHeight="1" x14ac:dyDescent="0.25">
      <c r="B763" s="9">
        <v>744</v>
      </c>
      <c r="C763" s="8"/>
      <c r="D763" s="8"/>
      <c r="E763" s="8"/>
      <c r="F763" s="8"/>
      <c r="G763" s="8"/>
      <c r="H763" s="138"/>
      <c r="I763" s="144" t="e">
        <f>IF(COUNT(FIND({"澎湖","金門縣","連江","馬祖","琉球"},J763,1)),280,IF(AND($F$1="V",IFERROR(IF(FIND("北市",LEFT(J763,3)),VLOOKUP(LEFT(J763,LEN(J763)-LEN(MID(J763,1+MAX(MMULT(ROW($1:$1800)*(MID(J763,ROW($1:$1800),1)={"路","段","街","道"}),{1;1;1;1})),99))),北市出件送市總與外站總表!$A:$E,5,0),),IFERROR(IF(FIND("北市",LEFT(J763,3)),VLOOKUP(RIGHT(LEFT(J763,LEN(J763)-LEN(MID(J763,1+MAX(MMULT(ROW($1:$1800)*(MID(J763,ROW($1:$1800),1)={"路","段","街","道"}),{1;1;1;1})),99))),LEN(LEFT(J763,LEN(J763)-LEN(MID(J763,1+MAX(MMULT(ROW($1:$1800)*(MID(J763,ROW($1:$1800),1)={"路","段","街","道"}),{1;1;1;1})),99))))-3),北市出件送市總與外站總表!$B:$J,4,0),),VLOOKUP(LEFT(J763,2),北市出件送市總與外站總表!$A:$E,5,0)))&gt;110),120,IFERROR(IF(FIND("北市",LEFT(J763,3)),VLOOKUP(LEFT(J763,LEN(J763)-LEN(MID(J763,1+MAX(MMULT(ROW($1:$1800)*(MID(J763,ROW($1:$1800),1)={"路","段","街","道"}),{1;1;1;1})),99))),北市出件送市總與外站總表!$A:$E,5,0),),IFERROR(IF(FIND("北市",LEFT(J763,3)),VLOOKUP(RIGHT(LEFT(J763,LEN(J763)-LEN(MID(J763,1+MAX(MMULT(ROW($1:$1800)*(MID(J763,ROW($1:$1800),1)={"路","段","街","道"}),{1;1;1;1})),99))),LEN(LEFT(J763,LEN(J763)-LEN(MID(J763,1+MAX(MMULT(ROW($1:$1800)*(MID(J763,ROW($1:$1800),1)={"路","段","街","道"}),{1;1;1;1})),99))))-3),北市出件送市總與外站總表!$B:$J,4,0),),VLOOKUP(LEFT(J763,2),北市出件送市總與外站總表!$A:$J,5,0)))))</f>
        <v>#N/A</v>
      </c>
      <c r="J763" s="124" t="str">
        <f t="array" ref="J763">ASC(IF(LEFT(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,1)="台",REPLACE(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,1,1,"臺"),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))</f>
        <v/>
      </c>
    </row>
    <row r="764" spans="2:10" ht="21" customHeight="1" x14ac:dyDescent="0.25">
      <c r="B764" s="9">
        <v>745</v>
      </c>
      <c r="C764" s="8"/>
      <c r="D764" s="8"/>
      <c r="E764" s="8"/>
      <c r="F764" s="8"/>
      <c r="G764" s="8"/>
      <c r="H764" s="138"/>
      <c r="I764" s="144" t="e">
        <f>IF(COUNT(FIND({"澎湖","金門縣","連江","馬祖","琉球"},J764,1)),280,IF(AND($F$1="V",IFERROR(IF(FIND("北市",LEFT(J764,3)),VLOOKUP(LEFT(J764,LEN(J764)-LEN(MID(J764,1+MAX(MMULT(ROW($1:$1800)*(MID(J764,ROW($1:$1800),1)={"路","段","街","道"}),{1;1;1;1})),99))),北市出件送市總與外站總表!$A:$E,5,0),),IFERROR(IF(FIND("北市",LEFT(J764,3)),VLOOKUP(RIGHT(LEFT(J764,LEN(J764)-LEN(MID(J764,1+MAX(MMULT(ROW($1:$1800)*(MID(J764,ROW($1:$1800),1)={"路","段","街","道"}),{1;1;1;1})),99))),LEN(LEFT(J764,LEN(J764)-LEN(MID(J764,1+MAX(MMULT(ROW($1:$1800)*(MID(J764,ROW($1:$1800),1)={"路","段","街","道"}),{1;1;1;1})),99))))-3),北市出件送市總與外站總表!$B:$J,4,0),),VLOOKUP(LEFT(J764,2),北市出件送市總與外站總表!$A:$E,5,0)))&gt;110),120,IFERROR(IF(FIND("北市",LEFT(J764,3)),VLOOKUP(LEFT(J764,LEN(J764)-LEN(MID(J764,1+MAX(MMULT(ROW($1:$1800)*(MID(J764,ROW($1:$1800),1)={"路","段","街","道"}),{1;1;1;1})),99))),北市出件送市總與外站總表!$A:$E,5,0),),IFERROR(IF(FIND("北市",LEFT(J764,3)),VLOOKUP(RIGHT(LEFT(J764,LEN(J764)-LEN(MID(J764,1+MAX(MMULT(ROW($1:$1800)*(MID(J764,ROW($1:$1800),1)={"路","段","街","道"}),{1;1;1;1})),99))),LEN(LEFT(J764,LEN(J764)-LEN(MID(J764,1+MAX(MMULT(ROW($1:$1800)*(MID(J764,ROW($1:$1800),1)={"路","段","街","道"}),{1;1;1;1})),99))))-3),北市出件送市總與外站總表!$B:$J,4,0),),VLOOKUP(LEFT(J764,2),北市出件送市總與外站總表!$A:$J,5,0)))))</f>
        <v>#N/A</v>
      </c>
      <c r="J764" s="124" t="str">
        <f t="array" ref="J764">ASC(IF(LEFT(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,1)="台",REPLACE(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,1,1,"臺"),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))</f>
        <v/>
      </c>
    </row>
    <row r="765" spans="2:10" ht="21" customHeight="1" x14ac:dyDescent="0.25">
      <c r="B765" s="9">
        <v>746</v>
      </c>
      <c r="C765" s="8"/>
      <c r="D765" s="8"/>
      <c r="E765" s="8"/>
      <c r="F765" s="8"/>
      <c r="G765" s="8"/>
      <c r="H765" s="138"/>
      <c r="I765" s="144" t="e">
        <f>IF(COUNT(FIND({"澎湖","金門縣","連江","馬祖","琉球"},J765,1)),280,IF(AND($F$1="V",IFERROR(IF(FIND("北市",LEFT(J765,3)),VLOOKUP(LEFT(J765,LEN(J765)-LEN(MID(J765,1+MAX(MMULT(ROW($1:$1800)*(MID(J765,ROW($1:$1800),1)={"路","段","街","道"}),{1;1;1;1})),99))),北市出件送市總與外站總表!$A:$E,5,0),),IFERROR(IF(FIND("北市",LEFT(J765,3)),VLOOKUP(RIGHT(LEFT(J765,LEN(J765)-LEN(MID(J765,1+MAX(MMULT(ROW($1:$1800)*(MID(J765,ROW($1:$1800),1)={"路","段","街","道"}),{1;1;1;1})),99))),LEN(LEFT(J765,LEN(J765)-LEN(MID(J765,1+MAX(MMULT(ROW($1:$1800)*(MID(J765,ROW($1:$1800),1)={"路","段","街","道"}),{1;1;1;1})),99))))-3),北市出件送市總與外站總表!$B:$J,4,0),),VLOOKUP(LEFT(J765,2),北市出件送市總與外站總表!$A:$E,5,0)))&gt;110),120,IFERROR(IF(FIND("北市",LEFT(J765,3)),VLOOKUP(LEFT(J765,LEN(J765)-LEN(MID(J765,1+MAX(MMULT(ROW($1:$1800)*(MID(J765,ROW($1:$1800),1)={"路","段","街","道"}),{1;1;1;1})),99))),北市出件送市總與外站總表!$A:$E,5,0),),IFERROR(IF(FIND("北市",LEFT(J765,3)),VLOOKUP(RIGHT(LEFT(J765,LEN(J765)-LEN(MID(J765,1+MAX(MMULT(ROW($1:$1800)*(MID(J765,ROW($1:$1800),1)={"路","段","街","道"}),{1;1;1;1})),99))),LEN(LEFT(J765,LEN(J765)-LEN(MID(J765,1+MAX(MMULT(ROW($1:$1800)*(MID(J765,ROW($1:$1800),1)={"路","段","街","道"}),{1;1;1;1})),99))))-3),北市出件送市總與外站總表!$B:$J,4,0),),VLOOKUP(LEFT(J765,2),北市出件送市總與外站總表!$A:$J,5,0)))))</f>
        <v>#N/A</v>
      </c>
      <c r="J765" s="124" t="str">
        <f t="array" ref="J765">ASC(IF(LEFT(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,1)="台",REPLACE(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,1,1,"臺"),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))</f>
        <v/>
      </c>
    </row>
    <row r="766" spans="2:10" ht="21" customHeight="1" x14ac:dyDescent="0.25">
      <c r="B766" s="9">
        <v>747</v>
      </c>
      <c r="C766" s="8"/>
      <c r="D766" s="8"/>
      <c r="E766" s="8"/>
      <c r="F766" s="8"/>
      <c r="G766" s="8"/>
      <c r="H766" s="138"/>
      <c r="I766" s="144" t="e">
        <f>IF(COUNT(FIND({"澎湖","金門縣","連江","馬祖","琉球"},J766,1)),280,IF(AND($F$1="V",IFERROR(IF(FIND("北市",LEFT(J766,3)),VLOOKUP(LEFT(J766,LEN(J766)-LEN(MID(J766,1+MAX(MMULT(ROW($1:$1800)*(MID(J766,ROW($1:$1800),1)={"路","段","街","道"}),{1;1;1;1})),99))),北市出件送市總與外站總表!$A:$E,5,0),),IFERROR(IF(FIND("北市",LEFT(J766,3)),VLOOKUP(RIGHT(LEFT(J766,LEN(J766)-LEN(MID(J766,1+MAX(MMULT(ROW($1:$1800)*(MID(J766,ROW($1:$1800),1)={"路","段","街","道"}),{1;1;1;1})),99))),LEN(LEFT(J766,LEN(J766)-LEN(MID(J766,1+MAX(MMULT(ROW($1:$1800)*(MID(J766,ROW($1:$1800),1)={"路","段","街","道"}),{1;1;1;1})),99))))-3),北市出件送市總與外站總表!$B:$J,4,0),),VLOOKUP(LEFT(J766,2),北市出件送市總與外站總表!$A:$E,5,0)))&gt;110),120,IFERROR(IF(FIND("北市",LEFT(J766,3)),VLOOKUP(LEFT(J766,LEN(J766)-LEN(MID(J766,1+MAX(MMULT(ROW($1:$1800)*(MID(J766,ROW($1:$1800),1)={"路","段","街","道"}),{1;1;1;1})),99))),北市出件送市總與外站總表!$A:$E,5,0),),IFERROR(IF(FIND("北市",LEFT(J766,3)),VLOOKUP(RIGHT(LEFT(J766,LEN(J766)-LEN(MID(J766,1+MAX(MMULT(ROW($1:$1800)*(MID(J766,ROW($1:$1800),1)={"路","段","街","道"}),{1;1;1;1})),99))),LEN(LEFT(J766,LEN(J766)-LEN(MID(J766,1+MAX(MMULT(ROW($1:$1800)*(MID(J766,ROW($1:$1800),1)={"路","段","街","道"}),{1;1;1;1})),99))))-3),北市出件送市總與外站總表!$B:$J,4,0),),VLOOKUP(LEFT(J766,2),北市出件送市總與外站總表!$A:$J,5,0)))))</f>
        <v>#N/A</v>
      </c>
      <c r="J766" s="124" t="str">
        <f t="array" ref="J766">ASC(IF(LEFT(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,1)="台",REPLACE(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,1,1,"臺"),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))</f>
        <v/>
      </c>
    </row>
    <row r="767" spans="2:10" ht="21" customHeight="1" x14ac:dyDescent="0.25">
      <c r="B767" s="9">
        <v>748</v>
      </c>
      <c r="C767" s="8"/>
      <c r="D767" s="8"/>
      <c r="E767" s="8"/>
      <c r="F767" s="8"/>
      <c r="G767" s="8"/>
      <c r="H767" s="138"/>
      <c r="I767" s="144" t="e">
        <f>IF(COUNT(FIND({"澎湖","金門縣","連江","馬祖","琉球"},J767,1)),280,IF(AND($F$1="V",IFERROR(IF(FIND("北市",LEFT(J767,3)),VLOOKUP(LEFT(J767,LEN(J767)-LEN(MID(J767,1+MAX(MMULT(ROW($1:$1800)*(MID(J767,ROW($1:$1800),1)={"路","段","街","道"}),{1;1;1;1})),99))),北市出件送市總與外站總表!$A:$E,5,0),),IFERROR(IF(FIND("北市",LEFT(J767,3)),VLOOKUP(RIGHT(LEFT(J767,LEN(J767)-LEN(MID(J767,1+MAX(MMULT(ROW($1:$1800)*(MID(J767,ROW($1:$1800),1)={"路","段","街","道"}),{1;1;1;1})),99))),LEN(LEFT(J767,LEN(J767)-LEN(MID(J767,1+MAX(MMULT(ROW($1:$1800)*(MID(J767,ROW($1:$1800),1)={"路","段","街","道"}),{1;1;1;1})),99))))-3),北市出件送市總與外站總表!$B:$J,4,0),),VLOOKUP(LEFT(J767,2),北市出件送市總與外站總表!$A:$E,5,0)))&gt;110),120,IFERROR(IF(FIND("北市",LEFT(J767,3)),VLOOKUP(LEFT(J767,LEN(J767)-LEN(MID(J767,1+MAX(MMULT(ROW($1:$1800)*(MID(J767,ROW($1:$1800),1)={"路","段","街","道"}),{1;1;1;1})),99))),北市出件送市總與外站總表!$A:$E,5,0),),IFERROR(IF(FIND("北市",LEFT(J767,3)),VLOOKUP(RIGHT(LEFT(J767,LEN(J767)-LEN(MID(J767,1+MAX(MMULT(ROW($1:$1800)*(MID(J767,ROW($1:$1800),1)={"路","段","街","道"}),{1;1;1;1})),99))),LEN(LEFT(J767,LEN(J767)-LEN(MID(J767,1+MAX(MMULT(ROW($1:$1800)*(MID(J767,ROW($1:$1800),1)={"路","段","街","道"}),{1;1;1;1})),99))))-3),北市出件送市總與外站總表!$B:$J,4,0),),VLOOKUP(LEFT(J767,2),北市出件送市總與外站總表!$A:$J,5,0)))))</f>
        <v>#N/A</v>
      </c>
      <c r="J767" s="124" t="str">
        <f t="array" ref="J767">ASC(IF(LEFT(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,1)="台",REPLACE(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,1,1,"臺"),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))</f>
        <v/>
      </c>
    </row>
    <row r="768" spans="2:10" ht="21" customHeight="1" x14ac:dyDescent="0.25">
      <c r="B768" s="9">
        <v>749</v>
      </c>
      <c r="C768" s="8"/>
      <c r="D768" s="8"/>
      <c r="E768" s="8"/>
      <c r="F768" s="8"/>
      <c r="G768" s="8"/>
      <c r="H768" s="138"/>
      <c r="I768" s="144" t="e">
        <f>IF(COUNT(FIND({"澎湖","金門縣","連江","馬祖","琉球"},J768,1)),280,IF(AND($F$1="V",IFERROR(IF(FIND("北市",LEFT(J768,3)),VLOOKUP(LEFT(J768,LEN(J768)-LEN(MID(J768,1+MAX(MMULT(ROW($1:$1800)*(MID(J768,ROW($1:$1800),1)={"路","段","街","道"}),{1;1;1;1})),99))),北市出件送市總與外站總表!$A:$E,5,0),),IFERROR(IF(FIND("北市",LEFT(J768,3)),VLOOKUP(RIGHT(LEFT(J768,LEN(J768)-LEN(MID(J768,1+MAX(MMULT(ROW($1:$1800)*(MID(J768,ROW($1:$1800),1)={"路","段","街","道"}),{1;1;1;1})),99))),LEN(LEFT(J768,LEN(J768)-LEN(MID(J768,1+MAX(MMULT(ROW($1:$1800)*(MID(J768,ROW($1:$1800),1)={"路","段","街","道"}),{1;1;1;1})),99))))-3),北市出件送市總與外站總表!$B:$J,4,0),),VLOOKUP(LEFT(J768,2),北市出件送市總與外站總表!$A:$E,5,0)))&gt;110),120,IFERROR(IF(FIND("北市",LEFT(J768,3)),VLOOKUP(LEFT(J768,LEN(J768)-LEN(MID(J768,1+MAX(MMULT(ROW($1:$1800)*(MID(J768,ROW($1:$1800),1)={"路","段","街","道"}),{1;1;1;1})),99))),北市出件送市總與外站總表!$A:$E,5,0),),IFERROR(IF(FIND("北市",LEFT(J768,3)),VLOOKUP(RIGHT(LEFT(J768,LEN(J768)-LEN(MID(J768,1+MAX(MMULT(ROW($1:$1800)*(MID(J768,ROW($1:$1800),1)={"路","段","街","道"}),{1;1;1;1})),99))),LEN(LEFT(J768,LEN(J768)-LEN(MID(J768,1+MAX(MMULT(ROW($1:$1800)*(MID(J768,ROW($1:$1800),1)={"路","段","街","道"}),{1;1;1;1})),99))))-3),北市出件送市總與外站總表!$B:$J,4,0),),VLOOKUP(LEFT(J768,2),北市出件送市總與外站總表!$A:$J,5,0)))))</f>
        <v>#N/A</v>
      </c>
      <c r="J768" s="124" t="str">
        <f t="array" ref="J768">ASC(IF(LEFT(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,1)="台",REPLACE(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,1,1,"臺"),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))</f>
        <v/>
      </c>
    </row>
    <row r="769" spans="2:10" ht="21" customHeight="1" x14ac:dyDescent="0.25">
      <c r="B769" s="9">
        <v>750</v>
      </c>
      <c r="C769" s="8"/>
      <c r="D769" s="8"/>
      <c r="E769" s="8"/>
      <c r="F769" s="8"/>
      <c r="G769" s="8"/>
      <c r="H769" s="138"/>
      <c r="I769" s="144" t="e">
        <f>IF(COUNT(FIND({"澎湖","金門縣","連江","馬祖","琉球"},J769,1)),280,IF(AND($F$1="V",IFERROR(IF(FIND("北市",LEFT(J769,3)),VLOOKUP(LEFT(J769,LEN(J769)-LEN(MID(J769,1+MAX(MMULT(ROW($1:$1800)*(MID(J769,ROW($1:$1800),1)={"路","段","街","道"}),{1;1;1;1})),99))),北市出件送市總與外站總表!$A:$E,5,0),),IFERROR(IF(FIND("北市",LEFT(J769,3)),VLOOKUP(RIGHT(LEFT(J769,LEN(J769)-LEN(MID(J769,1+MAX(MMULT(ROW($1:$1800)*(MID(J769,ROW($1:$1800),1)={"路","段","街","道"}),{1;1;1;1})),99))),LEN(LEFT(J769,LEN(J769)-LEN(MID(J769,1+MAX(MMULT(ROW($1:$1800)*(MID(J769,ROW($1:$1800),1)={"路","段","街","道"}),{1;1;1;1})),99))))-3),北市出件送市總與外站總表!$B:$J,4,0),),VLOOKUP(LEFT(J769,2),北市出件送市總與外站總表!$A:$E,5,0)))&gt;110),120,IFERROR(IF(FIND("北市",LEFT(J769,3)),VLOOKUP(LEFT(J769,LEN(J769)-LEN(MID(J769,1+MAX(MMULT(ROW($1:$1800)*(MID(J769,ROW($1:$1800),1)={"路","段","街","道"}),{1;1;1;1})),99))),北市出件送市總與外站總表!$A:$E,5,0),),IFERROR(IF(FIND("北市",LEFT(J769,3)),VLOOKUP(RIGHT(LEFT(J769,LEN(J769)-LEN(MID(J769,1+MAX(MMULT(ROW($1:$1800)*(MID(J769,ROW($1:$1800),1)={"路","段","街","道"}),{1;1;1;1})),99))),LEN(LEFT(J769,LEN(J769)-LEN(MID(J769,1+MAX(MMULT(ROW($1:$1800)*(MID(J769,ROW($1:$1800),1)={"路","段","街","道"}),{1;1;1;1})),99))))-3),北市出件送市總與外站總表!$B:$J,4,0),),VLOOKUP(LEFT(J769,2),北市出件送市總與外站總表!$A:$J,5,0)))))</f>
        <v>#N/A</v>
      </c>
      <c r="J769" s="124" t="str">
        <f t="array" ref="J769">ASC(IF(LEFT(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,1)="台",REPLACE(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,1,1,"臺"),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))</f>
        <v/>
      </c>
    </row>
    <row r="770" spans="2:10" ht="21" customHeight="1" x14ac:dyDescent="0.25">
      <c r="B770" s="9">
        <v>751</v>
      </c>
      <c r="C770" s="8"/>
      <c r="D770" s="8"/>
      <c r="E770" s="8"/>
      <c r="F770" s="8"/>
      <c r="G770" s="8"/>
      <c r="H770" s="138"/>
      <c r="I770" s="144" t="e">
        <f>IF(COUNT(FIND({"澎湖","金門縣","連江","馬祖","琉球"},J770,1)),280,IF(AND($F$1="V",IFERROR(IF(FIND("北市",LEFT(J770,3)),VLOOKUP(LEFT(J770,LEN(J770)-LEN(MID(J770,1+MAX(MMULT(ROW($1:$1800)*(MID(J770,ROW($1:$1800),1)={"路","段","街","道"}),{1;1;1;1})),99))),北市出件送市總與外站總表!$A:$E,5,0),),IFERROR(IF(FIND("北市",LEFT(J770,3)),VLOOKUP(RIGHT(LEFT(J770,LEN(J770)-LEN(MID(J770,1+MAX(MMULT(ROW($1:$1800)*(MID(J770,ROW($1:$1800),1)={"路","段","街","道"}),{1;1;1;1})),99))),LEN(LEFT(J770,LEN(J770)-LEN(MID(J770,1+MAX(MMULT(ROW($1:$1800)*(MID(J770,ROW($1:$1800),1)={"路","段","街","道"}),{1;1;1;1})),99))))-3),北市出件送市總與外站總表!$B:$J,4,0),),VLOOKUP(LEFT(J770,2),北市出件送市總與外站總表!$A:$E,5,0)))&gt;110),120,IFERROR(IF(FIND("北市",LEFT(J770,3)),VLOOKUP(LEFT(J770,LEN(J770)-LEN(MID(J770,1+MAX(MMULT(ROW($1:$1800)*(MID(J770,ROW($1:$1800),1)={"路","段","街","道"}),{1;1;1;1})),99))),北市出件送市總與外站總表!$A:$E,5,0),),IFERROR(IF(FIND("北市",LEFT(J770,3)),VLOOKUP(RIGHT(LEFT(J770,LEN(J770)-LEN(MID(J770,1+MAX(MMULT(ROW($1:$1800)*(MID(J770,ROW($1:$1800),1)={"路","段","街","道"}),{1;1;1;1})),99))),LEN(LEFT(J770,LEN(J770)-LEN(MID(J770,1+MAX(MMULT(ROW($1:$1800)*(MID(J770,ROW($1:$1800),1)={"路","段","街","道"}),{1;1;1;1})),99))))-3),北市出件送市總與外站總表!$B:$J,4,0),),VLOOKUP(LEFT(J770,2),北市出件送市總與外站總表!$A:$J,5,0)))))</f>
        <v>#N/A</v>
      </c>
      <c r="J770" s="124" t="str">
        <f t="array" ref="J770">ASC(IF(LEFT(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,1)="台",REPLACE(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,1,1,"臺"),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))</f>
        <v/>
      </c>
    </row>
    <row r="771" spans="2:10" ht="21" customHeight="1" x14ac:dyDescent="0.25">
      <c r="B771" s="9">
        <v>752</v>
      </c>
      <c r="C771" s="8"/>
      <c r="D771" s="8"/>
      <c r="E771" s="8"/>
      <c r="F771" s="8"/>
      <c r="G771" s="8"/>
      <c r="H771" s="138"/>
      <c r="I771" s="144" t="e">
        <f>IF(COUNT(FIND({"澎湖","金門縣","連江","馬祖","琉球"},J771,1)),280,IF(AND($F$1="V",IFERROR(IF(FIND("北市",LEFT(J771,3)),VLOOKUP(LEFT(J771,LEN(J771)-LEN(MID(J771,1+MAX(MMULT(ROW($1:$1800)*(MID(J771,ROW($1:$1800),1)={"路","段","街","道"}),{1;1;1;1})),99))),北市出件送市總與外站總表!$A:$E,5,0),),IFERROR(IF(FIND("北市",LEFT(J771,3)),VLOOKUP(RIGHT(LEFT(J771,LEN(J771)-LEN(MID(J771,1+MAX(MMULT(ROW($1:$1800)*(MID(J771,ROW($1:$1800),1)={"路","段","街","道"}),{1;1;1;1})),99))),LEN(LEFT(J771,LEN(J771)-LEN(MID(J771,1+MAX(MMULT(ROW($1:$1800)*(MID(J771,ROW($1:$1800),1)={"路","段","街","道"}),{1;1;1;1})),99))))-3),北市出件送市總與外站總表!$B:$J,4,0),),VLOOKUP(LEFT(J771,2),北市出件送市總與外站總表!$A:$E,5,0)))&gt;110),120,IFERROR(IF(FIND("北市",LEFT(J771,3)),VLOOKUP(LEFT(J771,LEN(J771)-LEN(MID(J771,1+MAX(MMULT(ROW($1:$1800)*(MID(J771,ROW($1:$1800),1)={"路","段","街","道"}),{1;1;1;1})),99))),北市出件送市總與外站總表!$A:$E,5,0),),IFERROR(IF(FIND("北市",LEFT(J771,3)),VLOOKUP(RIGHT(LEFT(J771,LEN(J771)-LEN(MID(J771,1+MAX(MMULT(ROW($1:$1800)*(MID(J771,ROW($1:$1800),1)={"路","段","街","道"}),{1;1;1;1})),99))),LEN(LEFT(J771,LEN(J771)-LEN(MID(J771,1+MAX(MMULT(ROW($1:$1800)*(MID(J771,ROW($1:$1800),1)={"路","段","街","道"}),{1;1;1;1})),99))))-3),北市出件送市總與外站總表!$B:$J,4,0),),VLOOKUP(LEFT(J771,2),北市出件送市總與外站總表!$A:$J,5,0)))))</f>
        <v>#N/A</v>
      </c>
      <c r="J771" s="124" t="str">
        <f t="array" ref="J771">ASC(IF(LEFT(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,1)="台",REPLACE(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,1,1,"臺"),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))</f>
        <v/>
      </c>
    </row>
    <row r="772" spans="2:10" ht="21" customHeight="1" x14ac:dyDescent="0.25">
      <c r="B772" s="9">
        <v>753</v>
      </c>
      <c r="C772" s="8"/>
      <c r="D772" s="8"/>
      <c r="E772" s="8"/>
      <c r="F772" s="8"/>
      <c r="G772" s="8"/>
      <c r="H772" s="138"/>
      <c r="I772" s="144" t="e">
        <f>IF(COUNT(FIND({"澎湖","金門縣","連江","馬祖","琉球"},J772,1)),280,IF(AND($F$1="V",IFERROR(IF(FIND("北市",LEFT(J772,3)),VLOOKUP(LEFT(J772,LEN(J772)-LEN(MID(J772,1+MAX(MMULT(ROW($1:$1800)*(MID(J772,ROW($1:$1800),1)={"路","段","街","道"}),{1;1;1;1})),99))),北市出件送市總與外站總表!$A:$E,5,0),),IFERROR(IF(FIND("北市",LEFT(J772,3)),VLOOKUP(RIGHT(LEFT(J772,LEN(J772)-LEN(MID(J772,1+MAX(MMULT(ROW($1:$1800)*(MID(J772,ROW($1:$1800),1)={"路","段","街","道"}),{1;1;1;1})),99))),LEN(LEFT(J772,LEN(J772)-LEN(MID(J772,1+MAX(MMULT(ROW($1:$1800)*(MID(J772,ROW($1:$1800),1)={"路","段","街","道"}),{1;1;1;1})),99))))-3),北市出件送市總與外站總表!$B:$J,4,0),),VLOOKUP(LEFT(J772,2),北市出件送市總與外站總表!$A:$E,5,0)))&gt;110),120,IFERROR(IF(FIND("北市",LEFT(J772,3)),VLOOKUP(LEFT(J772,LEN(J772)-LEN(MID(J772,1+MAX(MMULT(ROW($1:$1800)*(MID(J772,ROW($1:$1800),1)={"路","段","街","道"}),{1;1;1;1})),99))),北市出件送市總與外站總表!$A:$E,5,0),),IFERROR(IF(FIND("北市",LEFT(J772,3)),VLOOKUP(RIGHT(LEFT(J772,LEN(J772)-LEN(MID(J772,1+MAX(MMULT(ROW($1:$1800)*(MID(J772,ROW($1:$1800),1)={"路","段","街","道"}),{1;1;1;1})),99))),LEN(LEFT(J772,LEN(J772)-LEN(MID(J772,1+MAX(MMULT(ROW($1:$1800)*(MID(J772,ROW($1:$1800),1)={"路","段","街","道"}),{1;1;1;1})),99))))-3),北市出件送市總與外站總表!$B:$J,4,0),),VLOOKUP(LEFT(J772,2),北市出件送市總與外站總表!$A:$J,5,0)))))</f>
        <v>#N/A</v>
      </c>
      <c r="J772" s="124" t="str">
        <f t="array" ref="J772">ASC(IF(LEFT(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,1)="台",REPLACE(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,1,1,"臺"),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))</f>
        <v/>
      </c>
    </row>
    <row r="773" spans="2:10" ht="21" customHeight="1" x14ac:dyDescent="0.25">
      <c r="B773" s="9">
        <v>754</v>
      </c>
      <c r="C773" s="8"/>
      <c r="D773" s="8"/>
      <c r="E773" s="8"/>
      <c r="F773" s="8"/>
      <c r="G773" s="8"/>
      <c r="H773" s="138"/>
      <c r="I773" s="144" t="e">
        <f>IF(COUNT(FIND({"澎湖","金門縣","連江","馬祖","琉球"},J773,1)),280,IF(AND($F$1="V",IFERROR(IF(FIND("北市",LEFT(J773,3)),VLOOKUP(LEFT(J773,LEN(J773)-LEN(MID(J773,1+MAX(MMULT(ROW($1:$1800)*(MID(J773,ROW($1:$1800),1)={"路","段","街","道"}),{1;1;1;1})),99))),北市出件送市總與外站總表!$A:$E,5,0),),IFERROR(IF(FIND("北市",LEFT(J773,3)),VLOOKUP(RIGHT(LEFT(J773,LEN(J773)-LEN(MID(J773,1+MAX(MMULT(ROW($1:$1800)*(MID(J773,ROW($1:$1800),1)={"路","段","街","道"}),{1;1;1;1})),99))),LEN(LEFT(J773,LEN(J773)-LEN(MID(J773,1+MAX(MMULT(ROW($1:$1800)*(MID(J773,ROW($1:$1800),1)={"路","段","街","道"}),{1;1;1;1})),99))))-3),北市出件送市總與外站總表!$B:$J,4,0),),VLOOKUP(LEFT(J773,2),北市出件送市總與外站總表!$A:$E,5,0)))&gt;110),120,IFERROR(IF(FIND("北市",LEFT(J773,3)),VLOOKUP(LEFT(J773,LEN(J773)-LEN(MID(J773,1+MAX(MMULT(ROW($1:$1800)*(MID(J773,ROW($1:$1800),1)={"路","段","街","道"}),{1;1;1;1})),99))),北市出件送市總與外站總表!$A:$E,5,0),),IFERROR(IF(FIND("北市",LEFT(J773,3)),VLOOKUP(RIGHT(LEFT(J773,LEN(J773)-LEN(MID(J773,1+MAX(MMULT(ROW($1:$1800)*(MID(J773,ROW($1:$1800),1)={"路","段","街","道"}),{1;1;1;1})),99))),LEN(LEFT(J773,LEN(J773)-LEN(MID(J773,1+MAX(MMULT(ROW($1:$1800)*(MID(J773,ROW($1:$1800),1)={"路","段","街","道"}),{1;1;1;1})),99))))-3),北市出件送市總與外站總表!$B:$J,4,0),),VLOOKUP(LEFT(J773,2),北市出件送市總與外站總表!$A:$J,5,0)))))</f>
        <v>#N/A</v>
      </c>
      <c r="J773" s="124" t="str">
        <f t="array" ref="J773">ASC(IF(LEFT(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,1)="台",REPLACE(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,1,1,"臺"),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))</f>
        <v/>
      </c>
    </row>
    <row r="774" spans="2:10" ht="21" customHeight="1" x14ac:dyDescent="0.25">
      <c r="B774" s="9">
        <v>755</v>
      </c>
      <c r="C774" s="8"/>
      <c r="D774" s="8"/>
      <c r="E774" s="8"/>
      <c r="F774" s="8"/>
      <c r="G774" s="8"/>
      <c r="H774" s="138"/>
      <c r="I774" s="144" t="e">
        <f>IF(COUNT(FIND({"澎湖","金門縣","連江","馬祖","琉球"},J774,1)),280,IF(AND($F$1="V",IFERROR(IF(FIND("北市",LEFT(J774,3)),VLOOKUP(LEFT(J774,LEN(J774)-LEN(MID(J774,1+MAX(MMULT(ROW($1:$1800)*(MID(J774,ROW($1:$1800),1)={"路","段","街","道"}),{1;1;1;1})),99))),北市出件送市總與外站總表!$A:$E,5,0),),IFERROR(IF(FIND("北市",LEFT(J774,3)),VLOOKUP(RIGHT(LEFT(J774,LEN(J774)-LEN(MID(J774,1+MAX(MMULT(ROW($1:$1800)*(MID(J774,ROW($1:$1800),1)={"路","段","街","道"}),{1;1;1;1})),99))),LEN(LEFT(J774,LEN(J774)-LEN(MID(J774,1+MAX(MMULT(ROW($1:$1800)*(MID(J774,ROW($1:$1800),1)={"路","段","街","道"}),{1;1;1;1})),99))))-3),北市出件送市總與外站總表!$B:$J,4,0),),VLOOKUP(LEFT(J774,2),北市出件送市總與外站總表!$A:$E,5,0)))&gt;110),120,IFERROR(IF(FIND("北市",LEFT(J774,3)),VLOOKUP(LEFT(J774,LEN(J774)-LEN(MID(J774,1+MAX(MMULT(ROW($1:$1800)*(MID(J774,ROW($1:$1800),1)={"路","段","街","道"}),{1;1;1;1})),99))),北市出件送市總與外站總表!$A:$E,5,0),),IFERROR(IF(FIND("北市",LEFT(J774,3)),VLOOKUP(RIGHT(LEFT(J774,LEN(J774)-LEN(MID(J774,1+MAX(MMULT(ROW($1:$1800)*(MID(J774,ROW($1:$1800),1)={"路","段","街","道"}),{1;1;1;1})),99))),LEN(LEFT(J774,LEN(J774)-LEN(MID(J774,1+MAX(MMULT(ROW($1:$1800)*(MID(J774,ROW($1:$1800),1)={"路","段","街","道"}),{1;1;1;1})),99))))-3),北市出件送市總與外站總表!$B:$J,4,0),),VLOOKUP(LEFT(J774,2),北市出件送市總與外站總表!$A:$J,5,0)))))</f>
        <v>#N/A</v>
      </c>
      <c r="J774" s="124" t="str">
        <f t="array" ref="J774">ASC(IF(LEFT(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,1)="台",REPLACE(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,1,1,"臺"),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))</f>
        <v/>
      </c>
    </row>
    <row r="775" spans="2:10" ht="21" customHeight="1" x14ac:dyDescent="0.25">
      <c r="B775" s="9">
        <v>756</v>
      </c>
      <c r="C775" s="8"/>
      <c r="D775" s="8"/>
      <c r="E775" s="8"/>
      <c r="F775" s="8"/>
      <c r="G775" s="8"/>
      <c r="H775" s="138"/>
      <c r="I775" s="144" t="e">
        <f>IF(COUNT(FIND({"澎湖","金門縣","連江","馬祖","琉球"},J775,1)),280,IF(AND($F$1="V",IFERROR(IF(FIND("北市",LEFT(J775,3)),VLOOKUP(LEFT(J775,LEN(J775)-LEN(MID(J775,1+MAX(MMULT(ROW($1:$1800)*(MID(J775,ROW($1:$1800),1)={"路","段","街","道"}),{1;1;1;1})),99))),北市出件送市總與外站總表!$A:$E,5,0),),IFERROR(IF(FIND("北市",LEFT(J775,3)),VLOOKUP(RIGHT(LEFT(J775,LEN(J775)-LEN(MID(J775,1+MAX(MMULT(ROW($1:$1800)*(MID(J775,ROW($1:$1800),1)={"路","段","街","道"}),{1;1;1;1})),99))),LEN(LEFT(J775,LEN(J775)-LEN(MID(J775,1+MAX(MMULT(ROW($1:$1800)*(MID(J775,ROW($1:$1800),1)={"路","段","街","道"}),{1;1;1;1})),99))))-3),北市出件送市總與外站總表!$B:$J,4,0),),VLOOKUP(LEFT(J775,2),北市出件送市總與外站總表!$A:$E,5,0)))&gt;110),120,IFERROR(IF(FIND("北市",LEFT(J775,3)),VLOOKUP(LEFT(J775,LEN(J775)-LEN(MID(J775,1+MAX(MMULT(ROW($1:$1800)*(MID(J775,ROW($1:$1800),1)={"路","段","街","道"}),{1;1;1;1})),99))),北市出件送市總與外站總表!$A:$E,5,0),),IFERROR(IF(FIND("北市",LEFT(J775,3)),VLOOKUP(RIGHT(LEFT(J775,LEN(J775)-LEN(MID(J775,1+MAX(MMULT(ROW($1:$1800)*(MID(J775,ROW($1:$1800),1)={"路","段","街","道"}),{1;1;1;1})),99))),LEN(LEFT(J775,LEN(J775)-LEN(MID(J775,1+MAX(MMULT(ROW($1:$1800)*(MID(J775,ROW($1:$1800),1)={"路","段","街","道"}),{1;1;1;1})),99))))-3),北市出件送市總與外站總表!$B:$J,4,0),),VLOOKUP(LEFT(J775,2),北市出件送市總與外站總表!$A:$J,5,0)))))</f>
        <v>#N/A</v>
      </c>
      <c r="J775" s="124" t="str">
        <f t="array" ref="J775">ASC(IF(LEFT(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,1)="台",REPLACE(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,1,1,"臺"),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))</f>
        <v/>
      </c>
    </row>
    <row r="776" spans="2:10" ht="21" customHeight="1" x14ac:dyDescent="0.25">
      <c r="B776" s="9">
        <v>757</v>
      </c>
      <c r="C776" s="8"/>
      <c r="D776" s="8"/>
      <c r="E776" s="8"/>
      <c r="F776" s="8"/>
      <c r="G776" s="8"/>
      <c r="H776" s="138"/>
      <c r="I776" s="144" t="e">
        <f>IF(COUNT(FIND({"澎湖","金門縣","連江","馬祖","琉球"},J776,1)),280,IF(AND($F$1="V",IFERROR(IF(FIND("北市",LEFT(J776,3)),VLOOKUP(LEFT(J776,LEN(J776)-LEN(MID(J776,1+MAX(MMULT(ROW($1:$1800)*(MID(J776,ROW($1:$1800),1)={"路","段","街","道"}),{1;1;1;1})),99))),北市出件送市總與外站總表!$A:$E,5,0),),IFERROR(IF(FIND("北市",LEFT(J776,3)),VLOOKUP(RIGHT(LEFT(J776,LEN(J776)-LEN(MID(J776,1+MAX(MMULT(ROW($1:$1800)*(MID(J776,ROW($1:$1800),1)={"路","段","街","道"}),{1;1;1;1})),99))),LEN(LEFT(J776,LEN(J776)-LEN(MID(J776,1+MAX(MMULT(ROW($1:$1800)*(MID(J776,ROW($1:$1800),1)={"路","段","街","道"}),{1;1;1;1})),99))))-3),北市出件送市總與外站總表!$B:$J,4,0),),VLOOKUP(LEFT(J776,2),北市出件送市總與外站總表!$A:$E,5,0)))&gt;110),120,IFERROR(IF(FIND("北市",LEFT(J776,3)),VLOOKUP(LEFT(J776,LEN(J776)-LEN(MID(J776,1+MAX(MMULT(ROW($1:$1800)*(MID(J776,ROW($1:$1800),1)={"路","段","街","道"}),{1;1;1;1})),99))),北市出件送市總與外站總表!$A:$E,5,0),),IFERROR(IF(FIND("北市",LEFT(J776,3)),VLOOKUP(RIGHT(LEFT(J776,LEN(J776)-LEN(MID(J776,1+MAX(MMULT(ROW($1:$1800)*(MID(J776,ROW($1:$1800),1)={"路","段","街","道"}),{1;1;1;1})),99))),LEN(LEFT(J776,LEN(J776)-LEN(MID(J776,1+MAX(MMULT(ROW($1:$1800)*(MID(J776,ROW($1:$1800),1)={"路","段","街","道"}),{1;1;1;1})),99))))-3),北市出件送市總與外站總表!$B:$J,4,0),),VLOOKUP(LEFT(J776,2),北市出件送市總與外站總表!$A:$J,5,0)))))</f>
        <v>#N/A</v>
      </c>
      <c r="J776" s="124" t="str">
        <f t="array" ref="J776">ASC(IF(LEFT(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,1)="台",REPLACE(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,1,1,"臺"),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))</f>
        <v/>
      </c>
    </row>
    <row r="777" spans="2:10" ht="21" customHeight="1" x14ac:dyDescent="0.25">
      <c r="B777" s="9">
        <v>758</v>
      </c>
      <c r="C777" s="8"/>
      <c r="D777" s="8"/>
      <c r="E777" s="8"/>
      <c r="F777" s="8"/>
      <c r="G777" s="8"/>
      <c r="H777" s="138"/>
      <c r="I777" s="144" t="e">
        <f>IF(COUNT(FIND({"澎湖","金門縣","連江","馬祖","琉球"},J777,1)),280,IF(AND($F$1="V",IFERROR(IF(FIND("北市",LEFT(J777,3)),VLOOKUP(LEFT(J777,LEN(J777)-LEN(MID(J777,1+MAX(MMULT(ROW($1:$1800)*(MID(J777,ROW($1:$1800),1)={"路","段","街","道"}),{1;1;1;1})),99))),北市出件送市總與外站總表!$A:$E,5,0),),IFERROR(IF(FIND("北市",LEFT(J777,3)),VLOOKUP(RIGHT(LEFT(J777,LEN(J777)-LEN(MID(J777,1+MAX(MMULT(ROW($1:$1800)*(MID(J777,ROW($1:$1800),1)={"路","段","街","道"}),{1;1;1;1})),99))),LEN(LEFT(J777,LEN(J777)-LEN(MID(J777,1+MAX(MMULT(ROW($1:$1800)*(MID(J777,ROW($1:$1800),1)={"路","段","街","道"}),{1;1;1;1})),99))))-3),北市出件送市總與外站總表!$B:$J,4,0),),VLOOKUP(LEFT(J777,2),北市出件送市總與外站總表!$A:$E,5,0)))&gt;110),120,IFERROR(IF(FIND("北市",LEFT(J777,3)),VLOOKUP(LEFT(J777,LEN(J777)-LEN(MID(J777,1+MAX(MMULT(ROW($1:$1800)*(MID(J777,ROW($1:$1800),1)={"路","段","街","道"}),{1;1;1;1})),99))),北市出件送市總與外站總表!$A:$E,5,0),),IFERROR(IF(FIND("北市",LEFT(J777,3)),VLOOKUP(RIGHT(LEFT(J777,LEN(J777)-LEN(MID(J777,1+MAX(MMULT(ROW($1:$1800)*(MID(J777,ROW($1:$1800),1)={"路","段","街","道"}),{1;1;1;1})),99))),LEN(LEFT(J777,LEN(J777)-LEN(MID(J777,1+MAX(MMULT(ROW($1:$1800)*(MID(J777,ROW($1:$1800),1)={"路","段","街","道"}),{1;1;1;1})),99))))-3),北市出件送市總與外站總表!$B:$J,4,0),),VLOOKUP(LEFT(J777,2),北市出件送市總與外站總表!$A:$J,5,0)))))</f>
        <v>#N/A</v>
      </c>
      <c r="J777" s="124" t="str">
        <f t="array" ref="J777">ASC(IF(LEFT(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,1)="台",REPLACE(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,1,1,"臺"),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))</f>
        <v/>
      </c>
    </row>
    <row r="778" spans="2:10" ht="21" customHeight="1" x14ac:dyDescent="0.25">
      <c r="B778" s="9">
        <v>759</v>
      </c>
      <c r="C778" s="8"/>
      <c r="D778" s="8"/>
      <c r="E778" s="8"/>
      <c r="F778" s="8"/>
      <c r="G778" s="8"/>
      <c r="H778" s="138"/>
      <c r="I778" s="144" t="e">
        <f>IF(COUNT(FIND({"澎湖","金門縣","連江","馬祖","琉球"},J778,1)),280,IF(AND($F$1="V",IFERROR(IF(FIND("北市",LEFT(J778,3)),VLOOKUP(LEFT(J778,LEN(J778)-LEN(MID(J778,1+MAX(MMULT(ROW($1:$1800)*(MID(J778,ROW($1:$1800),1)={"路","段","街","道"}),{1;1;1;1})),99))),北市出件送市總與外站總表!$A:$E,5,0),),IFERROR(IF(FIND("北市",LEFT(J778,3)),VLOOKUP(RIGHT(LEFT(J778,LEN(J778)-LEN(MID(J778,1+MAX(MMULT(ROW($1:$1800)*(MID(J778,ROW($1:$1800),1)={"路","段","街","道"}),{1;1;1;1})),99))),LEN(LEFT(J778,LEN(J778)-LEN(MID(J778,1+MAX(MMULT(ROW($1:$1800)*(MID(J778,ROW($1:$1800),1)={"路","段","街","道"}),{1;1;1;1})),99))))-3),北市出件送市總與外站總表!$B:$J,4,0),),VLOOKUP(LEFT(J778,2),北市出件送市總與外站總表!$A:$E,5,0)))&gt;110),120,IFERROR(IF(FIND("北市",LEFT(J778,3)),VLOOKUP(LEFT(J778,LEN(J778)-LEN(MID(J778,1+MAX(MMULT(ROW($1:$1800)*(MID(J778,ROW($1:$1800),1)={"路","段","街","道"}),{1;1;1;1})),99))),北市出件送市總與外站總表!$A:$E,5,0),),IFERROR(IF(FIND("北市",LEFT(J778,3)),VLOOKUP(RIGHT(LEFT(J778,LEN(J778)-LEN(MID(J778,1+MAX(MMULT(ROW($1:$1800)*(MID(J778,ROW($1:$1800),1)={"路","段","街","道"}),{1;1;1;1})),99))),LEN(LEFT(J778,LEN(J778)-LEN(MID(J778,1+MAX(MMULT(ROW($1:$1800)*(MID(J778,ROW($1:$1800),1)={"路","段","街","道"}),{1;1;1;1})),99))))-3),北市出件送市總與外站總表!$B:$J,4,0),),VLOOKUP(LEFT(J778,2),北市出件送市總與外站總表!$A:$J,5,0)))))</f>
        <v>#N/A</v>
      </c>
      <c r="J778" s="124" t="str">
        <f t="array" ref="J778">ASC(IF(LEFT(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,1)="台",REPLACE(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,1,1,"臺"),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))</f>
        <v/>
      </c>
    </row>
    <row r="779" spans="2:10" ht="21" customHeight="1" x14ac:dyDescent="0.25">
      <c r="B779" s="9">
        <v>760</v>
      </c>
      <c r="C779" s="8"/>
      <c r="D779" s="8"/>
      <c r="E779" s="8"/>
      <c r="F779" s="8"/>
      <c r="G779" s="8"/>
      <c r="H779" s="138"/>
      <c r="I779" s="144" t="e">
        <f>IF(COUNT(FIND({"澎湖","金門縣","連江","馬祖","琉球"},J779,1)),280,IF(AND($F$1="V",IFERROR(IF(FIND("北市",LEFT(J779,3)),VLOOKUP(LEFT(J779,LEN(J779)-LEN(MID(J779,1+MAX(MMULT(ROW($1:$1800)*(MID(J779,ROW($1:$1800),1)={"路","段","街","道"}),{1;1;1;1})),99))),北市出件送市總與外站總表!$A:$E,5,0),),IFERROR(IF(FIND("北市",LEFT(J779,3)),VLOOKUP(RIGHT(LEFT(J779,LEN(J779)-LEN(MID(J779,1+MAX(MMULT(ROW($1:$1800)*(MID(J779,ROW($1:$1800),1)={"路","段","街","道"}),{1;1;1;1})),99))),LEN(LEFT(J779,LEN(J779)-LEN(MID(J779,1+MAX(MMULT(ROW($1:$1800)*(MID(J779,ROW($1:$1800),1)={"路","段","街","道"}),{1;1;1;1})),99))))-3),北市出件送市總與外站總表!$B:$J,4,0),),VLOOKUP(LEFT(J779,2),北市出件送市總與外站總表!$A:$E,5,0)))&gt;110),120,IFERROR(IF(FIND("北市",LEFT(J779,3)),VLOOKUP(LEFT(J779,LEN(J779)-LEN(MID(J779,1+MAX(MMULT(ROW($1:$1800)*(MID(J779,ROW($1:$1800),1)={"路","段","街","道"}),{1;1;1;1})),99))),北市出件送市總與外站總表!$A:$E,5,0),),IFERROR(IF(FIND("北市",LEFT(J779,3)),VLOOKUP(RIGHT(LEFT(J779,LEN(J779)-LEN(MID(J779,1+MAX(MMULT(ROW($1:$1800)*(MID(J779,ROW($1:$1800),1)={"路","段","街","道"}),{1;1;1;1})),99))),LEN(LEFT(J779,LEN(J779)-LEN(MID(J779,1+MAX(MMULT(ROW($1:$1800)*(MID(J779,ROW($1:$1800),1)={"路","段","街","道"}),{1;1;1;1})),99))))-3),北市出件送市總與外站總表!$B:$J,4,0),),VLOOKUP(LEFT(J779,2),北市出件送市總與外站總表!$A:$J,5,0)))))</f>
        <v>#N/A</v>
      </c>
      <c r="J779" s="124" t="str">
        <f t="array" ref="J779">ASC(IF(LEFT(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,1)="台",REPLACE(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,1,1,"臺"),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))</f>
        <v/>
      </c>
    </row>
    <row r="780" spans="2:10" ht="21" customHeight="1" x14ac:dyDescent="0.25">
      <c r="B780" s="9">
        <v>761</v>
      </c>
      <c r="C780" s="8"/>
      <c r="D780" s="8"/>
      <c r="E780" s="8"/>
      <c r="F780" s="8"/>
      <c r="G780" s="8"/>
      <c r="H780" s="138"/>
      <c r="I780" s="144" t="e">
        <f>IF(COUNT(FIND({"澎湖","金門縣","連江","馬祖","琉球"},J780,1)),280,IF(AND($F$1="V",IFERROR(IF(FIND("北市",LEFT(J780,3)),VLOOKUP(LEFT(J780,LEN(J780)-LEN(MID(J780,1+MAX(MMULT(ROW($1:$1800)*(MID(J780,ROW($1:$1800),1)={"路","段","街","道"}),{1;1;1;1})),99))),北市出件送市總與外站總表!$A:$E,5,0),),IFERROR(IF(FIND("北市",LEFT(J780,3)),VLOOKUP(RIGHT(LEFT(J780,LEN(J780)-LEN(MID(J780,1+MAX(MMULT(ROW($1:$1800)*(MID(J780,ROW($1:$1800),1)={"路","段","街","道"}),{1;1;1;1})),99))),LEN(LEFT(J780,LEN(J780)-LEN(MID(J780,1+MAX(MMULT(ROW($1:$1800)*(MID(J780,ROW($1:$1800),1)={"路","段","街","道"}),{1;1;1;1})),99))))-3),北市出件送市總與外站總表!$B:$J,4,0),),VLOOKUP(LEFT(J780,2),北市出件送市總與外站總表!$A:$E,5,0)))&gt;110),120,IFERROR(IF(FIND("北市",LEFT(J780,3)),VLOOKUP(LEFT(J780,LEN(J780)-LEN(MID(J780,1+MAX(MMULT(ROW($1:$1800)*(MID(J780,ROW($1:$1800),1)={"路","段","街","道"}),{1;1;1;1})),99))),北市出件送市總與外站總表!$A:$E,5,0),),IFERROR(IF(FIND("北市",LEFT(J780,3)),VLOOKUP(RIGHT(LEFT(J780,LEN(J780)-LEN(MID(J780,1+MAX(MMULT(ROW($1:$1800)*(MID(J780,ROW($1:$1800),1)={"路","段","街","道"}),{1;1;1;1})),99))),LEN(LEFT(J780,LEN(J780)-LEN(MID(J780,1+MAX(MMULT(ROW($1:$1800)*(MID(J780,ROW($1:$1800),1)={"路","段","街","道"}),{1;1;1;1})),99))))-3),北市出件送市總與外站總表!$B:$J,4,0),),VLOOKUP(LEFT(J780,2),北市出件送市總與外站總表!$A:$J,5,0)))))</f>
        <v>#N/A</v>
      </c>
      <c r="J780" s="124" t="str">
        <f t="array" ref="J780">ASC(IF(LEFT(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,1)="台",REPLACE(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,1,1,"臺"),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))</f>
        <v/>
      </c>
    </row>
    <row r="781" spans="2:10" ht="21" customHeight="1" x14ac:dyDescent="0.25">
      <c r="B781" s="9">
        <v>762</v>
      </c>
      <c r="C781" s="8"/>
      <c r="D781" s="8"/>
      <c r="E781" s="8"/>
      <c r="F781" s="8"/>
      <c r="G781" s="8"/>
      <c r="H781" s="138"/>
      <c r="I781" s="144" t="e">
        <f>IF(COUNT(FIND({"澎湖","金門縣","連江","馬祖","琉球"},J781,1)),280,IF(AND($F$1="V",IFERROR(IF(FIND("北市",LEFT(J781,3)),VLOOKUP(LEFT(J781,LEN(J781)-LEN(MID(J781,1+MAX(MMULT(ROW($1:$1800)*(MID(J781,ROW($1:$1800),1)={"路","段","街","道"}),{1;1;1;1})),99))),北市出件送市總與外站總表!$A:$E,5,0),),IFERROR(IF(FIND("北市",LEFT(J781,3)),VLOOKUP(RIGHT(LEFT(J781,LEN(J781)-LEN(MID(J781,1+MAX(MMULT(ROW($1:$1800)*(MID(J781,ROW($1:$1800),1)={"路","段","街","道"}),{1;1;1;1})),99))),LEN(LEFT(J781,LEN(J781)-LEN(MID(J781,1+MAX(MMULT(ROW($1:$1800)*(MID(J781,ROW($1:$1800),1)={"路","段","街","道"}),{1;1;1;1})),99))))-3),北市出件送市總與外站總表!$B:$J,4,0),),VLOOKUP(LEFT(J781,2),北市出件送市總與外站總表!$A:$E,5,0)))&gt;110),120,IFERROR(IF(FIND("北市",LEFT(J781,3)),VLOOKUP(LEFT(J781,LEN(J781)-LEN(MID(J781,1+MAX(MMULT(ROW($1:$1800)*(MID(J781,ROW($1:$1800),1)={"路","段","街","道"}),{1;1;1;1})),99))),北市出件送市總與外站總表!$A:$E,5,0),),IFERROR(IF(FIND("北市",LEFT(J781,3)),VLOOKUP(RIGHT(LEFT(J781,LEN(J781)-LEN(MID(J781,1+MAX(MMULT(ROW($1:$1800)*(MID(J781,ROW($1:$1800),1)={"路","段","街","道"}),{1;1;1;1})),99))),LEN(LEFT(J781,LEN(J781)-LEN(MID(J781,1+MAX(MMULT(ROW($1:$1800)*(MID(J781,ROW($1:$1800),1)={"路","段","街","道"}),{1;1;1;1})),99))))-3),北市出件送市總與外站總表!$B:$J,4,0),),VLOOKUP(LEFT(J781,2),北市出件送市總與外站總表!$A:$J,5,0)))))</f>
        <v>#N/A</v>
      </c>
      <c r="J781" s="124" t="str">
        <f t="array" ref="J781">ASC(IF(LEFT(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,1)="台",REPLACE(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,1,1,"臺"),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))</f>
        <v/>
      </c>
    </row>
    <row r="782" spans="2:10" ht="21" customHeight="1" x14ac:dyDescent="0.25">
      <c r="B782" s="9">
        <v>763</v>
      </c>
      <c r="C782" s="8"/>
      <c r="D782" s="8"/>
      <c r="E782" s="8"/>
      <c r="F782" s="8"/>
      <c r="G782" s="8"/>
      <c r="H782" s="138"/>
      <c r="I782" s="144" t="e">
        <f>IF(COUNT(FIND({"澎湖","金門縣","連江","馬祖","琉球"},J782,1)),280,IF(AND($F$1="V",IFERROR(IF(FIND("北市",LEFT(J782,3)),VLOOKUP(LEFT(J782,LEN(J782)-LEN(MID(J782,1+MAX(MMULT(ROW($1:$1800)*(MID(J782,ROW($1:$1800),1)={"路","段","街","道"}),{1;1;1;1})),99))),北市出件送市總與外站總表!$A:$E,5,0),),IFERROR(IF(FIND("北市",LEFT(J782,3)),VLOOKUP(RIGHT(LEFT(J782,LEN(J782)-LEN(MID(J782,1+MAX(MMULT(ROW($1:$1800)*(MID(J782,ROW($1:$1800),1)={"路","段","街","道"}),{1;1;1;1})),99))),LEN(LEFT(J782,LEN(J782)-LEN(MID(J782,1+MAX(MMULT(ROW($1:$1800)*(MID(J782,ROW($1:$1800),1)={"路","段","街","道"}),{1;1;1;1})),99))))-3),北市出件送市總與外站總表!$B:$J,4,0),),VLOOKUP(LEFT(J782,2),北市出件送市總與外站總表!$A:$E,5,0)))&gt;110),120,IFERROR(IF(FIND("北市",LEFT(J782,3)),VLOOKUP(LEFT(J782,LEN(J782)-LEN(MID(J782,1+MAX(MMULT(ROW($1:$1800)*(MID(J782,ROW($1:$1800),1)={"路","段","街","道"}),{1;1;1;1})),99))),北市出件送市總與外站總表!$A:$E,5,0),),IFERROR(IF(FIND("北市",LEFT(J782,3)),VLOOKUP(RIGHT(LEFT(J782,LEN(J782)-LEN(MID(J782,1+MAX(MMULT(ROW($1:$1800)*(MID(J782,ROW($1:$1800),1)={"路","段","街","道"}),{1;1;1;1})),99))),LEN(LEFT(J782,LEN(J782)-LEN(MID(J782,1+MAX(MMULT(ROW($1:$1800)*(MID(J782,ROW($1:$1800),1)={"路","段","街","道"}),{1;1;1;1})),99))))-3),北市出件送市總與外站總表!$B:$J,4,0),),VLOOKUP(LEFT(J782,2),北市出件送市總與外站總表!$A:$J,5,0)))))</f>
        <v>#N/A</v>
      </c>
      <c r="J782" s="124" t="str">
        <f t="array" ref="J782">ASC(IF(LEFT(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,1)="台",REPLACE(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,1,1,"臺"),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))</f>
        <v/>
      </c>
    </row>
    <row r="783" spans="2:10" ht="21" customHeight="1" x14ac:dyDescent="0.25">
      <c r="B783" s="9">
        <v>764</v>
      </c>
      <c r="C783" s="8"/>
      <c r="D783" s="8"/>
      <c r="E783" s="8"/>
      <c r="F783" s="8"/>
      <c r="G783" s="8"/>
      <c r="H783" s="138"/>
      <c r="I783" s="144" t="e">
        <f>IF(COUNT(FIND({"澎湖","金門縣","連江","馬祖","琉球"},J783,1)),280,IF(AND($F$1="V",IFERROR(IF(FIND("北市",LEFT(J783,3)),VLOOKUP(LEFT(J783,LEN(J783)-LEN(MID(J783,1+MAX(MMULT(ROW($1:$1800)*(MID(J783,ROW($1:$1800),1)={"路","段","街","道"}),{1;1;1;1})),99))),北市出件送市總與外站總表!$A:$E,5,0),),IFERROR(IF(FIND("北市",LEFT(J783,3)),VLOOKUP(RIGHT(LEFT(J783,LEN(J783)-LEN(MID(J783,1+MAX(MMULT(ROW($1:$1800)*(MID(J783,ROW($1:$1800),1)={"路","段","街","道"}),{1;1;1;1})),99))),LEN(LEFT(J783,LEN(J783)-LEN(MID(J783,1+MAX(MMULT(ROW($1:$1800)*(MID(J783,ROW($1:$1800),1)={"路","段","街","道"}),{1;1;1;1})),99))))-3),北市出件送市總與外站總表!$B:$J,4,0),),VLOOKUP(LEFT(J783,2),北市出件送市總與外站總表!$A:$E,5,0)))&gt;110),120,IFERROR(IF(FIND("北市",LEFT(J783,3)),VLOOKUP(LEFT(J783,LEN(J783)-LEN(MID(J783,1+MAX(MMULT(ROW($1:$1800)*(MID(J783,ROW($1:$1800),1)={"路","段","街","道"}),{1;1;1;1})),99))),北市出件送市總與外站總表!$A:$E,5,0),),IFERROR(IF(FIND("北市",LEFT(J783,3)),VLOOKUP(RIGHT(LEFT(J783,LEN(J783)-LEN(MID(J783,1+MAX(MMULT(ROW($1:$1800)*(MID(J783,ROW($1:$1800),1)={"路","段","街","道"}),{1;1;1;1})),99))),LEN(LEFT(J783,LEN(J783)-LEN(MID(J783,1+MAX(MMULT(ROW($1:$1800)*(MID(J783,ROW($1:$1800),1)={"路","段","街","道"}),{1;1;1;1})),99))))-3),北市出件送市總與外站總表!$B:$J,4,0),),VLOOKUP(LEFT(J783,2),北市出件送市總與外站總表!$A:$J,5,0)))))</f>
        <v>#N/A</v>
      </c>
      <c r="J783" s="124" t="str">
        <f t="array" ref="J783">ASC(IF(LEFT(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,1)="台",REPLACE(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,1,1,"臺"),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))</f>
        <v/>
      </c>
    </row>
    <row r="784" spans="2:10" ht="21" customHeight="1" x14ac:dyDescent="0.25">
      <c r="B784" s="9">
        <v>765</v>
      </c>
      <c r="C784" s="8"/>
      <c r="D784" s="8"/>
      <c r="E784" s="8"/>
      <c r="F784" s="8"/>
      <c r="G784" s="8"/>
      <c r="H784" s="138"/>
      <c r="I784" s="144" t="e">
        <f>IF(COUNT(FIND({"澎湖","金門縣","連江","馬祖","琉球"},J784,1)),280,IF(AND($F$1="V",IFERROR(IF(FIND("北市",LEFT(J784,3)),VLOOKUP(LEFT(J784,LEN(J784)-LEN(MID(J784,1+MAX(MMULT(ROW($1:$1800)*(MID(J784,ROW($1:$1800),1)={"路","段","街","道"}),{1;1;1;1})),99))),北市出件送市總與外站總表!$A:$E,5,0),),IFERROR(IF(FIND("北市",LEFT(J784,3)),VLOOKUP(RIGHT(LEFT(J784,LEN(J784)-LEN(MID(J784,1+MAX(MMULT(ROW($1:$1800)*(MID(J784,ROW($1:$1800),1)={"路","段","街","道"}),{1;1;1;1})),99))),LEN(LEFT(J784,LEN(J784)-LEN(MID(J784,1+MAX(MMULT(ROW($1:$1800)*(MID(J784,ROW($1:$1800),1)={"路","段","街","道"}),{1;1;1;1})),99))))-3),北市出件送市總與外站總表!$B:$J,4,0),),VLOOKUP(LEFT(J784,2),北市出件送市總與外站總表!$A:$E,5,0)))&gt;110),120,IFERROR(IF(FIND("北市",LEFT(J784,3)),VLOOKUP(LEFT(J784,LEN(J784)-LEN(MID(J784,1+MAX(MMULT(ROW($1:$1800)*(MID(J784,ROW($1:$1800),1)={"路","段","街","道"}),{1;1;1;1})),99))),北市出件送市總與外站總表!$A:$E,5,0),),IFERROR(IF(FIND("北市",LEFT(J784,3)),VLOOKUP(RIGHT(LEFT(J784,LEN(J784)-LEN(MID(J784,1+MAX(MMULT(ROW($1:$1800)*(MID(J784,ROW($1:$1800),1)={"路","段","街","道"}),{1;1;1;1})),99))),LEN(LEFT(J784,LEN(J784)-LEN(MID(J784,1+MAX(MMULT(ROW($1:$1800)*(MID(J784,ROW($1:$1800),1)={"路","段","街","道"}),{1;1;1;1})),99))))-3),北市出件送市總與外站總表!$B:$J,4,0),),VLOOKUP(LEFT(J784,2),北市出件送市總與外站總表!$A:$J,5,0)))))</f>
        <v>#N/A</v>
      </c>
      <c r="J784" s="124" t="str">
        <f t="array" ref="J784">ASC(IF(LEFT(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,1)="台",REPLACE(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,1,1,"臺"),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))</f>
        <v/>
      </c>
    </row>
    <row r="785" spans="2:10" ht="21" customHeight="1" x14ac:dyDescent="0.25">
      <c r="B785" s="9">
        <v>766</v>
      </c>
      <c r="C785" s="8"/>
      <c r="D785" s="8"/>
      <c r="E785" s="8"/>
      <c r="F785" s="8"/>
      <c r="G785" s="8"/>
      <c r="H785" s="138"/>
      <c r="I785" s="144" t="e">
        <f>IF(COUNT(FIND({"澎湖","金門縣","連江","馬祖","琉球"},J785,1)),280,IF(AND($F$1="V",IFERROR(IF(FIND("北市",LEFT(J785,3)),VLOOKUP(LEFT(J785,LEN(J785)-LEN(MID(J785,1+MAX(MMULT(ROW($1:$1800)*(MID(J785,ROW($1:$1800),1)={"路","段","街","道"}),{1;1;1;1})),99))),北市出件送市總與外站總表!$A:$E,5,0),),IFERROR(IF(FIND("北市",LEFT(J785,3)),VLOOKUP(RIGHT(LEFT(J785,LEN(J785)-LEN(MID(J785,1+MAX(MMULT(ROW($1:$1800)*(MID(J785,ROW($1:$1800),1)={"路","段","街","道"}),{1;1;1;1})),99))),LEN(LEFT(J785,LEN(J785)-LEN(MID(J785,1+MAX(MMULT(ROW($1:$1800)*(MID(J785,ROW($1:$1800),1)={"路","段","街","道"}),{1;1;1;1})),99))))-3),北市出件送市總與外站總表!$B:$J,4,0),),VLOOKUP(LEFT(J785,2),北市出件送市總與外站總表!$A:$E,5,0)))&gt;110),120,IFERROR(IF(FIND("北市",LEFT(J785,3)),VLOOKUP(LEFT(J785,LEN(J785)-LEN(MID(J785,1+MAX(MMULT(ROW($1:$1800)*(MID(J785,ROW($1:$1800),1)={"路","段","街","道"}),{1;1;1;1})),99))),北市出件送市總與外站總表!$A:$E,5,0),),IFERROR(IF(FIND("北市",LEFT(J785,3)),VLOOKUP(RIGHT(LEFT(J785,LEN(J785)-LEN(MID(J785,1+MAX(MMULT(ROW($1:$1800)*(MID(J785,ROW($1:$1800),1)={"路","段","街","道"}),{1;1;1;1})),99))),LEN(LEFT(J785,LEN(J785)-LEN(MID(J785,1+MAX(MMULT(ROW($1:$1800)*(MID(J785,ROW($1:$1800),1)={"路","段","街","道"}),{1;1;1;1})),99))))-3),北市出件送市總與外站總表!$B:$J,4,0),),VLOOKUP(LEFT(J785,2),北市出件送市總與外站總表!$A:$J,5,0)))))</f>
        <v>#N/A</v>
      </c>
      <c r="J785" s="124" t="str">
        <f t="array" ref="J785">ASC(IF(LEFT(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,1)="台",REPLACE(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,1,1,"臺"),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))</f>
        <v/>
      </c>
    </row>
    <row r="786" spans="2:10" ht="21" customHeight="1" x14ac:dyDescent="0.25">
      <c r="B786" s="9">
        <v>767</v>
      </c>
      <c r="C786" s="8"/>
      <c r="D786" s="8"/>
      <c r="E786" s="8"/>
      <c r="F786" s="8"/>
      <c r="G786" s="8"/>
      <c r="H786" s="138"/>
      <c r="I786" s="144" t="e">
        <f>IF(COUNT(FIND({"澎湖","金門縣","連江","馬祖","琉球"},J786,1)),280,IF(AND($F$1="V",IFERROR(IF(FIND("北市",LEFT(J786,3)),VLOOKUP(LEFT(J786,LEN(J786)-LEN(MID(J786,1+MAX(MMULT(ROW($1:$1800)*(MID(J786,ROW($1:$1800),1)={"路","段","街","道"}),{1;1;1;1})),99))),北市出件送市總與外站總表!$A:$E,5,0),),IFERROR(IF(FIND("北市",LEFT(J786,3)),VLOOKUP(RIGHT(LEFT(J786,LEN(J786)-LEN(MID(J786,1+MAX(MMULT(ROW($1:$1800)*(MID(J786,ROW($1:$1800),1)={"路","段","街","道"}),{1;1;1;1})),99))),LEN(LEFT(J786,LEN(J786)-LEN(MID(J786,1+MAX(MMULT(ROW($1:$1800)*(MID(J786,ROW($1:$1800),1)={"路","段","街","道"}),{1;1;1;1})),99))))-3),北市出件送市總與外站總表!$B:$J,4,0),),VLOOKUP(LEFT(J786,2),北市出件送市總與外站總表!$A:$E,5,0)))&gt;110),120,IFERROR(IF(FIND("北市",LEFT(J786,3)),VLOOKUP(LEFT(J786,LEN(J786)-LEN(MID(J786,1+MAX(MMULT(ROW($1:$1800)*(MID(J786,ROW($1:$1800),1)={"路","段","街","道"}),{1;1;1;1})),99))),北市出件送市總與外站總表!$A:$E,5,0),),IFERROR(IF(FIND("北市",LEFT(J786,3)),VLOOKUP(RIGHT(LEFT(J786,LEN(J786)-LEN(MID(J786,1+MAX(MMULT(ROW($1:$1800)*(MID(J786,ROW($1:$1800),1)={"路","段","街","道"}),{1;1;1;1})),99))),LEN(LEFT(J786,LEN(J786)-LEN(MID(J786,1+MAX(MMULT(ROW($1:$1800)*(MID(J786,ROW($1:$1800),1)={"路","段","街","道"}),{1;1;1;1})),99))))-3),北市出件送市總與外站總表!$B:$J,4,0),),VLOOKUP(LEFT(J786,2),北市出件送市總與外站總表!$A:$J,5,0)))))</f>
        <v>#N/A</v>
      </c>
      <c r="J786" s="124" t="str">
        <f t="array" ref="J786">ASC(IF(LEFT(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,1)="台",REPLACE(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,1,1,"臺"),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))</f>
        <v/>
      </c>
    </row>
    <row r="787" spans="2:10" ht="21" customHeight="1" x14ac:dyDescent="0.25">
      <c r="B787" s="9">
        <v>768</v>
      </c>
      <c r="C787" s="8"/>
      <c r="D787" s="8"/>
      <c r="E787" s="8"/>
      <c r="F787" s="8"/>
      <c r="G787" s="8"/>
      <c r="H787" s="138"/>
      <c r="I787" s="144" t="e">
        <f>IF(COUNT(FIND({"澎湖","金門縣","連江","馬祖","琉球"},J787,1)),280,IF(AND($F$1="V",IFERROR(IF(FIND("北市",LEFT(J787,3)),VLOOKUP(LEFT(J787,LEN(J787)-LEN(MID(J787,1+MAX(MMULT(ROW($1:$1800)*(MID(J787,ROW($1:$1800),1)={"路","段","街","道"}),{1;1;1;1})),99))),北市出件送市總與外站總表!$A:$E,5,0),),IFERROR(IF(FIND("北市",LEFT(J787,3)),VLOOKUP(RIGHT(LEFT(J787,LEN(J787)-LEN(MID(J787,1+MAX(MMULT(ROW($1:$1800)*(MID(J787,ROW($1:$1800),1)={"路","段","街","道"}),{1;1;1;1})),99))),LEN(LEFT(J787,LEN(J787)-LEN(MID(J787,1+MAX(MMULT(ROW($1:$1800)*(MID(J787,ROW($1:$1800),1)={"路","段","街","道"}),{1;1;1;1})),99))))-3),北市出件送市總與外站總表!$B:$J,4,0),),VLOOKUP(LEFT(J787,2),北市出件送市總與外站總表!$A:$E,5,0)))&gt;110),120,IFERROR(IF(FIND("北市",LEFT(J787,3)),VLOOKUP(LEFT(J787,LEN(J787)-LEN(MID(J787,1+MAX(MMULT(ROW($1:$1800)*(MID(J787,ROW($1:$1800),1)={"路","段","街","道"}),{1;1;1;1})),99))),北市出件送市總與外站總表!$A:$E,5,0),),IFERROR(IF(FIND("北市",LEFT(J787,3)),VLOOKUP(RIGHT(LEFT(J787,LEN(J787)-LEN(MID(J787,1+MAX(MMULT(ROW($1:$1800)*(MID(J787,ROW($1:$1800),1)={"路","段","街","道"}),{1;1;1;1})),99))),LEN(LEFT(J787,LEN(J787)-LEN(MID(J787,1+MAX(MMULT(ROW($1:$1800)*(MID(J787,ROW($1:$1800),1)={"路","段","街","道"}),{1;1;1;1})),99))))-3),北市出件送市總與外站總表!$B:$J,4,0),),VLOOKUP(LEFT(J787,2),北市出件送市總與外站總表!$A:$J,5,0)))))</f>
        <v>#N/A</v>
      </c>
      <c r="J787" s="124" t="str">
        <f t="array" ref="J787">ASC(IF(LEFT(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,1)="台",REPLACE(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,1,1,"臺"),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))</f>
        <v/>
      </c>
    </row>
    <row r="788" spans="2:10" ht="21" customHeight="1" x14ac:dyDescent="0.25">
      <c r="B788" s="9">
        <v>769</v>
      </c>
      <c r="C788" s="8"/>
      <c r="D788" s="8"/>
      <c r="E788" s="8"/>
      <c r="F788" s="8"/>
      <c r="G788" s="8"/>
      <c r="H788" s="138"/>
      <c r="I788" s="144" t="e">
        <f>IF(COUNT(FIND({"澎湖","金門縣","連江","馬祖","琉球"},J788,1)),280,IF(AND($F$1="V",IFERROR(IF(FIND("北市",LEFT(J788,3)),VLOOKUP(LEFT(J788,LEN(J788)-LEN(MID(J788,1+MAX(MMULT(ROW($1:$1800)*(MID(J788,ROW($1:$1800),1)={"路","段","街","道"}),{1;1;1;1})),99))),北市出件送市總與外站總表!$A:$E,5,0),),IFERROR(IF(FIND("北市",LEFT(J788,3)),VLOOKUP(RIGHT(LEFT(J788,LEN(J788)-LEN(MID(J788,1+MAX(MMULT(ROW($1:$1800)*(MID(J788,ROW($1:$1800),1)={"路","段","街","道"}),{1;1;1;1})),99))),LEN(LEFT(J788,LEN(J788)-LEN(MID(J788,1+MAX(MMULT(ROW($1:$1800)*(MID(J788,ROW($1:$1800),1)={"路","段","街","道"}),{1;1;1;1})),99))))-3),北市出件送市總與外站總表!$B:$J,4,0),),VLOOKUP(LEFT(J788,2),北市出件送市總與外站總表!$A:$E,5,0)))&gt;110),120,IFERROR(IF(FIND("北市",LEFT(J788,3)),VLOOKUP(LEFT(J788,LEN(J788)-LEN(MID(J788,1+MAX(MMULT(ROW($1:$1800)*(MID(J788,ROW($1:$1800),1)={"路","段","街","道"}),{1;1;1;1})),99))),北市出件送市總與外站總表!$A:$E,5,0),),IFERROR(IF(FIND("北市",LEFT(J788,3)),VLOOKUP(RIGHT(LEFT(J788,LEN(J788)-LEN(MID(J788,1+MAX(MMULT(ROW($1:$1800)*(MID(J788,ROW($1:$1800),1)={"路","段","街","道"}),{1;1;1;1})),99))),LEN(LEFT(J788,LEN(J788)-LEN(MID(J788,1+MAX(MMULT(ROW($1:$1800)*(MID(J788,ROW($1:$1800),1)={"路","段","街","道"}),{1;1;1;1})),99))))-3),北市出件送市總與外站總表!$B:$J,4,0),),VLOOKUP(LEFT(J788,2),北市出件送市總與外站總表!$A:$J,5,0)))))</f>
        <v>#N/A</v>
      </c>
      <c r="J788" s="124" t="str">
        <f t="array" ref="J788">ASC(IF(LEFT(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,1)="台",REPLACE(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,1,1,"臺"),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))</f>
        <v/>
      </c>
    </row>
    <row r="789" spans="2:10" ht="21" customHeight="1" x14ac:dyDescent="0.25">
      <c r="B789" s="9">
        <v>770</v>
      </c>
      <c r="C789" s="8"/>
      <c r="D789" s="8"/>
      <c r="E789" s="8"/>
      <c r="F789" s="8"/>
      <c r="G789" s="8"/>
      <c r="H789" s="138"/>
      <c r="I789" s="144" t="e">
        <f>IF(COUNT(FIND({"澎湖","金門縣","連江","馬祖","琉球"},J789,1)),280,IF(AND($F$1="V",IFERROR(IF(FIND("北市",LEFT(J789,3)),VLOOKUP(LEFT(J789,LEN(J789)-LEN(MID(J789,1+MAX(MMULT(ROW($1:$1800)*(MID(J789,ROW($1:$1800),1)={"路","段","街","道"}),{1;1;1;1})),99))),北市出件送市總與外站總表!$A:$E,5,0),),IFERROR(IF(FIND("北市",LEFT(J789,3)),VLOOKUP(RIGHT(LEFT(J789,LEN(J789)-LEN(MID(J789,1+MAX(MMULT(ROW($1:$1800)*(MID(J789,ROW($1:$1800),1)={"路","段","街","道"}),{1;1;1;1})),99))),LEN(LEFT(J789,LEN(J789)-LEN(MID(J789,1+MAX(MMULT(ROW($1:$1800)*(MID(J789,ROW($1:$1800),1)={"路","段","街","道"}),{1;1;1;1})),99))))-3),北市出件送市總與外站總表!$B:$J,4,0),),VLOOKUP(LEFT(J789,2),北市出件送市總與外站總表!$A:$E,5,0)))&gt;110),120,IFERROR(IF(FIND("北市",LEFT(J789,3)),VLOOKUP(LEFT(J789,LEN(J789)-LEN(MID(J789,1+MAX(MMULT(ROW($1:$1800)*(MID(J789,ROW($1:$1800),1)={"路","段","街","道"}),{1;1;1;1})),99))),北市出件送市總與外站總表!$A:$E,5,0),),IFERROR(IF(FIND("北市",LEFT(J789,3)),VLOOKUP(RIGHT(LEFT(J789,LEN(J789)-LEN(MID(J789,1+MAX(MMULT(ROW($1:$1800)*(MID(J789,ROW($1:$1800),1)={"路","段","街","道"}),{1;1;1;1})),99))),LEN(LEFT(J789,LEN(J789)-LEN(MID(J789,1+MAX(MMULT(ROW($1:$1800)*(MID(J789,ROW($1:$1800),1)={"路","段","街","道"}),{1;1;1;1})),99))))-3),北市出件送市總與外站總表!$B:$J,4,0),),VLOOKUP(LEFT(J789,2),北市出件送市總與外站總表!$A:$J,5,0)))))</f>
        <v>#N/A</v>
      </c>
      <c r="J789" s="124" t="str">
        <f t="array" ref="J789">ASC(IF(LEFT(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,1)="台",REPLACE(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,1,1,"臺"),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))</f>
        <v/>
      </c>
    </row>
    <row r="790" spans="2:10" ht="21" customHeight="1" x14ac:dyDescent="0.25">
      <c r="B790" s="9">
        <v>771</v>
      </c>
      <c r="C790" s="8"/>
      <c r="D790" s="8"/>
      <c r="E790" s="8"/>
      <c r="F790" s="8"/>
      <c r="G790" s="8"/>
      <c r="H790" s="138"/>
      <c r="I790" s="144" t="e">
        <f>IF(COUNT(FIND({"澎湖","金門縣","連江","馬祖","琉球"},J790,1)),280,IF(AND($F$1="V",IFERROR(IF(FIND("北市",LEFT(J790,3)),VLOOKUP(LEFT(J790,LEN(J790)-LEN(MID(J790,1+MAX(MMULT(ROW($1:$1800)*(MID(J790,ROW($1:$1800),1)={"路","段","街","道"}),{1;1;1;1})),99))),北市出件送市總與外站總表!$A:$E,5,0),),IFERROR(IF(FIND("北市",LEFT(J790,3)),VLOOKUP(RIGHT(LEFT(J790,LEN(J790)-LEN(MID(J790,1+MAX(MMULT(ROW($1:$1800)*(MID(J790,ROW($1:$1800),1)={"路","段","街","道"}),{1;1;1;1})),99))),LEN(LEFT(J790,LEN(J790)-LEN(MID(J790,1+MAX(MMULT(ROW($1:$1800)*(MID(J790,ROW($1:$1800),1)={"路","段","街","道"}),{1;1;1;1})),99))))-3),北市出件送市總與外站總表!$B:$J,4,0),),VLOOKUP(LEFT(J790,2),北市出件送市總與外站總表!$A:$E,5,0)))&gt;110),120,IFERROR(IF(FIND("北市",LEFT(J790,3)),VLOOKUP(LEFT(J790,LEN(J790)-LEN(MID(J790,1+MAX(MMULT(ROW($1:$1800)*(MID(J790,ROW($1:$1800),1)={"路","段","街","道"}),{1;1;1;1})),99))),北市出件送市總與外站總表!$A:$E,5,0),),IFERROR(IF(FIND("北市",LEFT(J790,3)),VLOOKUP(RIGHT(LEFT(J790,LEN(J790)-LEN(MID(J790,1+MAX(MMULT(ROW($1:$1800)*(MID(J790,ROW($1:$1800),1)={"路","段","街","道"}),{1;1;1;1})),99))),LEN(LEFT(J790,LEN(J790)-LEN(MID(J790,1+MAX(MMULT(ROW($1:$1800)*(MID(J790,ROW($1:$1800),1)={"路","段","街","道"}),{1;1;1;1})),99))))-3),北市出件送市總與外站總表!$B:$J,4,0),),VLOOKUP(LEFT(J790,2),北市出件送市總與外站總表!$A:$J,5,0)))))</f>
        <v>#N/A</v>
      </c>
      <c r="J790" s="124" t="str">
        <f t="array" ref="J790">ASC(IF(LEFT(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,1)="台",REPLACE(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,1,1,"臺"),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))</f>
        <v/>
      </c>
    </row>
    <row r="791" spans="2:10" ht="21" customHeight="1" x14ac:dyDescent="0.25">
      <c r="B791" s="9">
        <v>772</v>
      </c>
      <c r="C791" s="8"/>
      <c r="D791" s="8"/>
      <c r="E791" s="8"/>
      <c r="F791" s="8"/>
      <c r="G791" s="8"/>
      <c r="H791" s="138"/>
      <c r="I791" s="144" t="e">
        <f>IF(COUNT(FIND({"澎湖","金門縣","連江","馬祖","琉球"},J791,1)),280,IF(AND($F$1="V",IFERROR(IF(FIND("北市",LEFT(J791,3)),VLOOKUP(LEFT(J791,LEN(J791)-LEN(MID(J791,1+MAX(MMULT(ROW($1:$1800)*(MID(J791,ROW($1:$1800),1)={"路","段","街","道"}),{1;1;1;1})),99))),北市出件送市總與外站總表!$A:$E,5,0),),IFERROR(IF(FIND("北市",LEFT(J791,3)),VLOOKUP(RIGHT(LEFT(J791,LEN(J791)-LEN(MID(J791,1+MAX(MMULT(ROW($1:$1800)*(MID(J791,ROW($1:$1800),1)={"路","段","街","道"}),{1;1;1;1})),99))),LEN(LEFT(J791,LEN(J791)-LEN(MID(J791,1+MAX(MMULT(ROW($1:$1800)*(MID(J791,ROW($1:$1800),1)={"路","段","街","道"}),{1;1;1;1})),99))))-3),北市出件送市總與外站總表!$B:$J,4,0),),VLOOKUP(LEFT(J791,2),北市出件送市總與外站總表!$A:$E,5,0)))&gt;110),120,IFERROR(IF(FIND("北市",LEFT(J791,3)),VLOOKUP(LEFT(J791,LEN(J791)-LEN(MID(J791,1+MAX(MMULT(ROW($1:$1800)*(MID(J791,ROW($1:$1800),1)={"路","段","街","道"}),{1;1;1;1})),99))),北市出件送市總與外站總表!$A:$E,5,0),),IFERROR(IF(FIND("北市",LEFT(J791,3)),VLOOKUP(RIGHT(LEFT(J791,LEN(J791)-LEN(MID(J791,1+MAX(MMULT(ROW($1:$1800)*(MID(J791,ROW($1:$1800),1)={"路","段","街","道"}),{1;1;1;1})),99))),LEN(LEFT(J791,LEN(J791)-LEN(MID(J791,1+MAX(MMULT(ROW($1:$1800)*(MID(J791,ROW($1:$1800),1)={"路","段","街","道"}),{1;1;1;1})),99))))-3),北市出件送市總與外站總表!$B:$J,4,0),),VLOOKUP(LEFT(J791,2),北市出件送市總與外站總表!$A:$J,5,0)))))</f>
        <v>#N/A</v>
      </c>
      <c r="J791" s="124" t="str">
        <f t="array" ref="J791">ASC(IF(LEFT(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,1)="台",REPLACE(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,1,1,"臺"),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))</f>
        <v/>
      </c>
    </row>
    <row r="792" spans="2:10" ht="21" customHeight="1" x14ac:dyDescent="0.25">
      <c r="B792" s="9">
        <v>773</v>
      </c>
      <c r="C792" s="8"/>
      <c r="D792" s="8"/>
      <c r="E792" s="8"/>
      <c r="F792" s="8"/>
      <c r="G792" s="8"/>
      <c r="H792" s="138"/>
      <c r="I792" s="144" t="e">
        <f>IF(COUNT(FIND({"澎湖","金門縣","連江","馬祖","琉球"},J792,1)),280,IF(AND($F$1="V",IFERROR(IF(FIND("北市",LEFT(J792,3)),VLOOKUP(LEFT(J792,LEN(J792)-LEN(MID(J792,1+MAX(MMULT(ROW($1:$1800)*(MID(J792,ROW($1:$1800),1)={"路","段","街","道"}),{1;1;1;1})),99))),北市出件送市總與外站總表!$A:$E,5,0),),IFERROR(IF(FIND("北市",LEFT(J792,3)),VLOOKUP(RIGHT(LEFT(J792,LEN(J792)-LEN(MID(J792,1+MAX(MMULT(ROW($1:$1800)*(MID(J792,ROW($1:$1800),1)={"路","段","街","道"}),{1;1;1;1})),99))),LEN(LEFT(J792,LEN(J792)-LEN(MID(J792,1+MAX(MMULT(ROW($1:$1800)*(MID(J792,ROW($1:$1800),1)={"路","段","街","道"}),{1;1;1;1})),99))))-3),北市出件送市總與外站總表!$B:$J,4,0),),VLOOKUP(LEFT(J792,2),北市出件送市總與外站總表!$A:$E,5,0)))&gt;110),120,IFERROR(IF(FIND("北市",LEFT(J792,3)),VLOOKUP(LEFT(J792,LEN(J792)-LEN(MID(J792,1+MAX(MMULT(ROW($1:$1800)*(MID(J792,ROW($1:$1800),1)={"路","段","街","道"}),{1;1;1;1})),99))),北市出件送市總與外站總表!$A:$E,5,0),),IFERROR(IF(FIND("北市",LEFT(J792,3)),VLOOKUP(RIGHT(LEFT(J792,LEN(J792)-LEN(MID(J792,1+MAX(MMULT(ROW($1:$1800)*(MID(J792,ROW($1:$1800),1)={"路","段","街","道"}),{1;1;1;1})),99))),LEN(LEFT(J792,LEN(J792)-LEN(MID(J792,1+MAX(MMULT(ROW($1:$1800)*(MID(J792,ROW($1:$1800),1)={"路","段","街","道"}),{1;1;1;1})),99))))-3),北市出件送市總與外站總表!$B:$J,4,0),),VLOOKUP(LEFT(J792,2),北市出件送市總與外站總表!$A:$J,5,0)))))</f>
        <v>#N/A</v>
      </c>
      <c r="J792" s="124" t="str">
        <f t="array" ref="J792">ASC(IF(LEFT(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,1)="台",REPLACE(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,1,1,"臺"),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))</f>
        <v/>
      </c>
    </row>
    <row r="793" spans="2:10" ht="21" customHeight="1" x14ac:dyDescent="0.25">
      <c r="B793" s="9">
        <v>774</v>
      </c>
      <c r="C793" s="8"/>
      <c r="D793" s="8"/>
      <c r="E793" s="8"/>
      <c r="F793" s="8"/>
      <c r="G793" s="8"/>
      <c r="H793" s="138"/>
      <c r="I793" s="144" t="e">
        <f>IF(COUNT(FIND({"澎湖","金門縣","連江","馬祖","琉球"},J793,1)),280,IF(AND($F$1="V",IFERROR(IF(FIND("北市",LEFT(J793,3)),VLOOKUP(LEFT(J793,LEN(J793)-LEN(MID(J793,1+MAX(MMULT(ROW($1:$1800)*(MID(J793,ROW($1:$1800),1)={"路","段","街","道"}),{1;1;1;1})),99))),北市出件送市總與外站總表!$A:$E,5,0),),IFERROR(IF(FIND("北市",LEFT(J793,3)),VLOOKUP(RIGHT(LEFT(J793,LEN(J793)-LEN(MID(J793,1+MAX(MMULT(ROW($1:$1800)*(MID(J793,ROW($1:$1800),1)={"路","段","街","道"}),{1;1;1;1})),99))),LEN(LEFT(J793,LEN(J793)-LEN(MID(J793,1+MAX(MMULT(ROW($1:$1800)*(MID(J793,ROW($1:$1800),1)={"路","段","街","道"}),{1;1;1;1})),99))))-3),北市出件送市總與外站總表!$B:$J,4,0),),VLOOKUP(LEFT(J793,2),北市出件送市總與外站總表!$A:$E,5,0)))&gt;110),120,IFERROR(IF(FIND("北市",LEFT(J793,3)),VLOOKUP(LEFT(J793,LEN(J793)-LEN(MID(J793,1+MAX(MMULT(ROW($1:$1800)*(MID(J793,ROW($1:$1800),1)={"路","段","街","道"}),{1;1;1;1})),99))),北市出件送市總與外站總表!$A:$E,5,0),),IFERROR(IF(FIND("北市",LEFT(J793,3)),VLOOKUP(RIGHT(LEFT(J793,LEN(J793)-LEN(MID(J793,1+MAX(MMULT(ROW($1:$1800)*(MID(J793,ROW($1:$1800),1)={"路","段","街","道"}),{1;1;1;1})),99))),LEN(LEFT(J793,LEN(J793)-LEN(MID(J793,1+MAX(MMULT(ROW($1:$1800)*(MID(J793,ROW($1:$1800),1)={"路","段","街","道"}),{1;1;1;1})),99))))-3),北市出件送市總與外站總表!$B:$J,4,0),),VLOOKUP(LEFT(J793,2),北市出件送市總與外站總表!$A:$J,5,0)))))</f>
        <v>#N/A</v>
      </c>
      <c r="J793" s="124" t="str">
        <f t="array" ref="J793">ASC(IF(LEFT(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,1)="台",REPLACE(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,1,1,"臺"),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))</f>
        <v/>
      </c>
    </row>
    <row r="794" spans="2:10" ht="21" customHeight="1" x14ac:dyDescent="0.25">
      <c r="B794" s="9">
        <v>775</v>
      </c>
      <c r="C794" s="8"/>
      <c r="D794" s="8"/>
      <c r="E794" s="8"/>
      <c r="F794" s="8"/>
      <c r="G794" s="8"/>
      <c r="H794" s="138"/>
      <c r="I794" s="144" t="e">
        <f>IF(COUNT(FIND({"澎湖","金門縣","連江","馬祖","琉球"},J794,1)),280,IF(AND($F$1="V",IFERROR(IF(FIND("北市",LEFT(J794,3)),VLOOKUP(LEFT(J794,LEN(J794)-LEN(MID(J794,1+MAX(MMULT(ROW($1:$1800)*(MID(J794,ROW($1:$1800),1)={"路","段","街","道"}),{1;1;1;1})),99))),北市出件送市總與外站總表!$A:$E,5,0),),IFERROR(IF(FIND("北市",LEFT(J794,3)),VLOOKUP(RIGHT(LEFT(J794,LEN(J794)-LEN(MID(J794,1+MAX(MMULT(ROW($1:$1800)*(MID(J794,ROW($1:$1800),1)={"路","段","街","道"}),{1;1;1;1})),99))),LEN(LEFT(J794,LEN(J794)-LEN(MID(J794,1+MAX(MMULT(ROW($1:$1800)*(MID(J794,ROW($1:$1800),1)={"路","段","街","道"}),{1;1;1;1})),99))))-3),北市出件送市總與外站總表!$B:$J,4,0),),VLOOKUP(LEFT(J794,2),北市出件送市總與外站總表!$A:$E,5,0)))&gt;110),120,IFERROR(IF(FIND("北市",LEFT(J794,3)),VLOOKUP(LEFT(J794,LEN(J794)-LEN(MID(J794,1+MAX(MMULT(ROW($1:$1800)*(MID(J794,ROW($1:$1800),1)={"路","段","街","道"}),{1;1;1;1})),99))),北市出件送市總與外站總表!$A:$E,5,0),),IFERROR(IF(FIND("北市",LEFT(J794,3)),VLOOKUP(RIGHT(LEFT(J794,LEN(J794)-LEN(MID(J794,1+MAX(MMULT(ROW($1:$1800)*(MID(J794,ROW($1:$1800),1)={"路","段","街","道"}),{1;1;1;1})),99))),LEN(LEFT(J794,LEN(J794)-LEN(MID(J794,1+MAX(MMULT(ROW($1:$1800)*(MID(J794,ROW($1:$1800),1)={"路","段","街","道"}),{1;1;1;1})),99))))-3),北市出件送市總與外站總表!$B:$J,4,0),),VLOOKUP(LEFT(J794,2),北市出件送市總與外站總表!$A:$J,5,0)))))</f>
        <v>#N/A</v>
      </c>
      <c r="J794" s="124" t="str">
        <f t="array" ref="J794">ASC(IF(LEFT(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,1)="台",REPLACE(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,1,1,"臺"),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))</f>
        <v/>
      </c>
    </row>
    <row r="795" spans="2:10" ht="21" customHeight="1" x14ac:dyDescent="0.25">
      <c r="B795" s="9">
        <v>776</v>
      </c>
      <c r="C795" s="8"/>
      <c r="D795" s="8"/>
      <c r="E795" s="8"/>
      <c r="F795" s="8"/>
      <c r="G795" s="8"/>
      <c r="H795" s="138"/>
      <c r="I795" s="144" t="e">
        <f>IF(COUNT(FIND({"澎湖","金門縣","連江","馬祖","琉球"},J795,1)),280,IF(AND($F$1="V",IFERROR(IF(FIND("北市",LEFT(J795,3)),VLOOKUP(LEFT(J795,LEN(J795)-LEN(MID(J795,1+MAX(MMULT(ROW($1:$1800)*(MID(J795,ROW($1:$1800),1)={"路","段","街","道"}),{1;1;1;1})),99))),北市出件送市總與外站總表!$A:$E,5,0),),IFERROR(IF(FIND("北市",LEFT(J795,3)),VLOOKUP(RIGHT(LEFT(J795,LEN(J795)-LEN(MID(J795,1+MAX(MMULT(ROW($1:$1800)*(MID(J795,ROW($1:$1800),1)={"路","段","街","道"}),{1;1;1;1})),99))),LEN(LEFT(J795,LEN(J795)-LEN(MID(J795,1+MAX(MMULT(ROW($1:$1800)*(MID(J795,ROW($1:$1800),1)={"路","段","街","道"}),{1;1;1;1})),99))))-3),北市出件送市總與外站總表!$B:$J,4,0),),VLOOKUP(LEFT(J795,2),北市出件送市總與外站總表!$A:$E,5,0)))&gt;110),120,IFERROR(IF(FIND("北市",LEFT(J795,3)),VLOOKUP(LEFT(J795,LEN(J795)-LEN(MID(J795,1+MAX(MMULT(ROW($1:$1800)*(MID(J795,ROW($1:$1800),1)={"路","段","街","道"}),{1;1;1;1})),99))),北市出件送市總與外站總表!$A:$E,5,0),),IFERROR(IF(FIND("北市",LEFT(J795,3)),VLOOKUP(RIGHT(LEFT(J795,LEN(J795)-LEN(MID(J795,1+MAX(MMULT(ROW($1:$1800)*(MID(J795,ROW($1:$1800),1)={"路","段","街","道"}),{1;1;1;1})),99))),LEN(LEFT(J795,LEN(J795)-LEN(MID(J795,1+MAX(MMULT(ROW($1:$1800)*(MID(J795,ROW($1:$1800),1)={"路","段","街","道"}),{1;1;1;1})),99))))-3),北市出件送市總與外站總表!$B:$J,4,0),),VLOOKUP(LEFT(J795,2),北市出件送市總與外站總表!$A:$J,5,0)))))</f>
        <v>#N/A</v>
      </c>
      <c r="J795" s="124" t="str">
        <f t="array" ref="J795">ASC(IF(LEFT(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,1)="台",REPLACE(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,1,1,"臺"),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))</f>
        <v/>
      </c>
    </row>
    <row r="796" spans="2:10" ht="21" customHeight="1" x14ac:dyDescent="0.25">
      <c r="B796" s="9">
        <v>777</v>
      </c>
      <c r="C796" s="8"/>
      <c r="D796" s="8"/>
      <c r="E796" s="8"/>
      <c r="F796" s="8"/>
      <c r="G796" s="8"/>
      <c r="H796" s="138"/>
      <c r="I796" s="144" t="e">
        <f>IF(COUNT(FIND({"澎湖","金門縣","連江","馬祖","琉球"},J796,1)),280,IF(AND($F$1="V",IFERROR(IF(FIND("北市",LEFT(J796,3)),VLOOKUP(LEFT(J796,LEN(J796)-LEN(MID(J796,1+MAX(MMULT(ROW($1:$1800)*(MID(J796,ROW($1:$1800),1)={"路","段","街","道"}),{1;1;1;1})),99))),北市出件送市總與外站總表!$A:$E,5,0),),IFERROR(IF(FIND("北市",LEFT(J796,3)),VLOOKUP(RIGHT(LEFT(J796,LEN(J796)-LEN(MID(J796,1+MAX(MMULT(ROW($1:$1800)*(MID(J796,ROW($1:$1800),1)={"路","段","街","道"}),{1;1;1;1})),99))),LEN(LEFT(J796,LEN(J796)-LEN(MID(J796,1+MAX(MMULT(ROW($1:$1800)*(MID(J796,ROW($1:$1800),1)={"路","段","街","道"}),{1;1;1;1})),99))))-3),北市出件送市總與外站總表!$B:$J,4,0),),VLOOKUP(LEFT(J796,2),北市出件送市總與外站總表!$A:$E,5,0)))&gt;110),120,IFERROR(IF(FIND("北市",LEFT(J796,3)),VLOOKUP(LEFT(J796,LEN(J796)-LEN(MID(J796,1+MAX(MMULT(ROW($1:$1800)*(MID(J796,ROW($1:$1800),1)={"路","段","街","道"}),{1;1;1;1})),99))),北市出件送市總與外站總表!$A:$E,5,0),),IFERROR(IF(FIND("北市",LEFT(J796,3)),VLOOKUP(RIGHT(LEFT(J796,LEN(J796)-LEN(MID(J796,1+MAX(MMULT(ROW($1:$1800)*(MID(J796,ROW($1:$1800),1)={"路","段","街","道"}),{1;1;1;1})),99))),LEN(LEFT(J796,LEN(J796)-LEN(MID(J796,1+MAX(MMULT(ROW($1:$1800)*(MID(J796,ROW($1:$1800),1)={"路","段","街","道"}),{1;1;1;1})),99))))-3),北市出件送市總與外站總表!$B:$J,4,0),),VLOOKUP(LEFT(J796,2),北市出件送市總與外站總表!$A:$J,5,0)))))</f>
        <v>#N/A</v>
      </c>
      <c r="J796" s="124" t="str">
        <f t="array" ref="J796">ASC(IF(LEFT(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,1)="台",REPLACE(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,1,1,"臺"),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))</f>
        <v/>
      </c>
    </row>
    <row r="797" spans="2:10" ht="21" customHeight="1" x14ac:dyDescent="0.25">
      <c r="B797" s="9">
        <v>778</v>
      </c>
      <c r="C797" s="8"/>
      <c r="D797" s="8"/>
      <c r="E797" s="8"/>
      <c r="F797" s="8"/>
      <c r="G797" s="8"/>
      <c r="H797" s="138"/>
      <c r="I797" s="144" t="e">
        <f>IF(COUNT(FIND({"澎湖","金門縣","連江","馬祖","琉球"},J797,1)),280,IF(AND($F$1="V",IFERROR(IF(FIND("北市",LEFT(J797,3)),VLOOKUP(LEFT(J797,LEN(J797)-LEN(MID(J797,1+MAX(MMULT(ROW($1:$1800)*(MID(J797,ROW($1:$1800),1)={"路","段","街","道"}),{1;1;1;1})),99))),北市出件送市總與外站總表!$A:$E,5,0),),IFERROR(IF(FIND("北市",LEFT(J797,3)),VLOOKUP(RIGHT(LEFT(J797,LEN(J797)-LEN(MID(J797,1+MAX(MMULT(ROW($1:$1800)*(MID(J797,ROW($1:$1800),1)={"路","段","街","道"}),{1;1;1;1})),99))),LEN(LEFT(J797,LEN(J797)-LEN(MID(J797,1+MAX(MMULT(ROW($1:$1800)*(MID(J797,ROW($1:$1800),1)={"路","段","街","道"}),{1;1;1;1})),99))))-3),北市出件送市總與外站總表!$B:$J,4,0),),VLOOKUP(LEFT(J797,2),北市出件送市總與外站總表!$A:$E,5,0)))&gt;110),120,IFERROR(IF(FIND("北市",LEFT(J797,3)),VLOOKUP(LEFT(J797,LEN(J797)-LEN(MID(J797,1+MAX(MMULT(ROW($1:$1800)*(MID(J797,ROW($1:$1800),1)={"路","段","街","道"}),{1;1;1;1})),99))),北市出件送市總與外站總表!$A:$E,5,0),),IFERROR(IF(FIND("北市",LEFT(J797,3)),VLOOKUP(RIGHT(LEFT(J797,LEN(J797)-LEN(MID(J797,1+MAX(MMULT(ROW($1:$1800)*(MID(J797,ROW($1:$1800),1)={"路","段","街","道"}),{1;1;1;1})),99))),LEN(LEFT(J797,LEN(J797)-LEN(MID(J797,1+MAX(MMULT(ROW($1:$1800)*(MID(J797,ROW($1:$1800),1)={"路","段","街","道"}),{1;1;1;1})),99))))-3),北市出件送市總與外站總表!$B:$J,4,0),),VLOOKUP(LEFT(J797,2),北市出件送市總與外站總表!$A:$J,5,0)))))</f>
        <v>#N/A</v>
      </c>
      <c r="J797" s="124" t="str">
        <f t="array" ref="J797">ASC(IF(LEFT(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,1)="台",REPLACE(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,1,1,"臺"),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))</f>
        <v/>
      </c>
    </row>
    <row r="798" spans="2:10" ht="21" customHeight="1" x14ac:dyDescent="0.25">
      <c r="B798" s="9">
        <v>779</v>
      </c>
      <c r="C798" s="8"/>
      <c r="D798" s="8"/>
      <c r="E798" s="8"/>
      <c r="F798" s="8"/>
      <c r="G798" s="8"/>
      <c r="H798" s="138"/>
      <c r="I798" s="144" t="e">
        <f>IF(COUNT(FIND({"澎湖","金門縣","連江","馬祖","琉球"},J798,1)),280,IF(AND($F$1="V",IFERROR(IF(FIND("北市",LEFT(J798,3)),VLOOKUP(LEFT(J798,LEN(J798)-LEN(MID(J798,1+MAX(MMULT(ROW($1:$1800)*(MID(J798,ROW($1:$1800),1)={"路","段","街","道"}),{1;1;1;1})),99))),北市出件送市總與外站總表!$A:$E,5,0),),IFERROR(IF(FIND("北市",LEFT(J798,3)),VLOOKUP(RIGHT(LEFT(J798,LEN(J798)-LEN(MID(J798,1+MAX(MMULT(ROW($1:$1800)*(MID(J798,ROW($1:$1800),1)={"路","段","街","道"}),{1;1;1;1})),99))),LEN(LEFT(J798,LEN(J798)-LEN(MID(J798,1+MAX(MMULT(ROW($1:$1800)*(MID(J798,ROW($1:$1800),1)={"路","段","街","道"}),{1;1;1;1})),99))))-3),北市出件送市總與外站總表!$B:$J,4,0),),VLOOKUP(LEFT(J798,2),北市出件送市總與外站總表!$A:$E,5,0)))&gt;110),120,IFERROR(IF(FIND("北市",LEFT(J798,3)),VLOOKUP(LEFT(J798,LEN(J798)-LEN(MID(J798,1+MAX(MMULT(ROW($1:$1800)*(MID(J798,ROW($1:$1800),1)={"路","段","街","道"}),{1;1;1;1})),99))),北市出件送市總與外站總表!$A:$E,5,0),),IFERROR(IF(FIND("北市",LEFT(J798,3)),VLOOKUP(RIGHT(LEFT(J798,LEN(J798)-LEN(MID(J798,1+MAX(MMULT(ROW($1:$1800)*(MID(J798,ROW($1:$1800),1)={"路","段","街","道"}),{1;1;1;1})),99))),LEN(LEFT(J798,LEN(J798)-LEN(MID(J798,1+MAX(MMULT(ROW($1:$1800)*(MID(J798,ROW($1:$1800),1)={"路","段","街","道"}),{1;1;1;1})),99))))-3),北市出件送市總與外站總表!$B:$J,4,0),),VLOOKUP(LEFT(J798,2),北市出件送市總與外站總表!$A:$J,5,0)))))</f>
        <v>#N/A</v>
      </c>
      <c r="J798" s="124" t="str">
        <f t="array" ref="J798">ASC(IF(LEFT(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,1)="台",REPLACE(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,1,1,"臺"),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))</f>
        <v/>
      </c>
    </row>
    <row r="799" spans="2:10" ht="21" customHeight="1" x14ac:dyDescent="0.25">
      <c r="B799" s="9">
        <v>780</v>
      </c>
      <c r="C799" s="8"/>
      <c r="D799" s="8"/>
      <c r="E799" s="8"/>
      <c r="F799" s="8"/>
      <c r="G799" s="8"/>
      <c r="H799" s="138"/>
      <c r="I799" s="144" t="e">
        <f>IF(COUNT(FIND({"澎湖","金門縣","連江","馬祖","琉球"},J799,1)),280,IF(AND($F$1="V",IFERROR(IF(FIND("北市",LEFT(J799,3)),VLOOKUP(LEFT(J799,LEN(J799)-LEN(MID(J799,1+MAX(MMULT(ROW($1:$1800)*(MID(J799,ROW($1:$1800),1)={"路","段","街","道"}),{1;1;1;1})),99))),北市出件送市總與外站總表!$A:$E,5,0),),IFERROR(IF(FIND("北市",LEFT(J799,3)),VLOOKUP(RIGHT(LEFT(J799,LEN(J799)-LEN(MID(J799,1+MAX(MMULT(ROW($1:$1800)*(MID(J799,ROW($1:$1800),1)={"路","段","街","道"}),{1;1;1;1})),99))),LEN(LEFT(J799,LEN(J799)-LEN(MID(J799,1+MAX(MMULT(ROW($1:$1800)*(MID(J799,ROW($1:$1800),1)={"路","段","街","道"}),{1;1;1;1})),99))))-3),北市出件送市總與外站總表!$B:$J,4,0),),VLOOKUP(LEFT(J799,2),北市出件送市總與外站總表!$A:$E,5,0)))&gt;110),120,IFERROR(IF(FIND("北市",LEFT(J799,3)),VLOOKUP(LEFT(J799,LEN(J799)-LEN(MID(J799,1+MAX(MMULT(ROW($1:$1800)*(MID(J799,ROW($1:$1800),1)={"路","段","街","道"}),{1;1;1;1})),99))),北市出件送市總與外站總表!$A:$E,5,0),),IFERROR(IF(FIND("北市",LEFT(J799,3)),VLOOKUP(RIGHT(LEFT(J799,LEN(J799)-LEN(MID(J799,1+MAX(MMULT(ROW($1:$1800)*(MID(J799,ROW($1:$1800),1)={"路","段","街","道"}),{1;1;1;1})),99))),LEN(LEFT(J799,LEN(J799)-LEN(MID(J799,1+MAX(MMULT(ROW($1:$1800)*(MID(J799,ROW($1:$1800),1)={"路","段","街","道"}),{1;1;1;1})),99))))-3),北市出件送市總與外站總表!$B:$J,4,0),),VLOOKUP(LEFT(J799,2),北市出件送市總與外站總表!$A:$J,5,0)))))</f>
        <v>#N/A</v>
      </c>
      <c r="J799" s="124" t="str">
        <f t="array" ref="J799">ASC(IF(LEFT(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,1)="台",REPLACE(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,1,1,"臺"),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))</f>
        <v/>
      </c>
    </row>
    <row r="800" spans="2:10" ht="21" customHeight="1" x14ac:dyDescent="0.25">
      <c r="B800" s="9">
        <v>781</v>
      </c>
      <c r="C800" s="8"/>
      <c r="D800" s="8"/>
      <c r="E800" s="8"/>
      <c r="F800" s="8"/>
      <c r="G800" s="8"/>
      <c r="H800" s="138"/>
      <c r="I800" s="144" t="e">
        <f>IF(COUNT(FIND({"澎湖","金門縣","連江","馬祖","琉球"},J800,1)),280,IF(AND($F$1="V",IFERROR(IF(FIND("北市",LEFT(J800,3)),VLOOKUP(LEFT(J800,LEN(J800)-LEN(MID(J800,1+MAX(MMULT(ROW($1:$1800)*(MID(J800,ROW($1:$1800),1)={"路","段","街","道"}),{1;1;1;1})),99))),北市出件送市總與外站總表!$A:$E,5,0),),IFERROR(IF(FIND("北市",LEFT(J800,3)),VLOOKUP(RIGHT(LEFT(J800,LEN(J800)-LEN(MID(J800,1+MAX(MMULT(ROW($1:$1800)*(MID(J800,ROW($1:$1800),1)={"路","段","街","道"}),{1;1;1;1})),99))),LEN(LEFT(J800,LEN(J800)-LEN(MID(J800,1+MAX(MMULT(ROW($1:$1800)*(MID(J800,ROW($1:$1800),1)={"路","段","街","道"}),{1;1;1;1})),99))))-3),北市出件送市總與外站總表!$B:$J,4,0),),VLOOKUP(LEFT(J800,2),北市出件送市總與外站總表!$A:$E,5,0)))&gt;110),120,IFERROR(IF(FIND("北市",LEFT(J800,3)),VLOOKUP(LEFT(J800,LEN(J800)-LEN(MID(J800,1+MAX(MMULT(ROW($1:$1800)*(MID(J800,ROW($1:$1800),1)={"路","段","街","道"}),{1;1;1;1})),99))),北市出件送市總與外站總表!$A:$E,5,0),),IFERROR(IF(FIND("北市",LEFT(J800,3)),VLOOKUP(RIGHT(LEFT(J800,LEN(J800)-LEN(MID(J800,1+MAX(MMULT(ROW($1:$1800)*(MID(J800,ROW($1:$1800),1)={"路","段","街","道"}),{1;1;1;1})),99))),LEN(LEFT(J800,LEN(J800)-LEN(MID(J800,1+MAX(MMULT(ROW($1:$1800)*(MID(J800,ROW($1:$1800),1)={"路","段","街","道"}),{1;1;1;1})),99))))-3),北市出件送市總與外站總表!$B:$J,4,0),),VLOOKUP(LEFT(J800,2),北市出件送市總與外站總表!$A:$J,5,0)))))</f>
        <v>#N/A</v>
      </c>
      <c r="J800" s="124" t="str">
        <f t="array" ref="J800">ASC(IF(LEFT(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,1)="台",REPLACE(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,1,1,"臺"),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))</f>
        <v/>
      </c>
    </row>
    <row r="801" spans="2:10" ht="21" customHeight="1" x14ac:dyDescent="0.25">
      <c r="B801" s="9">
        <v>782</v>
      </c>
      <c r="C801" s="8"/>
      <c r="D801" s="8"/>
      <c r="E801" s="8"/>
      <c r="F801" s="8"/>
      <c r="G801" s="8"/>
      <c r="H801" s="138"/>
      <c r="I801" s="144" t="e">
        <f>IF(COUNT(FIND({"澎湖","金門縣","連江","馬祖","琉球"},J801,1)),280,IF(AND($F$1="V",IFERROR(IF(FIND("北市",LEFT(J801,3)),VLOOKUP(LEFT(J801,LEN(J801)-LEN(MID(J801,1+MAX(MMULT(ROW($1:$1800)*(MID(J801,ROW($1:$1800),1)={"路","段","街","道"}),{1;1;1;1})),99))),北市出件送市總與外站總表!$A:$E,5,0),),IFERROR(IF(FIND("北市",LEFT(J801,3)),VLOOKUP(RIGHT(LEFT(J801,LEN(J801)-LEN(MID(J801,1+MAX(MMULT(ROW($1:$1800)*(MID(J801,ROW($1:$1800),1)={"路","段","街","道"}),{1;1;1;1})),99))),LEN(LEFT(J801,LEN(J801)-LEN(MID(J801,1+MAX(MMULT(ROW($1:$1800)*(MID(J801,ROW($1:$1800),1)={"路","段","街","道"}),{1;1;1;1})),99))))-3),北市出件送市總與外站總表!$B:$J,4,0),),VLOOKUP(LEFT(J801,2),北市出件送市總與外站總表!$A:$E,5,0)))&gt;110),120,IFERROR(IF(FIND("北市",LEFT(J801,3)),VLOOKUP(LEFT(J801,LEN(J801)-LEN(MID(J801,1+MAX(MMULT(ROW($1:$1800)*(MID(J801,ROW($1:$1800),1)={"路","段","街","道"}),{1;1;1;1})),99))),北市出件送市總與外站總表!$A:$E,5,0),),IFERROR(IF(FIND("北市",LEFT(J801,3)),VLOOKUP(RIGHT(LEFT(J801,LEN(J801)-LEN(MID(J801,1+MAX(MMULT(ROW($1:$1800)*(MID(J801,ROW($1:$1800),1)={"路","段","街","道"}),{1;1;1;1})),99))),LEN(LEFT(J801,LEN(J801)-LEN(MID(J801,1+MAX(MMULT(ROW($1:$1800)*(MID(J801,ROW($1:$1800),1)={"路","段","街","道"}),{1;1;1;1})),99))))-3),北市出件送市總與外站總表!$B:$J,4,0),),VLOOKUP(LEFT(J801,2),北市出件送市總與外站總表!$A:$J,5,0)))))</f>
        <v>#N/A</v>
      </c>
      <c r="J801" s="124" t="str">
        <f t="array" ref="J801">ASC(IF(LEFT(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,1)="台",REPLACE(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,1,1,"臺"),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))</f>
        <v/>
      </c>
    </row>
    <row r="802" spans="2:10" ht="21" customHeight="1" x14ac:dyDescent="0.25">
      <c r="B802" s="9">
        <v>783</v>
      </c>
      <c r="C802" s="8"/>
      <c r="D802" s="8"/>
      <c r="E802" s="8"/>
      <c r="F802" s="8"/>
      <c r="G802" s="8"/>
      <c r="H802" s="138"/>
      <c r="I802" s="144" t="e">
        <f>IF(COUNT(FIND({"澎湖","金門縣","連江","馬祖","琉球"},J802,1)),280,IF(AND($F$1="V",IFERROR(IF(FIND("北市",LEFT(J802,3)),VLOOKUP(LEFT(J802,LEN(J802)-LEN(MID(J802,1+MAX(MMULT(ROW($1:$1800)*(MID(J802,ROW($1:$1800),1)={"路","段","街","道"}),{1;1;1;1})),99))),北市出件送市總與外站總表!$A:$E,5,0),),IFERROR(IF(FIND("北市",LEFT(J802,3)),VLOOKUP(RIGHT(LEFT(J802,LEN(J802)-LEN(MID(J802,1+MAX(MMULT(ROW($1:$1800)*(MID(J802,ROW($1:$1800),1)={"路","段","街","道"}),{1;1;1;1})),99))),LEN(LEFT(J802,LEN(J802)-LEN(MID(J802,1+MAX(MMULT(ROW($1:$1800)*(MID(J802,ROW($1:$1800),1)={"路","段","街","道"}),{1;1;1;1})),99))))-3),北市出件送市總與外站總表!$B:$J,4,0),),VLOOKUP(LEFT(J802,2),北市出件送市總與外站總表!$A:$E,5,0)))&gt;110),120,IFERROR(IF(FIND("北市",LEFT(J802,3)),VLOOKUP(LEFT(J802,LEN(J802)-LEN(MID(J802,1+MAX(MMULT(ROW($1:$1800)*(MID(J802,ROW($1:$1800),1)={"路","段","街","道"}),{1;1;1;1})),99))),北市出件送市總與外站總表!$A:$E,5,0),),IFERROR(IF(FIND("北市",LEFT(J802,3)),VLOOKUP(RIGHT(LEFT(J802,LEN(J802)-LEN(MID(J802,1+MAX(MMULT(ROW($1:$1800)*(MID(J802,ROW($1:$1800),1)={"路","段","街","道"}),{1;1;1;1})),99))),LEN(LEFT(J802,LEN(J802)-LEN(MID(J802,1+MAX(MMULT(ROW($1:$1800)*(MID(J802,ROW($1:$1800),1)={"路","段","街","道"}),{1;1;1;1})),99))))-3),北市出件送市總與外站總表!$B:$J,4,0),),VLOOKUP(LEFT(J802,2),北市出件送市總與外站總表!$A:$J,5,0)))))</f>
        <v>#N/A</v>
      </c>
      <c r="J802" s="124" t="str">
        <f t="array" ref="J802">ASC(IF(LEFT(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,1)="台",REPLACE(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,1,1,"臺"),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))</f>
        <v/>
      </c>
    </row>
    <row r="803" spans="2:10" ht="21" customHeight="1" x14ac:dyDescent="0.25">
      <c r="B803" s="9">
        <v>784</v>
      </c>
      <c r="C803" s="8"/>
      <c r="D803" s="8"/>
      <c r="E803" s="8"/>
      <c r="F803" s="8"/>
      <c r="G803" s="8"/>
      <c r="H803" s="138"/>
      <c r="I803" s="144" t="e">
        <f>IF(COUNT(FIND({"澎湖","金門縣","連江","馬祖","琉球"},J803,1)),280,IF(AND($F$1="V",IFERROR(IF(FIND("北市",LEFT(J803,3)),VLOOKUP(LEFT(J803,LEN(J803)-LEN(MID(J803,1+MAX(MMULT(ROW($1:$1800)*(MID(J803,ROW($1:$1800),1)={"路","段","街","道"}),{1;1;1;1})),99))),北市出件送市總與外站總表!$A:$E,5,0),),IFERROR(IF(FIND("北市",LEFT(J803,3)),VLOOKUP(RIGHT(LEFT(J803,LEN(J803)-LEN(MID(J803,1+MAX(MMULT(ROW($1:$1800)*(MID(J803,ROW($1:$1800),1)={"路","段","街","道"}),{1;1;1;1})),99))),LEN(LEFT(J803,LEN(J803)-LEN(MID(J803,1+MAX(MMULT(ROW($1:$1800)*(MID(J803,ROW($1:$1800),1)={"路","段","街","道"}),{1;1;1;1})),99))))-3),北市出件送市總與外站總表!$B:$J,4,0),),VLOOKUP(LEFT(J803,2),北市出件送市總與外站總表!$A:$E,5,0)))&gt;110),120,IFERROR(IF(FIND("北市",LEFT(J803,3)),VLOOKUP(LEFT(J803,LEN(J803)-LEN(MID(J803,1+MAX(MMULT(ROW($1:$1800)*(MID(J803,ROW($1:$1800),1)={"路","段","街","道"}),{1;1;1;1})),99))),北市出件送市總與外站總表!$A:$E,5,0),),IFERROR(IF(FIND("北市",LEFT(J803,3)),VLOOKUP(RIGHT(LEFT(J803,LEN(J803)-LEN(MID(J803,1+MAX(MMULT(ROW($1:$1800)*(MID(J803,ROW($1:$1800),1)={"路","段","街","道"}),{1;1;1;1})),99))),LEN(LEFT(J803,LEN(J803)-LEN(MID(J803,1+MAX(MMULT(ROW($1:$1800)*(MID(J803,ROW($1:$1800),1)={"路","段","街","道"}),{1;1;1;1})),99))))-3),北市出件送市總與外站總表!$B:$J,4,0),),VLOOKUP(LEFT(J803,2),北市出件送市總與外站總表!$A:$J,5,0)))))</f>
        <v>#N/A</v>
      </c>
      <c r="J803" s="124" t="str">
        <f t="array" ref="J803">ASC(IF(LEFT(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,1)="台",REPLACE(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,1,1,"臺"),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))</f>
        <v/>
      </c>
    </row>
    <row r="804" spans="2:10" ht="21" customHeight="1" x14ac:dyDescent="0.25">
      <c r="B804" s="9">
        <v>785</v>
      </c>
      <c r="C804" s="8"/>
      <c r="D804" s="8"/>
      <c r="E804" s="8"/>
      <c r="F804" s="8"/>
      <c r="G804" s="8"/>
      <c r="H804" s="138"/>
      <c r="I804" s="144" t="e">
        <f>IF(COUNT(FIND({"澎湖","金門縣","連江","馬祖","琉球"},J804,1)),280,IF(AND($F$1="V",IFERROR(IF(FIND("北市",LEFT(J804,3)),VLOOKUP(LEFT(J804,LEN(J804)-LEN(MID(J804,1+MAX(MMULT(ROW($1:$1800)*(MID(J804,ROW($1:$1800),1)={"路","段","街","道"}),{1;1;1;1})),99))),北市出件送市總與外站總表!$A:$E,5,0),),IFERROR(IF(FIND("北市",LEFT(J804,3)),VLOOKUP(RIGHT(LEFT(J804,LEN(J804)-LEN(MID(J804,1+MAX(MMULT(ROW($1:$1800)*(MID(J804,ROW($1:$1800),1)={"路","段","街","道"}),{1;1;1;1})),99))),LEN(LEFT(J804,LEN(J804)-LEN(MID(J804,1+MAX(MMULT(ROW($1:$1800)*(MID(J804,ROW($1:$1800),1)={"路","段","街","道"}),{1;1;1;1})),99))))-3),北市出件送市總與外站總表!$B:$J,4,0),),VLOOKUP(LEFT(J804,2),北市出件送市總與外站總表!$A:$E,5,0)))&gt;110),120,IFERROR(IF(FIND("北市",LEFT(J804,3)),VLOOKUP(LEFT(J804,LEN(J804)-LEN(MID(J804,1+MAX(MMULT(ROW($1:$1800)*(MID(J804,ROW($1:$1800),1)={"路","段","街","道"}),{1;1;1;1})),99))),北市出件送市總與外站總表!$A:$E,5,0),),IFERROR(IF(FIND("北市",LEFT(J804,3)),VLOOKUP(RIGHT(LEFT(J804,LEN(J804)-LEN(MID(J804,1+MAX(MMULT(ROW($1:$1800)*(MID(J804,ROW($1:$1800),1)={"路","段","街","道"}),{1;1;1;1})),99))),LEN(LEFT(J804,LEN(J804)-LEN(MID(J804,1+MAX(MMULT(ROW($1:$1800)*(MID(J804,ROW($1:$1800),1)={"路","段","街","道"}),{1;1;1;1})),99))))-3),北市出件送市總與外站總表!$B:$J,4,0),),VLOOKUP(LEFT(J804,2),北市出件送市總與外站總表!$A:$J,5,0)))))</f>
        <v>#N/A</v>
      </c>
      <c r="J804" s="124" t="str">
        <f t="array" ref="J804">ASC(IF(LEFT(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,1)="台",REPLACE(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,1,1,"臺"),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))</f>
        <v/>
      </c>
    </row>
    <row r="805" spans="2:10" ht="21" customHeight="1" x14ac:dyDescent="0.25">
      <c r="B805" s="9">
        <v>786</v>
      </c>
      <c r="C805" s="8"/>
      <c r="D805" s="8"/>
      <c r="E805" s="8"/>
      <c r="F805" s="8"/>
      <c r="G805" s="8"/>
      <c r="H805" s="138"/>
      <c r="I805" s="144" t="e">
        <f>IF(COUNT(FIND({"澎湖","金門縣","連江","馬祖","琉球"},J805,1)),280,IF(AND($F$1="V",IFERROR(IF(FIND("北市",LEFT(J805,3)),VLOOKUP(LEFT(J805,LEN(J805)-LEN(MID(J805,1+MAX(MMULT(ROW($1:$1800)*(MID(J805,ROW($1:$1800),1)={"路","段","街","道"}),{1;1;1;1})),99))),北市出件送市總與外站總表!$A:$E,5,0),),IFERROR(IF(FIND("北市",LEFT(J805,3)),VLOOKUP(RIGHT(LEFT(J805,LEN(J805)-LEN(MID(J805,1+MAX(MMULT(ROW($1:$1800)*(MID(J805,ROW($1:$1800),1)={"路","段","街","道"}),{1;1;1;1})),99))),LEN(LEFT(J805,LEN(J805)-LEN(MID(J805,1+MAX(MMULT(ROW($1:$1800)*(MID(J805,ROW($1:$1800),1)={"路","段","街","道"}),{1;1;1;1})),99))))-3),北市出件送市總與外站總表!$B:$J,4,0),),VLOOKUP(LEFT(J805,2),北市出件送市總與外站總表!$A:$E,5,0)))&gt;110),120,IFERROR(IF(FIND("北市",LEFT(J805,3)),VLOOKUP(LEFT(J805,LEN(J805)-LEN(MID(J805,1+MAX(MMULT(ROW($1:$1800)*(MID(J805,ROW($1:$1800),1)={"路","段","街","道"}),{1;1;1;1})),99))),北市出件送市總與外站總表!$A:$E,5,0),),IFERROR(IF(FIND("北市",LEFT(J805,3)),VLOOKUP(RIGHT(LEFT(J805,LEN(J805)-LEN(MID(J805,1+MAX(MMULT(ROW($1:$1800)*(MID(J805,ROW($1:$1800),1)={"路","段","街","道"}),{1;1;1;1})),99))),LEN(LEFT(J805,LEN(J805)-LEN(MID(J805,1+MAX(MMULT(ROW($1:$1800)*(MID(J805,ROW($1:$1800),1)={"路","段","街","道"}),{1;1;1;1})),99))))-3),北市出件送市總與外站總表!$B:$J,4,0),),VLOOKUP(LEFT(J805,2),北市出件送市總與外站總表!$A:$J,5,0)))))</f>
        <v>#N/A</v>
      </c>
      <c r="J805" s="124" t="str">
        <f t="array" ref="J805">ASC(IF(LEFT(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,1)="台",REPLACE(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,1,1,"臺"),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))</f>
        <v/>
      </c>
    </row>
    <row r="806" spans="2:10" ht="21" customHeight="1" x14ac:dyDescent="0.25">
      <c r="B806" s="9">
        <v>787</v>
      </c>
      <c r="C806" s="8"/>
      <c r="D806" s="8"/>
      <c r="E806" s="8"/>
      <c r="F806" s="8"/>
      <c r="G806" s="8"/>
      <c r="H806" s="138"/>
      <c r="I806" s="144" t="e">
        <f>IF(COUNT(FIND({"澎湖","金門縣","連江","馬祖","琉球"},J806,1)),280,IF(AND($F$1="V",IFERROR(IF(FIND("北市",LEFT(J806,3)),VLOOKUP(LEFT(J806,LEN(J806)-LEN(MID(J806,1+MAX(MMULT(ROW($1:$1800)*(MID(J806,ROW($1:$1800),1)={"路","段","街","道"}),{1;1;1;1})),99))),北市出件送市總與外站總表!$A:$E,5,0),),IFERROR(IF(FIND("北市",LEFT(J806,3)),VLOOKUP(RIGHT(LEFT(J806,LEN(J806)-LEN(MID(J806,1+MAX(MMULT(ROW($1:$1800)*(MID(J806,ROW($1:$1800),1)={"路","段","街","道"}),{1;1;1;1})),99))),LEN(LEFT(J806,LEN(J806)-LEN(MID(J806,1+MAX(MMULT(ROW($1:$1800)*(MID(J806,ROW($1:$1800),1)={"路","段","街","道"}),{1;1;1;1})),99))))-3),北市出件送市總與外站總表!$B:$J,4,0),),VLOOKUP(LEFT(J806,2),北市出件送市總與外站總表!$A:$E,5,0)))&gt;110),120,IFERROR(IF(FIND("北市",LEFT(J806,3)),VLOOKUP(LEFT(J806,LEN(J806)-LEN(MID(J806,1+MAX(MMULT(ROW($1:$1800)*(MID(J806,ROW($1:$1800),1)={"路","段","街","道"}),{1;1;1;1})),99))),北市出件送市總與外站總表!$A:$E,5,0),),IFERROR(IF(FIND("北市",LEFT(J806,3)),VLOOKUP(RIGHT(LEFT(J806,LEN(J806)-LEN(MID(J806,1+MAX(MMULT(ROW($1:$1800)*(MID(J806,ROW($1:$1800),1)={"路","段","街","道"}),{1;1;1;1})),99))),LEN(LEFT(J806,LEN(J806)-LEN(MID(J806,1+MAX(MMULT(ROW($1:$1800)*(MID(J806,ROW($1:$1800),1)={"路","段","街","道"}),{1;1;1;1})),99))))-3),北市出件送市總與外站總表!$B:$J,4,0),),VLOOKUP(LEFT(J806,2),北市出件送市總與外站總表!$A:$J,5,0)))))</f>
        <v>#N/A</v>
      </c>
      <c r="J806" s="124" t="str">
        <f t="array" ref="J806">ASC(IF(LEFT(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,1)="台",REPLACE(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,1,1,"臺"),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))</f>
        <v/>
      </c>
    </row>
    <row r="807" spans="2:10" ht="21" customHeight="1" x14ac:dyDescent="0.25">
      <c r="B807" s="9">
        <v>788</v>
      </c>
      <c r="C807" s="8"/>
      <c r="D807" s="8"/>
      <c r="E807" s="8"/>
      <c r="F807" s="8"/>
      <c r="G807" s="8"/>
      <c r="H807" s="138"/>
      <c r="I807" s="144" t="e">
        <f>IF(COUNT(FIND({"澎湖","金門縣","連江","馬祖","琉球"},J807,1)),280,IF(AND($F$1="V",IFERROR(IF(FIND("北市",LEFT(J807,3)),VLOOKUP(LEFT(J807,LEN(J807)-LEN(MID(J807,1+MAX(MMULT(ROW($1:$1800)*(MID(J807,ROW($1:$1800),1)={"路","段","街","道"}),{1;1;1;1})),99))),北市出件送市總與外站總表!$A:$E,5,0),),IFERROR(IF(FIND("北市",LEFT(J807,3)),VLOOKUP(RIGHT(LEFT(J807,LEN(J807)-LEN(MID(J807,1+MAX(MMULT(ROW($1:$1800)*(MID(J807,ROW($1:$1800),1)={"路","段","街","道"}),{1;1;1;1})),99))),LEN(LEFT(J807,LEN(J807)-LEN(MID(J807,1+MAX(MMULT(ROW($1:$1800)*(MID(J807,ROW($1:$1800),1)={"路","段","街","道"}),{1;1;1;1})),99))))-3),北市出件送市總與外站總表!$B:$J,4,0),),VLOOKUP(LEFT(J807,2),北市出件送市總與外站總表!$A:$E,5,0)))&gt;110),120,IFERROR(IF(FIND("北市",LEFT(J807,3)),VLOOKUP(LEFT(J807,LEN(J807)-LEN(MID(J807,1+MAX(MMULT(ROW($1:$1800)*(MID(J807,ROW($1:$1800),1)={"路","段","街","道"}),{1;1;1;1})),99))),北市出件送市總與外站總表!$A:$E,5,0),),IFERROR(IF(FIND("北市",LEFT(J807,3)),VLOOKUP(RIGHT(LEFT(J807,LEN(J807)-LEN(MID(J807,1+MAX(MMULT(ROW($1:$1800)*(MID(J807,ROW($1:$1800),1)={"路","段","街","道"}),{1;1;1;1})),99))),LEN(LEFT(J807,LEN(J807)-LEN(MID(J807,1+MAX(MMULT(ROW($1:$1800)*(MID(J807,ROW($1:$1800),1)={"路","段","街","道"}),{1;1;1;1})),99))))-3),北市出件送市總與外站總表!$B:$J,4,0),),VLOOKUP(LEFT(J807,2),北市出件送市總與外站總表!$A:$J,5,0)))))</f>
        <v>#N/A</v>
      </c>
      <c r="J807" s="124" t="str">
        <f t="array" ref="J807">ASC(IF(LEFT(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,1)="台",REPLACE(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,1,1,"臺"),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))</f>
        <v/>
      </c>
    </row>
    <row r="808" spans="2:10" ht="21" customHeight="1" x14ac:dyDescent="0.25">
      <c r="B808" s="9">
        <v>789</v>
      </c>
      <c r="C808" s="8"/>
      <c r="D808" s="8"/>
      <c r="E808" s="8"/>
      <c r="F808" s="8"/>
      <c r="G808" s="8"/>
      <c r="H808" s="138"/>
      <c r="I808" s="144" t="e">
        <f>IF(COUNT(FIND({"澎湖","金門縣","連江","馬祖","琉球"},J808,1)),280,IF(AND($F$1="V",IFERROR(IF(FIND("北市",LEFT(J808,3)),VLOOKUP(LEFT(J808,LEN(J808)-LEN(MID(J808,1+MAX(MMULT(ROW($1:$1800)*(MID(J808,ROW($1:$1800),1)={"路","段","街","道"}),{1;1;1;1})),99))),北市出件送市總與外站總表!$A:$E,5,0),),IFERROR(IF(FIND("北市",LEFT(J808,3)),VLOOKUP(RIGHT(LEFT(J808,LEN(J808)-LEN(MID(J808,1+MAX(MMULT(ROW($1:$1800)*(MID(J808,ROW($1:$1800),1)={"路","段","街","道"}),{1;1;1;1})),99))),LEN(LEFT(J808,LEN(J808)-LEN(MID(J808,1+MAX(MMULT(ROW($1:$1800)*(MID(J808,ROW($1:$1800),1)={"路","段","街","道"}),{1;1;1;1})),99))))-3),北市出件送市總與外站總表!$B:$J,4,0),),VLOOKUP(LEFT(J808,2),北市出件送市總與外站總表!$A:$E,5,0)))&gt;110),120,IFERROR(IF(FIND("北市",LEFT(J808,3)),VLOOKUP(LEFT(J808,LEN(J808)-LEN(MID(J808,1+MAX(MMULT(ROW($1:$1800)*(MID(J808,ROW($1:$1800),1)={"路","段","街","道"}),{1;1;1;1})),99))),北市出件送市總與外站總表!$A:$E,5,0),),IFERROR(IF(FIND("北市",LEFT(J808,3)),VLOOKUP(RIGHT(LEFT(J808,LEN(J808)-LEN(MID(J808,1+MAX(MMULT(ROW($1:$1800)*(MID(J808,ROW($1:$1800),1)={"路","段","街","道"}),{1;1;1;1})),99))),LEN(LEFT(J808,LEN(J808)-LEN(MID(J808,1+MAX(MMULT(ROW($1:$1800)*(MID(J808,ROW($1:$1800),1)={"路","段","街","道"}),{1;1;1;1})),99))))-3),北市出件送市總與外站總表!$B:$J,4,0),),VLOOKUP(LEFT(J808,2),北市出件送市總與外站總表!$A:$J,5,0)))))</f>
        <v>#N/A</v>
      </c>
      <c r="J808" s="124" t="str">
        <f t="array" ref="J808">ASC(IF(LEFT(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,1)="台",REPLACE(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,1,1,"臺"),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))</f>
        <v/>
      </c>
    </row>
    <row r="809" spans="2:10" ht="21" customHeight="1" x14ac:dyDescent="0.25">
      <c r="B809" s="9">
        <v>790</v>
      </c>
      <c r="C809" s="8"/>
      <c r="D809" s="8"/>
      <c r="E809" s="8"/>
      <c r="F809" s="8"/>
      <c r="G809" s="8"/>
      <c r="H809" s="138"/>
      <c r="I809" s="144" t="e">
        <f>IF(COUNT(FIND({"澎湖","金門縣","連江","馬祖","琉球"},J809,1)),280,IF(AND($F$1="V",IFERROR(IF(FIND("北市",LEFT(J809,3)),VLOOKUP(LEFT(J809,LEN(J809)-LEN(MID(J809,1+MAX(MMULT(ROW($1:$1800)*(MID(J809,ROW($1:$1800),1)={"路","段","街","道"}),{1;1;1;1})),99))),北市出件送市總與外站總表!$A:$E,5,0),),IFERROR(IF(FIND("北市",LEFT(J809,3)),VLOOKUP(RIGHT(LEFT(J809,LEN(J809)-LEN(MID(J809,1+MAX(MMULT(ROW($1:$1800)*(MID(J809,ROW($1:$1800),1)={"路","段","街","道"}),{1;1;1;1})),99))),LEN(LEFT(J809,LEN(J809)-LEN(MID(J809,1+MAX(MMULT(ROW($1:$1800)*(MID(J809,ROW($1:$1800),1)={"路","段","街","道"}),{1;1;1;1})),99))))-3),北市出件送市總與外站總表!$B:$J,4,0),),VLOOKUP(LEFT(J809,2),北市出件送市總與外站總表!$A:$E,5,0)))&gt;110),120,IFERROR(IF(FIND("北市",LEFT(J809,3)),VLOOKUP(LEFT(J809,LEN(J809)-LEN(MID(J809,1+MAX(MMULT(ROW($1:$1800)*(MID(J809,ROW($1:$1800),1)={"路","段","街","道"}),{1;1;1;1})),99))),北市出件送市總與外站總表!$A:$E,5,0),),IFERROR(IF(FIND("北市",LEFT(J809,3)),VLOOKUP(RIGHT(LEFT(J809,LEN(J809)-LEN(MID(J809,1+MAX(MMULT(ROW($1:$1800)*(MID(J809,ROW($1:$1800),1)={"路","段","街","道"}),{1;1;1;1})),99))),LEN(LEFT(J809,LEN(J809)-LEN(MID(J809,1+MAX(MMULT(ROW($1:$1800)*(MID(J809,ROW($1:$1800),1)={"路","段","街","道"}),{1;1;1;1})),99))))-3),北市出件送市總與外站總表!$B:$J,4,0),),VLOOKUP(LEFT(J809,2),北市出件送市總與外站總表!$A:$J,5,0)))))</f>
        <v>#N/A</v>
      </c>
      <c r="J809" s="124" t="str">
        <f t="array" ref="J809">ASC(IF(LEFT(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,1)="台",REPLACE(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,1,1,"臺"),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))</f>
        <v/>
      </c>
    </row>
    <row r="810" spans="2:10" ht="21" customHeight="1" x14ac:dyDescent="0.25">
      <c r="B810" s="9">
        <v>791</v>
      </c>
      <c r="C810" s="8"/>
      <c r="D810" s="8"/>
      <c r="E810" s="8"/>
      <c r="F810" s="8"/>
      <c r="G810" s="8"/>
      <c r="H810" s="138"/>
      <c r="I810" s="144" t="e">
        <f>IF(COUNT(FIND({"澎湖","金門縣","連江","馬祖","琉球"},J810,1)),280,IF(AND($F$1="V",IFERROR(IF(FIND("北市",LEFT(J810,3)),VLOOKUP(LEFT(J810,LEN(J810)-LEN(MID(J810,1+MAX(MMULT(ROW($1:$1800)*(MID(J810,ROW($1:$1800),1)={"路","段","街","道"}),{1;1;1;1})),99))),北市出件送市總與外站總表!$A:$E,5,0),),IFERROR(IF(FIND("北市",LEFT(J810,3)),VLOOKUP(RIGHT(LEFT(J810,LEN(J810)-LEN(MID(J810,1+MAX(MMULT(ROW($1:$1800)*(MID(J810,ROW($1:$1800),1)={"路","段","街","道"}),{1;1;1;1})),99))),LEN(LEFT(J810,LEN(J810)-LEN(MID(J810,1+MAX(MMULT(ROW($1:$1800)*(MID(J810,ROW($1:$1800),1)={"路","段","街","道"}),{1;1;1;1})),99))))-3),北市出件送市總與外站總表!$B:$J,4,0),),VLOOKUP(LEFT(J810,2),北市出件送市總與外站總表!$A:$E,5,0)))&gt;110),120,IFERROR(IF(FIND("北市",LEFT(J810,3)),VLOOKUP(LEFT(J810,LEN(J810)-LEN(MID(J810,1+MAX(MMULT(ROW($1:$1800)*(MID(J810,ROW($1:$1800),1)={"路","段","街","道"}),{1;1;1;1})),99))),北市出件送市總與外站總表!$A:$E,5,0),),IFERROR(IF(FIND("北市",LEFT(J810,3)),VLOOKUP(RIGHT(LEFT(J810,LEN(J810)-LEN(MID(J810,1+MAX(MMULT(ROW($1:$1800)*(MID(J810,ROW($1:$1800),1)={"路","段","街","道"}),{1;1;1;1})),99))),LEN(LEFT(J810,LEN(J810)-LEN(MID(J810,1+MAX(MMULT(ROW($1:$1800)*(MID(J810,ROW($1:$1800),1)={"路","段","街","道"}),{1;1;1;1})),99))))-3),北市出件送市總與外站總表!$B:$J,4,0),),VLOOKUP(LEFT(J810,2),北市出件送市總與外站總表!$A:$J,5,0)))))</f>
        <v>#N/A</v>
      </c>
      <c r="J810" s="124" t="str">
        <f t="array" ref="J810">ASC(IF(LEFT(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,1)="台",REPLACE(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,1,1,"臺"),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))</f>
        <v/>
      </c>
    </row>
    <row r="811" spans="2:10" ht="21" customHeight="1" x14ac:dyDescent="0.25">
      <c r="B811" s="9">
        <v>792</v>
      </c>
      <c r="C811" s="8"/>
      <c r="D811" s="8"/>
      <c r="E811" s="8"/>
      <c r="F811" s="8"/>
      <c r="G811" s="8"/>
      <c r="H811" s="138"/>
      <c r="I811" s="144" t="e">
        <f>IF(COUNT(FIND({"澎湖","金門縣","連江","馬祖","琉球"},J811,1)),280,IF(AND($F$1="V",IFERROR(IF(FIND("北市",LEFT(J811,3)),VLOOKUP(LEFT(J811,LEN(J811)-LEN(MID(J811,1+MAX(MMULT(ROW($1:$1800)*(MID(J811,ROW($1:$1800),1)={"路","段","街","道"}),{1;1;1;1})),99))),北市出件送市總與外站總表!$A:$E,5,0),),IFERROR(IF(FIND("北市",LEFT(J811,3)),VLOOKUP(RIGHT(LEFT(J811,LEN(J811)-LEN(MID(J811,1+MAX(MMULT(ROW($1:$1800)*(MID(J811,ROW($1:$1800),1)={"路","段","街","道"}),{1;1;1;1})),99))),LEN(LEFT(J811,LEN(J811)-LEN(MID(J811,1+MAX(MMULT(ROW($1:$1800)*(MID(J811,ROW($1:$1800),1)={"路","段","街","道"}),{1;1;1;1})),99))))-3),北市出件送市總與外站總表!$B:$J,4,0),),VLOOKUP(LEFT(J811,2),北市出件送市總與外站總表!$A:$E,5,0)))&gt;110),120,IFERROR(IF(FIND("北市",LEFT(J811,3)),VLOOKUP(LEFT(J811,LEN(J811)-LEN(MID(J811,1+MAX(MMULT(ROW($1:$1800)*(MID(J811,ROW($1:$1800),1)={"路","段","街","道"}),{1;1;1;1})),99))),北市出件送市總與外站總表!$A:$E,5,0),),IFERROR(IF(FIND("北市",LEFT(J811,3)),VLOOKUP(RIGHT(LEFT(J811,LEN(J811)-LEN(MID(J811,1+MAX(MMULT(ROW($1:$1800)*(MID(J811,ROW($1:$1800),1)={"路","段","街","道"}),{1;1;1;1})),99))),LEN(LEFT(J811,LEN(J811)-LEN(MID(J811,1+MAX(MMULT(ROW($1:$1800)*(MID(J811,ROW($1:$1800),1)={"路","段","街","道"}),{1;1;1;1})),99))))-3),北市出件送市總與外站總表!$B:$J,4,0),),VLOOKUP(LEFT(J811,2),北市出件送市總與外站總表!$A:$J,5,0)))))</f>
        <v>#N/A</v>
      </c>
      <c r="J811" s="124" t="str">
        <f t="array" ref="J811">ASC(IF(LEFT(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,1)="台",REPLACE(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,1,1,"臺"),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))</f>
        <v/>
      </c>
    </row>
    <row r="812" spans="2:10" ht="21" customHeight="1" x14ac:dyDescent="0.25">
      <c r="B812" s="9">
        <v>793</v>
      </c>
      <c r="C812" s="8"/>
      <c r="D812" s="8"/>
      <c r="E812" s="8"/>
      <c r="F812" s="8"/>
      <c r="G812" s="8"/>
      <c r="H812" s="138"/>
      <c r="I812" s="144" t="e">
        <f>IF(COUNT(FIND({"澎湖","金門縣","連江","馬祖","琉球"},J812,1)),280,IF(AND($F$1="V",IFERROR(IF(FIND("北市",LEFT(J812,3)),VLOOKUP(LEFT(J812,LEN(J812)-LEN(MID(J812,1+MAX(MMULT(ROW($1:$1800)*(MID(J812,ROW($1:$1800),1)={"路","段","街","道"}),{1;1;1;1})),99))),北市出件送市總與外站總表!$A:$E,5,0),),IFERROR(IF(FIND("北市",LEFT(J812,3)),VLOOKUP(RIGHT(LEFT(J812,LEN(J812)-LEN(MID(J812,1+MAX(MMULT(ROW($1:$1800)*(MID(J812,ROW($1:$1800),1)={"路","段","街","道"}),{1;1;1;1})),99))),LEN(LEFT(J812,LEN(J812)-LEN(MID(J812,1+MAX(MMULT(ROW($1:$1800)*(MID(J812,ROW($1:$1800),1)={"路","段","街","道"}),{1;1;1;1})),99))))-3),北市出件送市總與外站總表!$B:$J,4,0),),VLOOKUP(LEFT(J812,2),北市出件送市總與外站總表!$A:$E,5,0)))&gt;110),120,IFERROR(IF(FIND("北市",LEFT(J812,3)),VLOOKUP(LEFT(J812,LEN(J812)-LEN(MID(J812,1+MAX(MMULT(ROW($1:$1800)*(MID(J812,ROW($1:$1800),1)={"路","段","街","道"}),{1;1;1;1})),99))),北市出件送市總與外站總表!$A:$E,5,0),),IFERROR(IF(FIND("北市",LEFT(J812,3)),VLOOKUP(RIGHT(LEFT(J812,LEN(J812)-LEN(MID(J812,1+MAX(MMULT(ROW($1:$1800)*(MID(J812,ROW($1:$1800),1)={"路","段","街","道"}),{1;1;1;1})),99))),LEN(LEFT(J812,LEN(J812)-LEN(MID(J812,1+MAX(MMULT(ROW($1:$1800)*(MID(J812,ROW($1:$1800),1)={"路","段","街","道"}),{1;1;1;1})),99))))-3),北市出件送市總與外站總表!$B:$J,4,0),),VLOOKUP(LEFT(J812,2),北市出件送市總與外站總表!$A:$J,5,0)))))</f>
        <v>#N/A</v>
      </c>
      <c r="J812" s="124" t="str">
        <f t="array" ref="J812">ASC(IF(LEFT(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,1)="台",REPLACE(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,1,1,"臺"),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))</f>
        <v/>
      </c>
    </row>
    <row r="813" spans="2:10" ht="21" customHeight="1" x14ac:dyDescent="0.25">
      <c r="B813" s="9">
        <v>794</v>
      </c>
      <c r="C813" s="8"/>
      <c r="D813" s="8"/>
      <c r="E813" s="8"/>
      <c r="F813" s="8"/>
      <c r="G813" s="8"/>
      <c r="H813" s="138"/>
      <c r="I813" s="144" t="e">
        <f>IF(COUNT(FIND({"澎湖","金門縣","連江","馬祖","琉球"},J813,1)),280,IF(AND($F$1="V",IFERROR(IF(FIND("北市",LEFT(J813,3)),VLOOKUP(LEFT(J813,LEN(J813)-LEN(MID(J813,1+MAX(MMULT(ROW($1:$1800)*(MID(J813,ROW($1:$1800),1)={"路","段","街","道"}),{1;1;1;1})),99))),北市出件送市總與外站總表!$A:$E,5,0),),IFERROR(IF(FIND("北市",LEFT(J813,3)),VLOOKUP(RIGHT(LEFT(J813,LEN(J813)-LEN(MID(J813,1+MAX(MMULT(ROW($1:$1800)*(MID(J813,ROW($1:$1800),1)={"路","段","街","道"}),{1;1;1;1})),99))),LEN(LEFT(J813,LEN(J813)-LEN(MID(J813,1+MAX(MMULT(ROW($1:$1800)*(MID(J813,ROW($1:$1800),1)={"路","段","街","道"}),{1;1;1;1})),99))))-3),北市出件送市總與外站總表!$B:$J,4,0),),VLOOKUP(LEFT(J813,2),北市出件送市總與外站總表!$A:$E,5,0)))&gt;110),120,IFERROR(IF(FIND("北市",LEFT(J813,3)),VLOOKUP(LEFT(J813,LEN(J813)-LEN(MID(J813,1+MAX(MMULT(ROW($1:$1800)*(MID(J813,ROW($1:$1800),1)={"路","段","街","道"}),{1;1;1;1})),99))),北市出件送市總與外站總表!$A:$E,5,0),),IFERROR(IF(FIND("北市",LEFT(J813,3)),VLOOKUP(RIGHT(LEFT(J813,LEN(J813)-LEN(MID(J813,1+MAX(MMULT(ROW($1:$1800)*(MID(J813,ROW($1:$1800),1)={"路","段","街","道"}),{1;1;1;1})),99))),LEN(LEFT(J813,LEN(J813)-LEN(MID(J813,1+MAX(MMULT(ROW($1:$1800)*(MID(J813,ROW($1:$1800),1)={"路","段","街","道"}),{1;1;1;1})),99))))-3),北市出件送市總與外站總表!$B:$J,4,0),),VLOOKUP(LEFT(J813,2),北市出件送市總與外站總表!$A:$J,5,0)))))</f>
        <v>#N/A</v>
      </c>
      <c r="J813" s="124" t="str">
        <f t="array" ref="J813">ASC(IF(LEFT(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,1)="台",REPLACE(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,1,1,"臺"),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))</f>
        <v/>
      </c>
    </row>
    <row r="814" spans="2:10" ht="21" customHeight="1" x14ac:dyDescent="0.25">
      <c r="B814" s="9">
        <v>795</v>
      </c>
      <c r="C814" s="8"/>
      <c r="D814" s="8"/>
      <c r="E814" s="8"/>
      <c r="F814" s="8"/>
      <c r="G814" s="8"/>
      <c r="H814" s="138"/>
      <c r="I814" s="144" t="e">
        <f>IF(COUNT(FIND({"澎湖","金門縣","連江","馬祖","琉球"},J814,1)),280,IF(AND($F$1="V",IFERROR(IF(FIND("北市",LEFT(J814,3)),VLOOKUP(LEFT(J814,LEN(J814)-LEN(MID(J814,1+MAX(MMULT(ROW($1:$1800)*(MID(J814,ROW($1:$1800),1)={"路","段","街","道"}),{1;1;1;1})),99))),北市出件送市總與外站總表!$A:$E,5,0),),IFERROR(IF(FIND("北市",LEFT(J814,3)),VLOOKUP(RIGHT(LEFT(J814,LEN(J814)-LEN(MID(J814,1+MAX(MMULT(ROW($1:$1800)*(MID(J814,ROW($1:$1800),1)={"路","段","街","道"}),{1;1;1;1})),99))),LEN(LEFT(J814,LEN(J814)-LEN(MID(J814,1+MAX(MMULT(ROW($1:$1800)*(MID(J814,ROW($1:$1800),1)={"路","段","街","道"}),{1;1;1;1})),99))))-3),北市出件送市總與外站總表!$B:$J,4,0),),VLOOKUP(LEFT(J814,2),北市出件送市總與外站總表!$A:$E,5,0)))&gt;110),120,IFERROR(IF(FIND("北市",LEFT(J814,3)),VLOOKUP(LEFT(J814,LEN(J814)-LEN(MID(J814,1+MAX(MMULT(ROW($1:$1800)*(MID(J814,ROW($1:$1800),1)={"路","段","街","道"}),{1;1;1;1})),99))),北市出件送市總與外站總表!$A:$E,5,0),),IFERROR(IF(FIND("北市",LEFT(J814,3)),VLOOKUP(RIGHT(LEFT(J814,LEN(J814)-LEN(MID(J814,1+MAX(MMULT(ROW($1:$1800)*(MID(J814,ROW($1:$1800),1)={"路","段","街","道"}),{1;1;1;1})),99))),LEN(LEFT(J814,LEN(J814)-LEN(MID(J814,1+MAX(MMULT(ROW($1:$1800)*(MID(J814,ROW($1:$1800),1)={"路","段","街","道"}),{1;1;1;1})),99))))-3),北市出件送市總與外站總表!$B:$J,4,0),),VLOOKUP(LEFT(J814,2),北市出件送市總與外站總表!$A:$J,5,0)))))</f>
        <v>#N/A</v>
      </c>
      <c r="J814" s="124" t="str">
        <f t="array" ref="J814">ASC(IF(LEFT(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,1)="台",REPLACE(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,1,1,"臺"),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))</f>
        <v/>
      </c>
    </row>
    <row r="815" spans="2:10" ht="21" customHeight="1" x14ac:dyDescent="0.25">
      <c r="B815" s="9">
        <v>796</v>
      </c>
      <c r="C815" s="8"/>
      <c r="D815" s="8"/>
      <c r="E815" s="8"/>
      <c r="F815" s="8"/>
      <c r="G815" s="8"/>
      <c r="H815" s="138"/>
      <c r="I815" s="144" t="e">
        <f>IF(COUNT(FIND({"澎湖","金門縣","連江","馬祖","琉球"},J815,1)),280,IF(AND($F$1="V",IFERROR(IF(FIND("北市",LEFT(J815,3)),VLOOKUP(LEFT(J815,LEN(J815)-LEN(MID(J815,1+MAX(MMULT(ROW($1:$1800)*(MID(J815,ROW($1:$1800),1)={"路","段","街","道"}),{1;1;1;1})),99))),北市出件送市總與外站總表!$A:$E,5,0),),IFERROR(IF(FIND("北市",LEFT(J815,3)),VLOOKUP(RIGHT(LEFT(J815,LEN(J815)-LEN(MID(J815,1+MAX(MMULT(ROW($1:$1800)*(MID(J815,ROW($1:$1800),1)={"路","段","街","道"}),{1;1;1;1})),99))),LEN(LEFT(J815,LEN(J815)-LEN(MID(J815,1+MAX(MMULT(ROW($1:$1800)*(MID(J815,ROW($1:$1800),1)={"路","段","街","道"}),{1;1;1;1})),99))))-3),北市出件送市總與外站總表!$B:$J,4,0),),VLOOKUP(LEFT(J815,2),北市出件送市總與外站總表!$A:$E,5,0)))&gt;110),120,IFERROR(IF(FIND("北市",LEFT(J815,3)),VLOOKUP(LEFT(J815,LEN(J815)-LEN(MID(J815,1+MAX(MMULT(ROW($1:$1800)*(MID(J815,ROW($1:$1800),1)={"路","段","街","道"}),{1;1;1;1})),99))),北市出件送市總與外站總表!$A:$E,5,0),),IFERROR(IF(FIND("北市",LEFT(J815,3)),VLOOKUP(RIGHT(LEFT(J815,LEN(J815)-LEN(MID(J815,1+MAX(MMULT(ROW($1:$1800)*(MID(J815,ROW($1:$1800),1)={"路","段","街","道"}),{1;1;1;1})),99))),LEN(LEFT(J815,LEN(J815)-LEN(MID(J815,1+MAX(MMULT(ROW($1:$1800)*(MID(J815,ROW($1:$1800),1)={"路","段","街","道"}),{1;1;1;1})),99))))-3),北市出件送市總與外站總表!$B:$J,4,0),),VLOOKUP(LEFT(J815,2),北市出件送市總與外站總表!$A:$J,5,0)))))</f>
        <v>#N/A</v>
      </c>
      <c r="J815" s="124" t="str">
        <f t="array" ref="J815">ASC(IF(LEFT(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,1)="台",REPLACE(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,1,1,"臺"),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))</f>
        <v/>
      </c>
    </row>
    <row r="816" spans="2:10" ht="21" customHeight="1" x14ac:dyDescent="0.25">
      <c r="B816" s="9">
        <v>797</v>
      </c>
      <c r="C816" s="8"/>
      <c r="D816" s="8"/>
      <c r="E816" s="8"/>
      <c r="F816" s="8"/>
      <c r="G816" s="8"/>
      <c r="H816" s="138"/>
      <c r="I816" s="144" t="e">
        <f>IF(COUNT(FIND({"澎湖","金門縣","連江","馬祖","琉球"},J816,1)),280,IF(AND($F$1="V",IFERROR(IF(FIND("北市",LEFT(J816,3)),VLOOKUP(LEFT(J816,LEN(J816)-LEN(MID(J816,1+MAX(MMULT(ROW($1:$1800)*(MID(J816,ROW($1:$1800),1)={"路","段","街","道"}),{1;1;1;1})),99))),北市出件送市總與外站總表!$A:$E,5,0),),IFERROR(IF(FIND("北市",LEFT(J816,3)),VLOOKUP(RIGHT(LEFT(J816,LEN(J816)-LEN(MID(J816,1+MAX(MMULT(ROW($1:$1800)*(MID(J816,ROW($1:$1800),1)={"路","段","街","道"}),{1;1;1;1})),99))),LEN(LEFT(J816,LEN(J816)-LEN(MID(J816,1+MAX(MMULT(ROW($1:$1800)*(MID(J816,ROW($1:$1800),1)={"路","段","街","道"}),{1;1;1;1})),99))))-3),北市出件送市總與外站總表!$B:$J,4,0),),VLOOKUP(LEFT(J816,2),北市出件送市總與外站總表!$A:$E,5,0)))&gt;110),120,IFERROR(IF(FIND("北市",LEFT(J816,3)),VLOOKUP(LEFT(J816,LEN(J816)-LEN(MID(J816,1+MAX(MMULT(ROW($1:$1800)*(MID(J816,ROW($1:$1800),1)={"路","段","街","道"}),{1;1;1;1})),99))),北市出件送市總與外站總表!$A:$E,5,0),),IFERROR(IF(FIND("北市",LEFT(J816,3)),VLOOKUP(RIGHT(LEFT(J816,LEN(J816)-LEN(MID(J816,1+MAX(MMULT(ROW($1:$1800)*(MID(J816,ROW($1:$1800),1)={"路","段","街","道"}),{1;1;1;1})),99))),LEN(LEFT(J816,LEN(J816)-LEN(MID(J816,1+MAX(MMULT(ROW($1:$1800)*(MID(J816,ROW($1:$1800),1)={"路","段","街","道"}),{1;1;1;1})),99))))-3),北市出件送市總與外站總表!$B:$J,4,0),),VLOOKUP(LEFT(J816,2),北市出件送市總與外站總表!$A:$J,5,0)))))</f>
        <v>#N/A</v>
      </c>
      <c r="J816" s="124" t="str">
        <f t="array" ref="J816">ASC(IF(LEFT(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,1)="台",REPLACE(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,1,1,"臺"),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))</f>
        <v/>
      </c>
    </row>
    <row r="817" spans="2:10" ht="21" customHeight="1" x14ac:dyDescent="0.25">
      <c r="B817" s="9">
        <v>798</v>
      </c>
      <c r="C817" s="8"/>
      <c r="D817" s="8"/>
      <c r="E817" s="8"/>
      <c r="F817" s="8"/>
      <c r="G817" s="8"/>
      <c r="H817" s="138"/>
      <c r="I817" s="144" t="e">
        <f>IF(COUNT(FIND({"澎湖","金門縣","連江","馬祖","琉球"},J817,1)),280,IF(AND($F$1="V",IFERROR(IF(FIND("北市",LEFT(J817,3)),VLOOKUP(LEFT(J817,LEN(J817)-LEN(MID(J817,1+MAX(MMULT(ROW($1:$1800)*(MID(J817,ROW($1:$1800),1)={"路","段","街","道"}),{1;1;1;1})),99))),北市出件送市總與外站總表!$A:$E,5,0),),IFERROR(IF(FIND("北市",LEFT(J817,3)),VLOOKUP(RIGHT(LEFT(J817,LEN(J817)-LEN(MID(J817,1+MAX(MMULT(ROW($1:$1800)*(MID(J817,ROW($1:$1800),1)={"路","段","街","道"}),{1;1;1;1})),99))),LEN(LEFT(J817,LEN(J817)-LEN(MID(J817,1+MAX(MMULT(ROW($1:$1800)*(MID(J817,ROW($1:$1800),1)={"路","段","街","道"}),{1;1;1;1})),99))))-3),北市出件送市總與外站總表!$B:$J,4,0),),VLOOKUP(LEFT(J817,2),北市出件送市總與外站總表!$A:$E,5,0)))&gt;110),120,IFERROR(IF(FIND("北市",LEFT(J817,3)),VLOOKUP(LEFT(J817,LEN(J817)-LEN(MID(J817,1+MAX(MMULT(ROW($1:$1800)*(MID(J817,ROW($1:$1800),1)={"路","段","街","道"}),{1;1;1;1})),99))),北市出件送市總與外站總表!$A:$E,5,0),),IFERROR(IF(FIND("北市",LEFT(J817,3)),VLOOKUP(RIGHT(LEFT(J817,LEN(J817)-LEN(MID(J817,1+MAX(MMULT(ROW($1:$1800)*(MID(J817,ROW($1:$1800),1)={"路","段","街","道"}),{1;1;1;1})),99))),LEN(LEFT(J817,LEN(J817)-LEN(MID(J817,1+MAX(MMULT(ROW($1:$1800)*(MID(J817,ROW($1:$1800),1)={"路","段","街","道"}),{1;1;1;1})),99))))-3),北市出件送市總與外站總表!$B:$J,4,0),),VLOOKUP(LEFT(J817,2),北市出件送市總與外站總表!$A:$J,5,0)))))</f>
        <v>#N/A</v>
      </c>
      <c r="J817" s="124" t="str">
        <f t="array" ref="J817">ASC(IF(LEFT(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,1)="台",REPLACE(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,1,1,"臺"),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))</f>
        <v/>
      </c>
    </row>
    <row r="818" spans="2:10" ht="21" customHeight="1" x14ac:dyDescent="0.25">
      <c r="B818" s="9">
        <v>799</v>
      </c>
      <c r="C818" s="8"/>
      <c r="D818" s="8"/>
      <c r="E818" s="8"/>
      <c r="F818" s="8"/>
      <c r="G818" s="8"/>
      <c r="H818" s="138"/>
      <c r="I818" s="144" t="e">
        <f>IF(COUNT(FIND({"澎湖","金門縣","連江","馬祖","琉球"},J818,1)),280,IF(AND($F$1="V",IFERROR(IF(FIND("北市",LEFT(J818,3)),VLOOKUP(LEFT(J818,LEN(J818)-LEN(MID(J818,1+MAX(MMULT(ROW($1:$1800)*(MID(J818,ROW($1:$1800),1)={"路","段","街","道"}),{1;1;1;1})),99))),北市出件送市總與外站總表!$A:$E,5,0),),IFERROR(IF(FIND("北市",LEFT(J818,3)),VLOOKUP(RIGHT(LEFT(J818,LEN(J818)-LEN(MID(J818,1+MAX(MMULT(ROW($1:$1800)*(MID(J818,ROW($1:$1800),1)={"路","段","街","道"}),{1;1;1;1})),99))),LEN(LEFT(J818,LEN(J818)-LEN(MID(J818,1+MAX(MMULT(ROW($1:$1800)*(MID(J818,ROW($1:$1800),1)={"路","段","街","道"}),{1;1;1;1})),99))))-3),北市出件送市總與外站總表!$B:$J,4,0),),VLOOKUP(LEFT(J818,2),北市出件送市總與外站總表!$A:$E,5,0)))&gt;110),120,IFERROR(IF(FIND("北市",LEFT(J818,3)),VLOOKUP(LEFT(J818,LEN(J818)-LEN(MID(J818,1+MAX(MMULT(ROW($1:$1800)*(MID(J818,ROW($1:$1800),1)={"路","段","街","道"}),{1;1;1;1})),99))),北市出件送市總與外站總表!$A:$E,5,0),),IFERROR(IF(FIND("北市",LEFT(J818,3)),VLOOKUP(RIGHT(LEFT(J818,LEN(J818)-LEN(MID(J818,1+MAX(MMULT(ROW($1:$1800)*(MID(J818,ROW($1:$1800),1)={"路","段","街","道"}),{1;1;1;1})),99))),LEN(LEFT(J818,LEN(J818)-LEN(MID(J818,1+MAX(MMULT(ROW($1:$1800)*(MID(J818,ROW($1:$1800),1)={"路","段","街","道"}),{1;1;1;1})),99))))-3),北市出件送市總與外站總表!$B:$J,4,0),),VLOOKUP(LEFT(J818,2),北市出件送市總與外站總表!$A:$J,5,0)))))</f>
        <v>#N/A</v>
      </c>
      <c r="J818" s="124" t="str">
        <f t="array" ref="J818">ASC(IF(LEFT(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,1)="台",REPLACE(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,1,1,"臺"),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))</f>
        <v/>
      </c>
    </row>
    <row r="819" spans="2:10" ht="21" customHeight="1" x14ac:dyDescent="0.25">
      <c r="B819" s="9">
        <v>800</v>
      </c>
      <c r="C819" s="8"/>
      <c r="D819" s="8"/>
      <c r="E819" s="8"/>
      <c r="F819" s="8"/>
      <c r="G819" s="8"/>
      <c r="H819" s="138"/>
      <c r="I819" s="144" t="e">
        <f>IF(COUNT(FIND({"澎湖","金門縣","連江","馬祖","琉球"},J819,1)),280,IF(AND($F$1="V",IFERROR(IF(FIND("北市",LEFT(J819,3)),VLOOKUP(LEFT(J819,LEN(J819)-LEN(MID(J819,1+MAX(MMULT(ROW($1:$1800)*(MID(J819,ROW($1:$1800),1)={"路","段","街","道"}),{1;1;1;1})),99))),北市出件送市總與外站總表!$A:$E,5,0),),IFERROR(IF(FIND("北市",LEFT(J819,3)),VLOOKUP(RIGHT(LEFT(J819,LEN(J819)-LEN(MID(J819,1+MAX(MMULT(ROW($1:$1800)*(MID(J819,ROW($1:$1800),1)={"路","段","街","道"}),{1;1;1;1})),99))),LEN(LEFT(J819,LEN(J819)-LEN(MID(J819,1+MAX(MMULT(ROW($1:$1800)*(MID(J819,ROW($1:$1800),1)={"路","段","街","道"}),{1;1;1;1})),99))))-3),北市出件送市總與外站總表!$B:$J,4,0),),VLOOKUP(LEFT(J819,2),北市出件送市總與外站總表!$A:$E,5,0)))&gt;110),120,IFERROR(IF(FIND("北市",LEFT(J819,3)),VLOOKUP(LEFT(J819,LEN(J819)-LEN(MID(J819,1+MAX(MMULT(ROW($1:$1800)*(MID(J819,ROW($1:$1800),1)={"路","段","街","道"}),{1;1;1;1})),99))),北市出件送市總與外站總表!$A:$E,5,0),),IFERROR(IF(FIND("北市",LEFT(J819,3)),VLOOKUP(RIGHT(LEFT(J819,LEN(J819)-LEN(MID(J819,1+MAX(MMULT(ROW($1:$1800)*(MID(J819,ROW($1:$1800),1)={"路","段","街","道"}),{1;1;1;1})),99))),LEN(LEFT(J819,LEN(J819)-LEN(MID(J819,1+MAX(MMULT(ROW($1:$1800)*(MID(J819,ROW($1:$1800),1)={"路","段","街","道"}),{1;1;1;1})),99))))-3),北市出件送市總與外站總表!$B:$J,4,0),),VLOOKUP(LEFT(J819,2),北市出件送市總與外站總表!$A:$J,5,0)))))</f>
        <v>#N/A</v>
      </c>
      <c r="J819" s="124" t="str">
        <f t="array" ref="J819">ASC(IF(LEFT(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,1)="台",REPLACE(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,1,1,"臺"),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))</f>
        <v/>
      </c>
    </row>
    <row r="820" spans="2:10" ht="21" customHeight="1" x14ac:dyDescent="0.25">
      <c r="B820" s="9">
        <v>801</v>
      </c>
      <c r="C820" s="8"/>
      <c r="D820" s="8"/>
      <c r="E820" s="8"/>
      <c r="F820" s="8"/>
      <c r="G820" s="8"/>
      <c r="H820" s="138"/>
      <c r="I820" s="144" t="e">
        <f>IF(COUNT(FIND({"澎湖","金門縣","連江","馬祖","琉球"},J820,1)),280,IF(AND($F$1="V",IFERROR(IF(FIND("北市",LEFT(J820,3)),VLOOKUP(LEFT(J820,LEN(J820)-LEN(MID(J820,1+MAX(MMULT(ROW($1:$1800)*(MID(J820,ROW($1:$1800),1)={"路","段","街","道"}),{1;1;1;1})),99))),北市出件送市總與外站總表!$A:$E,5,0),),IFERROR(IF(FIND("北市",LEFT(J820,3)),VLOOKUP(RIGHT(LEFT(J820,LEN(J820)-LEN(MID(J820,1+MAX(MMULT(ROW($1:$1800)*(MID(J820,ROW($1:$1800),1)={"路","段","街","道"}),{1;1;1;1})),99))),LEN(LEFT(J820,LEN(J820)-LEN(MID(J820,1+MAX(MMULT(ROW($1:$1800)*(MID(J820,ROW($1:$1800),1)={"路","段","街","道"}),{1;1;1;1})),99))))-3),北市出件送市總與外站總表!$B:$J,4,0),),VLOOKUP(LEFT(J820,2),北市出件送市總與外站總表!$A:$E,5,0)))&gt;110),120,IFERROR(IF(FIND("北市",LEFT(J820,3)),VLOOKUP(LEFT(J820,LEN(J820)-LEN(MID(J820,1+MAX(MMULT(ROW($1:$1800)*(MID(J820,ROW($1:$1800),1)={"路","段","街","道"}),{1;1;1;1})),99))),北市出件送市總與外站總表!$A:$E,5,0),),IFERROR(IF(FIND("北市",LEFT(J820,3)),VLOOKUP(RIGHT(LEFT(J820,LEN(J820)-LEN(MID(J820,1+MAX(MMULT(ROW($1:$1800)*(MID(J820,ROW($1:$1800),1)={"路","段","街","道"}),{1;1;1;1})),99))),LEN(LEFT(J820,LEN(J820)-LEN(MID(J820,1+MAX(MMULT(ROW($1:$1800)*(MID(J820,ROW($1:$1800),1)={"路","段","街","道"}),{1;1;1;1})),99))))-3),北市出件送市總與外站總表!$B:$J,4,0),),VLOOKUP(LEFT(J820,2),北市出件送市總與外站總表!$A:$J,5,0)))))</f>
        <v>#N/A</v>
      </c>
      <c r="J820" s="124" t="str">
        <f t="array" ref="J820">ASC(IF(LEFT(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,1)="台",REPLACE(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,1,1,"臺"),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))</f>
        <v/>
      </c>
    </row>
    <row r="821" spans="2:10" ht="21" customHeight="1" x14ac:dyDescent="0.25">
      <c r="B821" s="9">
        <v>802</v>
      </c>
      <c r="C821" s="8"/>
      <c r="D821" s="8"/>
      <c r="E821" s="8"/>
      <c r="F821" s="8"/>
      <c r="G821" s="8"/>
      <c r="H821" s="138"/>
      <c r="I821" s="144" t="e">
        <f>IF(COUNT(FIND({"澎湖","金門縣","連江","馬祖","琉球"},J821,1)),280,IF(AND($F$1="V",IFERROR(IF(FIND("北市",LEFT(J821,3)),VLOOKUP(LEFT(J821,LEN(J821)-LEN(MID(J821,1+MAX(MMULT(ROW($1:$1800)*(MID(J821,ROW($1:$1800),1)={"路","段","街","道"}),{1;1;1;1})),99))),北市出件送市總與外站總表!$A:$E,5,0),),IFERROR(IF(FIND("北市",LEFT(J821,3)),VLOOKUP(RIGHT(LEFT(J821,LEN(J821)-LEN(MID(J821,1+MAX(MMULT(ROW($1:$1800)*(MID(J821,ROW($1:$1800),1)={"路","段","街","道"}),{1;1;1;1})),99))),LEN(LEFT(J821,LEN(J821)-LEN(MID(J821,1+MAX(MMULT(ROW($1:$1800)*(MID(J821,ROW($1:$1800),1)={"路","段","街","道"}),{1;1;1;1})),99))))-3),北市出件送市總與外站總表!$B:$J,4,0),),VLOOKUP(LEFT(J821,2),北市出件送市總與外站總表!$A:$E,5,0)))&gt;110),120,IFERROR(IF(FIND("北市",LEFT(J821,3)),VLOOKUP(LEFT(J821,LEN(J821)-LEN(MID(J821,1+MAX(MMULT(ROW($1:$1800)*(MID(J821,ROW($1:$1800),1)={"路","段","街","道"}),{1;1;1;1})),99))),北市出件送市總與外站總表!$A:$E,5,0),),IFERROR(IF(FIND("北市",LEFT(J821,3)),VLOOKUP(RIGHT(LEFT(J821,LEN(J821)-LEN(MID(J821,1+MAX(MMULT(ROW($1:$1800)*(MID(J821,ROW($1:$1800),1)={"路","段","街","道"}),{1;1;1;1})),99))),LEN(LEFT(J821,LEN(J821)-LEN(MID(J821,1+MAX(MMULT(ROW($1:$1800)*(MID(J821,ROW($1:$1800),1)={"路","段","街","道"}),{1;1;1;1})),99))))-3),北市出件送市總與外站總表!$B:$J,4,0),),VLOOKUP(LEFT(J821,2),北市出件送市總與外站總表!$A:$J,5,0)))))</f>
        <v>#N/A</v>
      </c>
      <c r="J821" s="124" t="str">
        <f t="array" ref="J821">ASC(IF(LEFT(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,1)="台",REPLACE(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,1,1,"臺"),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))</f>
        <v/>
      </c>
    </row>
    <row r="822" spans="2:10" ht="21" customHeight="1" x14ac:dyDescent="0.25">
      <c r="B822" s="9">
        <v>803</v>
      </c>
      <c r="C822" s="8"/>
      <c r="D822" s="8"/>
      <c r="E822" s="8"/>
      <c r="F822" s="8"/>
      <c r="G822" s="8"/>
      <c r="H822" s="138"/>
      <c r="I822" s="144" t="e">
        <f>IF(COUNT(FIND({"澎湖","金門縣","連江","馬祖","琉球"},J822,1)),280,IF(AND($F$1="V",IFERROR(IF(FIND("北市",LEFT(J822,3)),VLOOKUP(LEFT(J822,LEN(J822)-LEN(MID(J822,1+MAX(MMULT(ROW($1:$1800)*(MID(J822,ROW($1:$1800),1)={"路","段","街","道"}),{1;1;1;1})),99))),北市出件送市總與外站總表!$A:$E,5,0),),IFERROR(IF(FIND("北市",LEFT(J822,3)),VLOOKUP(RIGHT(LEFT(J822,LEN(J822)-LEN(MID(J822,1+MAX(MMULT(ROW($1:$1800)*(MID(J822,ROW($1:$1800),1)={"路","段","街","道"}),{1;1;1;1})),99))),LEN(LEFT(J822,LEN(J822)-LEN(MID(J822,1+MAX(MMULT(ROW($1:$1800)*(MID(J822,ROW($1:$1800),1)={"路","段","街","道"}),{1;1;1;1})),99))))-3),北市出件送市總與外站總表!$B:$J,4,0),),VLOOKUP(LEFT(J822,2),北市出件送市總與外站總表!$A:$E,5,0)))&gt;110),120,IFERROR(IF(FIND("北市",LEFT(J822,3)),VLOOKUP(LEFT(J822,LEN(J822)-LEN(MID(J822,1+MAX(MMULT(ROW($1:$1800)*(MID(J822,ROW($1:$1800),1)={"路","段","街","道"}),{1;1;1;1})),99))),北市出件送市總與外站總表!$A:$E,5,0),),IFERROR(IF(FIND("北市",LEFT(J822,3)),VLOOKUP(RIGHT(LEFT(J822,LEN(J822)-LEN(MID(J822,1+MAX(MMULT(ROW($1:$1800)*(MID(J822,ROW($1:$1800),1)={"路","段","街","道"}),{1;1;1;1})),99))),LEN(LEFT(J822,LEN(J822)-LEN(MID(J822,1+MAX(MMULT(ROW($1:$1800)*(MID(J822,ROW($1:$1800),1)={"路","段","街","道"}),{1;1;1;1})),99))))-3),北市出件送市總與外站總表!$B:$J,4,0),),VLOOKUP(LEFT(J822,2),北市出件送市總與外站總表!$A:$J,5,0)))))</f>
        <v>#N/A</v>
      </c>
      <c r="J822" s="124" t="str">
        <f t="array" ref="J822">ASC(IF(LEFT(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,1)="台",REPLACE(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,1,1,"臺"),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))</f>
        <v/>
      </c>
    </row>
    <row r="823" spans="2:10" ht="21" customHeight="1" x14ac:dyDescent="0.25">
      <c r="B823" s="9">
        <v>804</v>
      </c>
      <c r="C823" s="8"/>
      <c r="D823" s="8"/>
      <c r="E823" s="8"/>
      <c r="F823" s="8"/>
      <c r="G823" s="8"/>
      <c r="H823" s="138"/>
      <c r="I823" s="144" t="e">
        <f>IF(COUNT(FIND({"澎湖","金門縣","連江","馬祖","琉球"},J823,1)),280,IF(AND($F$1="V",IFERROR(IF(FIND("北市",LEFT(J823,3)),VLOOKUP(LEFT(J823,LEN(J823)-LEN(MID(J823,1+MAX(MMULT(ROW($1:$1800)*(MID(J823,ROW($1:$1800),1)={"路","段","街","道"}),{1;1;1;1})),99))),北市出件送市總與外站總表!$A:$E,5,0),),IFERROR(IF(FIND("北市",LEFT(J823,3)),VLOOKUP(RIGHT(LEFT(J823,LEN(J823)-LEN(MID(J823,1+MAX(MMULT(ROW($1:$1800)*(MID(J823,ROW($1:$1800),1)={"路","段","街","道"}),{1;1;1;1})),99))),LEN(LEFT(J823,LEN(J823)-LEN(MID(J823,1+MAX(MMULT(ROW($1:$1800)*(MID(J823,ROW($1:$1800),1)={"路","段","街","道"}),{1;1;1;1})),99))))-3),北市出件送市總與外站總表!$B:$J,4,0),),VLOOKUP(LEFT(J823,2),北市出件送市總與外站總表!$A:$E,5,0)))&gt;110),120,IFERROR(IF(FIND("北市",LEFT(J823,3)),VLOOKUP(LEFT(J823,LEN(J823)-LEN(MID(J823,1+MAX(MMULT(ROW($1:$1800)*(MID(J823,ROW($1:$1800),1)={"路","段","街","道"}),{1;1;1;1})),99))),北市出件送市總與外站總表!$A:$E,5,0),),IFERROR(IF(FIND("北市",LEFT(J823,3)),VLOOKUP(RIGHT(LEFT(J823,LEN(J823)-LEN(MID(J823,1+MAX(MMULT(ROW($1:$1800)*(MID(J823,ROW($1:$1800),1)={"路","段","街","道"}),{1;1;1;1})),99))),LEN(LEFT(J823,LEN(J823)-LEN(MID(J823,1+MAX(MMULT(ROW($1:$1800)*(MID(J823,ROW($1:$1800),1)={"路","段","街","道"}),{1;1;1;1})),99))))-3),北市出件送市總與外站總表!$B:$J,4,0),),VLOOKUP(LEFT(J823,2),北市出件送市總與外站總表!$A:$J,5,0)))))</f>
        <v>#N/A</v>
      </c>
      <c r="J823" s="124" t="str">
        <f t="array" ref="J823">ASC(IF(LEFT(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,1)="台",REPLACE(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,1,1,"臺"),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))</f>
        <v/>
      </c>
    </row>
    <row r="824" spans="2:10" ht="21" customHeight="1" x14ac:dyDescent="0.25">
      <c r="B824" s="9">
        <v>805</v>
      </c>
      <c r="C824" s="8"/>
      <c r="D824" s="8"/>
      <c r="E824" s="8"/>
      <c r="F824" s="8"/>
      <c r="G824" s="8"/>
      <c r="H824" s="138"/>
      <c r="I824" s="144" t="e">
        <f>IF(COUNT(FIND({"澎湖","金門縣","連江","馬祖","琉球"},J824,1)),280,IF(AND($F$1="V",IFERROR(IF(FIND("北市",LEFT(J824,3)),VLOOKUP(LEFT(J824,LEN(J824)-LEN(MID(J824,1+MAX(MMULT(ROW($1:$1800)*(MID(J824,ROW($1:$1800),1)={"路","段","街","道"}),{1;1;1;1})),99))),北市出件送市總與外站總表!$A:$E,5,0),),IFERROR(IF(FIND("北市",LEFT(J824,3)),VLOOKUP(RIGHT(LEFT(J824,LEN(J824)-LEN(MID(J824,1+MAX(MMULT(ROW($1:$1800)*(MID(J824,ROW($1:$1800),1)={"路","段","街","道"}),{1;1;1;1})),99))),LEN(LEFT(J824,LEN(J824)-LEN(MID(J824,1+MAX(MMULT(ROW($1:$1800)*(MID(J824,ROW($1:$1800),1)={"路","段","街","道"}),{1;1;1;1})),99))))-3),北市出件送市總與外站總表!$B:$J,4,0),),VLOOKUP(LEFT(J824,2),北市出件送市總與外站總表!$A:$E,5,0)))&gt;110),120,IFERROR(IF(FIND("北市",LEFT(J824,3)),VLOOKUP(LEFT(J824,LEN(J824)-LEN(MID(J824,1+MAX(MMULT(ROW($1:$1800)*(MID(J824,ROW($1:$1800),1)={"路","段","街","道"}),{1;1;1;1})),99))),北市出件送市總與外站總表!$A:$E,5,0),),IFERROR(IF(FIND("北市",LEFT(J824,3)),VLOOKUP(RIGHT(LEFT(J824,LEN(J824)-LEN(MID(J824,1+MAX(MMULT(ROW($1:$1800)*(MID(J824,ROW($1:$1800),1)={"路","段","街","道"}),{1;1;1;1})),99))),LEN(LEFT(J824,LEN(J824)-LEN(MID(J824,1+MAX(MMULT(ROW($1:$1800)*(MID(J824,ROW($1:$1800),1)={"路","段","街","道"}),{1;1;1;1})),99))))-3),北市出件送市總與外站總表!$B:$J,4,0),),VLOOKUP(LEFT(J824,2),北市出件送市總與外站總表!$A:$J,5,0)))))</f>
        <v>#N/A</v>
      </c>
      <c r="J824" s="124" t="str">
        <f t="array" ref="J824">ASC(IF(LEFT(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,1)="台",REPLACE(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,1,1,"臺"),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))</f>
        <v/>
      </c>
    </row>
    <row r="825" spans="2:10" ht="21" customHeight="1" x14ac:dyDescent="0.25">
      <c r="B825" s="9">
        <v>806</v>
      </c>
      <c r="C825" s="8"/>
      <c r="D825" s="8"/>
      <c r="E825" s="8"/>
      <c r="F825" s="8"/>
      <c r="G825" s="8"/>
      <c r="H825" s="138"/>
      <c r="I825" s="144" t="e">
        <f>IF(COUNT(FIND({"澎湖","金門縣","連江","馬祖","琉球"},J825,1)),280,IF(AND($F$1="V",IFERROR(IF(FIND("北市",LEFT(J825,3)),VLOOKUP(LEFT(J825,LEN(J825)-LEN(MID(J825,1+MAX(MMULT(ROW($1:$1800)*(MID(J825,ROW($1:$1800),1)={"路","段","街","道"}),{1;1;1;1})),99))),北市出件送市總與外站總表!$A:$E,5,0),),IFERROR(IF(FIND("北市",LEFT(J825,3)),VLOOKUP(RIGHT(LEFT(J825,LEN(J825)-LEN(MID(J825,1+MAX(MMULT(ROW($1:$1800)*(MID(J825,ROW($1:$1800),1)={"路","段","街","道"}),{1;1;1;1})),99))),LEN(LEFT(J825,LEN(J825)-LEN(MID(J825,1+MAX(MMULT(ROW($1:$1800)*(MID(J825,ROW($1:$1800),1)={"路","段","街","道"}),{1;1;1;1})),99))))-3),北市出件送市總與外站總表!$B:$J,4,0),),VLOOKUP(LEFT(J825,2),北市出件送市總與外站總表!$A:$E,5,0)))&gt;110),120,IFERROR(IF(FIND("北市",LEFT(J825,3)),VLOOKUP(LEFT(J825,LEN(J825)-LEN(MID(J825,1+MAX(MMULT(ROW($1:$1800)*(MID(J825,ROW($1:$1800),1)={"路","段","街","道"}),{1;1;1;1})),99))),北市出件送市總與外站總表!$A:$E,5,0),),IFERROR(IF(FIND("北市",LEFT(J825,3)),VLOOKUP(RIGHT(LEFT(J825,LEN(J825)-LEN(MID(J825,1+MAX(MMULT(ROW($1:$1800)*(MID(J825,ROW($1:$1800),1)={"路","段","街","道"}),{1;1;1;1})),99))),LEN(LEFT(J825,LEN(J825)-LEN(MID(J825,1+MAX(MMULT(ROW($1:$1800)*(MID(J825,ROW($1:$1800),1)={"路","段","街","道"}),{1;1;1;1})),99))))-3),北市出件送市總與外站總表!$B:$J,4,0),),VLOOKUP(LEFT(J825,2),北市出件送市總與外站總表!$A:$J,5,0)))))</f>
        <v>#N/A</v>
      </c>
      <c r="J825" s="124" t="str">
        <f t="array" ref="J825">ASC(IF(LEFT(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,1)="台",REPLACE(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,1,1,"臺"),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))</f>
        <v/>
      </c>
    </row>
    <row r="826" spans="2:10" ht="21" customHeight="1" x14ac:dyDescent="0.25">
      <c r="B826" s="9">
        <v>807</v>
      </c>
      <c r="C826" s="8"/>
      <c r="D826" s="8"/>
      <c r="E826" s="8"/>
      <c r="F826" s="8"/>
      <c r="G826" s="8"/>
      <c r="H826" s="138"/>
      <c r="I826" s="144" t="e">
        <f>IF(COUNT(FIND({"澎湖","金門縣","連江","馬祖","琉球"},J826,1)),280,IF(AND($F$1="V",IFERROR(IF(FIND("北市",LEFT(J826,3)),VLOOKUP(LEFT(J826,LEN(J826)-LEN(MID(J826,1+MAX(MMULT(ROW($1:$1800)*(MID(J826,ROW($1:$1800),1)={"路","段","街","道"}),{1;1;1;1})),99))),北市出件送市總與外站總表!$A:$E,5,0),),IFERROR(IF(FIND("北市",LEFT(J826,3)),VLOOKUP(RIGHT(LEFT(J826,LEN(J826)-LEN(MID(J826,1+MAX(MMULT(ROW($1:$1800)*(MID(J826,ROW($1:$1800),1)={"路","段","街","道"}),{1;1;1;1})),99))),LEN(LEFT(J826,LEN(J826)-LEN(MID(J826,1+MAX(MMULT(ROW($1:$1800)*(MID(J826,ROW($1:$1800),1)={"路","段","街","道"}),{1;1;1;1})),99))))-3),北市出件送市總與外站總表!$B:$J,4,0),),VLOOKUP(LEFT(J826,2),北市出件送市總與外站總表!$A:$E,5,0)))&gt;110),120,IFERROR(IF(FIND("北市",LEFT(J826,3)),VLOOKUP(LEFT(J826,LEN(J826)-LEN(MID(J826,1+MAX(MMULT(ROW($1:$1800)*(MID(J826,ROW($1:$1800),1)={"路","段","街","道"}),{1;1;1;1})),99))),北市出件送市總與外站總表!$A:$E,5,0),),IFERROR(IF(FIND("北市",LEFT(J826,3)),VLOOKUP(RIGHT(LEFT(J826,LEN(J826)-LEN(MID(J826,1+MAX(MMULT(ROW($1:$1800)*(MID(J826,ROW($1:$1800),1)={"路","段","街","道"}),{1;1;1;1})),99))),LEN(LEFT(J826,LEN(J826)-LEN(MID(J826,1+MAX(MMULT(ROW($1:$1800)*(MID(J826,ROW($1:$1800),1)={"路","段","街","道"}),{1;1;1;1})),99))))-3),北市出件送市總與外站總表!$B:$J,4,0),),VLOOKUP(LEFT(J826,2),北市出件送市總與外站總表!$A:$J,5,0)))))</f>
        <v>#N/A</v>
      </c>
      <c r="J826" s="124" t="str">
        <f t="array" ref="J826">ASC(IF(LEFT(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,1)="台",REPLACE(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,1,1,"臺"),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))</f>
        <v/>
      </c>
    </row>
    <row r="827" spans="2:10" ht="21" customHeight="1" x14ac:dyDescent="0.25">
      <c r="B827" s="9">
        <v>808</v>
      </c>
      <c r="C827" s="8"/>
      <c r="D827" s="8"/>
      <c r="E827" s="8"/>
      <c r="F827" s="8"/>
      <c r="G827" s="8"/>
      <c r="H827" s="138"/>
      <c r="I827" s="144" t="e">
        <f>IF(COUNT(FIND({"澎湖","金門縣","連江","馬祖","琉球"},J827,1)),280,IF(AND($F$1="V",IFERROR(IF(FIND("北市",LEFT(J827,3)),VLOOKUP(LEFT(J827,LEN(J827)-LEN(MID(J827,1+MAX(MMULT(ROW($1:$1800)*(MID(J827,ROW($1:$1800),1)={"路","段","街","道"}),{1;1;1;1})),99))),北市出件送市總與外站總表!$A:$E,5,0),),IFERROR(IF(FIND("北市",LEFT(J827,3)),VLOOKUP(RIGHT(LEFT(J827,LEN(J827)-LEN(MID(J827,1+MAX(MMULT(ROW($1:$1800)*(MID(J827,ROW($1:$1800),1)={"路","段","街","道"}),{1;1;1;1})),99))),LEN(LEFT(J827,LEN(J827)-LEN(MID(J827,1+MAX(MMULT(ROW($1:$1800)*(MID(J827,ROW($1:$1800),1)={"路","段","街","道"}),{1;1;1;1})),99))))-3),北市出件送市總與外站總表!$B:$J,4,0),),VLOOKUP(LEFT(J827,2),北市出件送市總與外站總表!$A:$E,5,0)))&gt;110),120,IFERROR(IF(FIND("北市",LEFT(J827,3)),VLOOKUP(LEFT(J827,LEN(J827)-LEN(MID(J827,1+MAX(MMULT(ROW($1:$1800)*(MID(J827,ROW($1:$1800),1)={"路","段","街","道"}),{1;1;1;1})),99))),北市出件送市總與外站總表!$A:$E,5,0),),IFERROR(IF(FIND("北市",LEFT(J827,3)),VLOOKUP(RIGHT(LEFT(J827,LEN(J827)-LEN(MID(J827,1+MAX(MMULT(ROW($1:$1800)*(MID(J827,ROW($1:$1800),1)={"路","段","街","道"}),{1;1;1;1})),99))),LEN(LEFT(J827,LEN(J827)-LEN(MID(J827,1+MAX(MMULT(ROW($1:$1800)*(MID(J827,ROW($1:$1800),1)={"路","段","街","道"}),{1;1;1;1})),99))))-3),北市出件送市總與外站總表!$B:$J,4,0),),VLOOKUP(LEFT(J827,2),北市出件送市總與外站總表!$A:$J,5,0)))))</f>
        <v>#N/A</v>
      </c>
      <c r="J827" s="124" t="str">
        <f t="array" ref="J827">ASC(IF(LEFT(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,1)="台",REPLACE(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,1,1,"臺"),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))</f>
        <v/>
      </c>
    </row>
    <row r="828" spans="2:10" ht="21" customHeight="1" x14ac:dyDescent="0.25">
      <c r="B828" s="9">
        <v>809</v>
      </c>
      <c r="C828" s="8"/>
      <c r="D828" s="8"/>
      <c r="E828" s="8"/>
      <c r="F828" s="8"/>
      <c r="G828" s="8"/>
      <c r="H828" s="138"/>
      <c r="I828" s="144" t="e">
        <f>IF(COUNT(FIND({"澎湖","金門縣","連江","馬祖","琉球"},J828,1)),280,IF(AND($F$1="V",IFERROR(IF(FIND("北市",LEFT(J828,3)),VLOOKUP(LEFT(J828,LEN(J828)-LEN(MID(J828,1+MAX(MMULT(ROW($1:$1800)*(MID(J828,ROW($1:$1800),1)={"路","段","街","道"}),{1;1;1;1})),99))),北市出件送市總與外站總表!$A:$E,5,0),),IFERROR(IF(FIND("北市",LEFT(J828,3)),VLOOKUP(RIGHT(LEFT(J828,LEN(J828)-LEN(MID(J828,1+MAX(MMULT(ROW($1:$1800)*(MID(J828,ROW($1:$1800),1)={"路","段","街","道"}),{1;1;1;1})),99))),LEN(LEFT(J828,LEN(J828)-LEN(MID(J828,1+MAX(MMULT(ROW($1:$1800)*(MID(J828,ROW($1:$1800),1)={"路","段","街","道"}),{1;1;1;1})),99))))-3),北市出件送市總與外站總表!$B:$J,4,0),),VLOOKUP(LEFT(J828,2),北市出件送市總與外站總表!$A:$E,5,0)))&gt;110),120,IFERROR(IF(FIND("北市",LEFT(J828,3)),VLOOKUP(LEFT(J828,LEN(J828)-LEN(MID(J828,1+MAX(MMULT(ROW($1:$1800)*(MID(J828,ROW($1:$1800),1)={"路","段","街","道"}),{1;1;1;1})),99))),北市出件送市總與外站總表!$A:$E,5,0),),IFERROR(IF(FIND("北市",LEFT(J828,3)),VLOOKUP(RIGHT(LEFT(J828,LEN(J828)-LEN(MID(J828,1+MAX(MMULT(ROW($1:$1800)*(MID(J828,ROW($1:$1800),1)={"路","段","街","道"}),{1;1;1;1})),99))),LEN(LEFT(J828,LEN(J828)-LEN(MID(J828,1+MAX(MMULT(ROW($1:$1800)*(MID(J828,ROW($1:$1800),1)={"路","段","街","道"}),{1;1;1;1})),99))))-3),北市出件送市總與外站總表!$B:$J,4,0),),VLOOKUP(LEFT(J828,2),北市出件送市總與外站總表!$A:$J,5,0)))))</f>
        <v>#N/A</v>
      </c>
      <c r="J828" s="124" t="str">
        <f t="array" ref="J828">ASC(IF(LEFT(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,1)="台",REPLACE(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,1,1,"臺"),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))</f>
        <v/>
      </c>
    </row>
    <row r="829" spans="2:10" ht="21" customHeight="1" x14ac:dyDescent="0.25">
      <c r="B829" s="9">
        <v>810</v>
      </c>
      <c r="C829" s="8"/>
      <c r="D829" s="8"/>
      <c r="E829" s="8"/>
      <c r="F829" s="8"/>
      <c r="G829" s="8"/>
      <c r="H829" s="138"/>
      <c r="I829" s="144" t="e">
        <f>IF(COUNT(FIND({"澎湖","金門縣","連江","馬祖","琉球"},J829,1)),280,IF(AND($F$1="V",IFERROR(IF(FIND("北市",LEFT(J829,3)),VLOOKUP(LEFT(J829,LEN(J829)-LEN(MID(J829,1+MAX(MMULT(ROW($1:$1800)*(MID(J829,ROW($1:$1800),1)={"路","段","街","道"}),{1;1;1;1})),99))),北市出件送市總與外站總表!$A:$E,5,0),),IFERROR(IF(FIND("北市",LEFT(J829,3)),VLOOKUP(RIGHT(LEFT(J829,LEN(J829)-LEN(MID(J829,1+MAX(MMULT(ROW($1:$1800)*(MID(J829,ROW($1:$1800),1)={"路","段","街","道"}),{1;1;1;1})),99))),LEN(LEFT(J829,LEN(J829)-LEN(MID(J829,1+MAX(MMULT(ROW($1:$1800)*(MID(J829,ROW($1:$1800),1)={"路","段","街","道"}),{1;1;1;1})),99))))-3),北市出件送市總與外站總表!$B:$J,4,0),),VLOOKUP(LEFT(J829,2),北市出件送市總與外站總表!$A:$E,5,0)))&gt;110),120,IFERROR(IF(FIND("北市",LEFT(J829,3)),VLOOKUP(LEFT(J829,LEN(J829)-LEN(MID(J829,1+MAX(MMULT(ROW($1:$1800)*(MID(J829,ROW($1:$1800),1)={"路","段","街","道"}),{1;1;1;1})),99))),北市出件送市總與外站總表!$A:$E,5,0),),IFERROR(IF(FIND("北市",LEFT(J829,3)),VLOOKUP(RIGHT(LEFT(J829,LEN(J829)-LEN(MID(J829,1+MAX(MMULT(ROW($1:$1800)*(MID(J829,ROW($1:$1800),1)={"路","段","街","道"}),{1;1;1;1})),99))),LEN(LEFT(J829,LEN(J829)-LEN(MID(J829,1+MAX(MMULT(ROW($1:$1800)*(MID(J829,ROW($1:$1800),1)={"路","段","街","道"}),{1;1;1;1})),99))))-3),北市出件送市總與外站總表!$B:$J,4,0),),VLOOKUP(LEFT(J829,2),北市出件送市總與外站總表!$A:$J,5,0)))))</f>
        <v>#N/A</v>
      </c>
      <c r="J829" s="124" t="str">
        <f t="array" ref="J829">ASC(IF(LEFT(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,1)="台",REPLACE(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,1,1,"臺"),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))</f>
        <v/>
      </c>
    </row>
    <row r="830" spans="2:10" ht="21" customHeight="1" x14ac:dyDescent="0.25">
      <c r="B830" s="9">
        <v>811</v>
      </c>
      <c r="C830" s="8"/>
      <c r="D830" s="8"/>
      <c r="E830" s="8"/>
      <c r="F830" s="8"/>
      <c r="G830" s="8"/>
      <c r="H830" s="138"/>
      <c r="I830" s="144" t="e">
        <f>IF(COUNT(FIND({"澎湖","金門縣","連江","馬祖","琉球"},J830,1)),280,IF(AND($F$1="V",IFERROR(IF(FIND("北市",LEFT(J830,3)),VLOOKUP(LEFT(J830,LEN(J830)-LEN(MID(J830,1+MAX(MMULT(ROW($1:$1800)*(MID(J830,ROW($1:$1800),1)={"路","段","街","道"}),{1;1;1;1})),99))),北市出件送市總與外站總表!$A:$E,5,0),),IFERROR(IF(FIND("北市",LEFT(J830,3)),VLOOKUP(RIGHT(LEFT(J830,LEN(J830)-LEN(MID(J830,1+MAX(MMULT(ROW($1:$1800)*(MID(J830,ROW($1:$1800),1)={"路","段","街","道"}),{1;1;1;1})),99))),LEN(LEFT(J830,LEN(J830)-LEN(MID(J830,1+MAX(MMULT(ROW($1:$1800)*(MID(J830,ROW($1:$1800),1)={"路","段","街","道"}),{1;1;1;1})),99))))-3),北市出件送市總與外站總表!$B:$J,4,0),),VLOOKUP(LEFT(J830,2),北市出件送市總與外站總表!$A:$E,5,0)))&gt;110),120,IFERROR(IF(FIND("北市",LEFT(J830,3)),VLOOKUP(LEFT(J830,LEN(J830)-LEN(MID(J830,1+MAX(MMULT(ROW($1:$1800)*(MID(J830,ROW($1:$1800),1)={"路","段","街","道"}),{1;1;1;1})),99))),北市出件送市總與外站總表!$A:$E,5,0),),IFERROR(IF(FIND("北市",LEFT(J830,3)),VLOOKUP(RIGHT(LEFT(J830,LEN(J830)-LEN(MID(J830,1+MAX(MMULT(ROW($1:$1800)*(MID(J830,ROW($1:$1800),1)={"路","段","街","道"}),{1;1;1;1})),99))),LEN(LEFT(J830,LEN(J830)-LEN(MID(J830,1+MAX(MMULT(ROW($1:$1800)*(MID(J830,ROW($1:$1800),1)={"路","段","街","道"}),{1;1;1;1})),99))))-3),北市出件送市總與外站總表!$B:$J,4,0),),VLOOKUP(LEFT(J830,2),北市出件送市總與外站總表!$A:$J,5,0)))))</f>
        <v>#N/A</v>
      </c>
      <c r="J830" s="124" t="str">
        <f t="array" ref="J830">ASC(IF(LEFT(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,1)="台",REPLACE(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,1,1,"臺"),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))</f>
        <v/>
      </c>
    </row>
    <row r="831" spans="2:10" ht="21" customHeight="1" x14ac:dyDescent="0.25">
      <c r="B831" s="9">
        <v>812</v>
      </c>
      <c r="C831" s="8"/>
      <c r="D831" s="8"/>
      <c r="E831" s="8"/>
      <c r="F831" s="8"/>
      <c r="G831" s="8"/>
      <c r="H831" s="138"/>
      <c r="I831" s="144" t="e">
        <f>IF(COUNT(FIND({"澎湖","金門縣","連江","馬祖","琉球"},J831,1)),280,IF(AND($F$1="V",IFERROR(IF(FIND("北市",LEFT(J831,3)),VLOOKUP(LEFT(J831,LEN(J831)-LEN(MID(J831,1+MAX(MMULT(ROW($1:$1800)*(MID(J831,ROW($1:$1800),1)={"路","段","街","道"}),{1;1;1;1})),99))),北市出件送市總與外站總表!$A:$E,5,0),),IFERROR(IF(FIND("北市",LEFT(J831,3)),VLOOKUP(RIGHT(LEFT(J831,LEN(J831)-LEN(MID(J831,1+MAX(MMULT(ROW($1:$1800)*(MID(J831,ROW($1:$1800),1)={"路","段","街","道"}),{1;1;1;1})),99))),LEN(LEFT(J831,LEN(J831)-LEN(MID(J831,1+MAX(MMULT(ROW($1:$1800)*(MID(J831,ROW($1:$1800),1)={"路","段","街","道"}),{1;1;1;1})),99))))-3),北市出件送市總與外站總表!$B:$J,4,0),),VLOOKUP(LEFT(J831,2),北市出件送市總與外站總表!$A:$E,5,0)))&gt;110),120,IFERROR(IF(FIND("北市",LEFT(J831,3)),VLOOKUP(LEFT(J831,LEN(J831)-LEN(MID(J831,1+MAX(MMULT(ROW($1:$1800)*(MID(J831,ROW($1:$1800),1)={"路","段","街","道"}),{1;1;1;1})),99))),北市出件送市總與外站總表!$A:$E,5,0),),IFERROR(IF(FIND("北市",LEFT(J831,3)),VLOOKUP(RIGHT(LEFT(J831,LEN(J831)-LEN(MID(J831,1+MAX(MMULT(ROW($1:$1800)*(MID(J831,ROW($1:$1800),1)={"路","段","街","道"}),{1;1;1;1})),99))),LEN(LEFT(J831,LEN(J831)-LEN(MID(J831,1+MAX(MMULT(ROW($1:$1800)*(MID(J831,ROW($1:$1800),1)={"路","段","街","道"}),{1;1;1;1})),99))))-3),北市出件送市總與外站總表!$B:$J,4,0),),VLOOKUP(LEFT(J831,2),北市出件送市總與外站總表!$A:$J,5,0)))))</f>
        <v>#N/A</v>
      </c>
      <c r="J831" s="124" t="str">
        <f t="array" ref="J831">ASC(IF(LEFT(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,1)="台",REPLACE(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,1,1,"臺"),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))</f>
        <v/>
      </c>
    </row>
    <row r="832" spans="2:10" ht="21" customHeight="1" x14ac:dyDescent="0.25">
      <c r="B832" s="9">
        <v>813</v>
      </c>
      <c r="C832" s="8"/>
      <c r="D832" s="8"/>
      <c r="E832" s="8"/>
      <c r="F832" s="8"/>
      <c r="G832" s="8"/>
      <c r="H832" s="138"/>
      <c r="I832" s="144" t="e">
        <f>IF(COUNT(FIND({"澎湖","金門縣","連江","馬祖","琉球"},J832,1)),280,IF(AND($F$1="V",IFERROR(IF(FIND("北市",LEFT(J832,3)),VLOOKUP(LEFT(J832,LEN(J832)-LEN(MID(J832,1+MAX(MMULT(ROW($1:$1800)*(MID(J832,ROW($1:$1800),1)={"路","段","街","道"}),{1;1;1;1})),99))),北市出件送市總與外站總表!$A:$E,5,0),),IFERROR(IF(FIND("北市",LEFT(J832,3)),VLOOKUP(RIGHT(LEFT(J832,LEN(J832)-LEN(MID(J832,1+MAX(MMULT(ROW($1:$1800)*(MID(J832,ROW($1:$1800),1)={"路","段","街","道"}),{1;1;1;1})),99))),LEN(LEFT(J832,LEN(J832)-LEN(MID(J832,1+MAX(MMULT(ROW($1:$1800)*(MID(J832,ROW($1:$1800),1)={"路","段","街","道"}),{1;1;1;1})),99))))-3),北市出件送市總與外站總表!$B:$J,4,0),),VLOOKUP(LEFT(J832,2),北市出件送市總與外站總表!$A:$E,5,0)))&gt;110),120,IFERROR(IF(FIND("北市",LEFT(J832,3)),VLOOKUP(LEFT(J832,LEN(J832)-LEN(MID(J832,1+MAX(MMULT(ROW($1:$1800)*(MID(J832,ROW($1:$1800),1)={"路","段","街","道"}),{1;1;1;1})),99))),北市出件送市總與外站總表!$A:$E,5,0),),IFERROR(IF(FIND("北市",LEFT(J832,3)),VLOOKUP(RIGHT(LEFT(J832,LEN(J832)-LEN(MID(J832,1+MAX(MMULT(ROW($1:$1800)*(MID(J832,ROW($1:$1800),1)={"路","段","街","道"}),{1;1;1;1})),99))),LEN(LEFT(J832,LEN(J832)-LEN(MID(J832,1+MAX(MMULT(ROW($1:$1800)*(MID(J832,ROW($1:$1800),1)={"路","段","街","道"}),{1;1;1;1})),99))))-3),北市出件送市總與外站總表!$B:$J,4,0),),VLOOKUP(LEFT(J832,2),北市出件送市總與外站總表!$A:$J,5,0)))))</f>
        <v>#N/A</v>
      </c>
      <c r="J832" s="124" t="str">
        <f t="array" ref="J832">ASC(IF(LEFT(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,1)="台",REPLACE(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,1,1,"臺"),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))</f>
        <v/>
      </c>
    </row>
    <row r="833" spans="2:10" ht="21" customHeight="1" x14ac:dyDescent="0.25">
      <c r="B833" s="9">
        <v>814</v>
      </c>
      <c r="C833" s="8"/>
      <c r="D833" s="8"/>
      <c r="E833" s="8"/>
      <c r="F833" s="8"/>
      <c r="G833" s="8"/>
      <c r="H833" s="138"/>
      <c r="I833" s="144" t="e">
        <f>IF(COUNT(FIND({"澎湖","金門縣","連江","馬祖","琉球"},J833,1)),280,IF(AND($F$1="V",IFERROR(IF(FIND("北市",LEFT(J833,3)),VLOOKUP(LEFT(J833,LEN(J833)-LEN(MID(J833,1+MAX(MMULT(ROW($1:$1800)*(MID(J833,ROW($1:$1800),1)={"路","段","街","道"}),{1;1;1;1})),99))),北市出件送市總與外站總表!$A:$E,5,0),),IFERROR(IF(FIND("北市",LEFT(J833,3)),VLOOKUP(RIGHT(LEFT(J833,LEN(J833)-LEN(MID(J833,1+MAX(MMULT(ROW($1:$1800)*(MID(J833,ROW($1:$1800),1)={"路","段","街","道"}),{1;1;1;1})),99))),LEN(LEFT(J833,LEN(J833)-LEN(MID(J833,1+MAX(MMULT(ROW($1:$1800)*(MID(J833,ROW($1:$1800),1)={"路","段","街","道"}),{1;1;1;1})),99))))-3),北市出件送市總與外站總表!$B:$J,4,0),),VLOOKUP(LEFT(J833,2),北市出件送市總與外站總表!$A:$E,5,0)))&gt;110),120,IFERROR(IF(FIND("北市",LEFT(J833,3)),VLOOKUP(LEFT(J833,LEN(J833)-LEN(MID(J833,1+MAX(MMULT(ROW($1:$1800)*(MID(J833,ROW($1:$1800),1)={"路","段","街","道"}),{1;1;1;1})),99))),北市出件送市總與外站總表!$A:$E,5,0),),IFERROR(IF(FIND("北市",LEFT(J833,3)),VLOOKUP(RIGHT(LEFT(J833,LEN(J833)-LEN(MID(J833,1+MAX(MMULT(ROW($1:$1800)*(MID(J833,ROW($1:$1800),1)={"路","段","街","道"}),{1;1;1;1})),99))),LEN(LEFT(J833,LEN(J833)-LEN(MID(J833,1+MAX(MMULT(ROW($1:$1800)*(MID(J833,ROW($1:$1800),1)={"路","段","街","道"}),{1;1;1;1})),99))))-3),北市出件送市總與外站總表!$B:$J,4,0),),VLOOKUP(LEFT(J833,2),北市出件送市總與外站總表!$A:$J,5,0)))))</f>
        <v>#N/A</v>
      </c>
      <c r="J833" s="124" t="str">
        <f t="array" ref="J833">ASC(IF(LEFT(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,1)="台",REPLACE(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,1,1,"臺"),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))</f>
        <v/>
      </c>
    </row>
    <row r="834" spans="2:10" ht="21" customHeight="1" x14ac:dyDescent="0.25">
      <c r="B834" s="9">
        <v>815</v>
      </c>
      <c r="C834" s="8"/>
      <c r="D834" s="8"/>
      <c r="E834" s="8"/>
      <c r="F834" s="8"/>
      <c r="G834" s="8"/>
      <c r="H834" s="138"/>
      <c r="I834" s="144" t="e">
        <f>IF(COUNT(FIND({"澎湖","金門縣","連江","馬祖","琉球"},J834,1)),280,IF(AND($F$1="V",IFERROR(IF(FIND("北市",LEFT(J834,3)),VLOOKUP(LEFT(J834,LEN(J834)-LEN(MID(J834,1+MAX(MMULT(ROW($1:$1800)*(MID(J834,ROW($1:$1800),1)={"路","段","街","道"}),{1;1;1;1})),99))),北市出件送市總與外站總表!$A:$E,5,0),),IFERROR(IF(FIND("北市",LEFT(J834,3)),VLOOKUP(RIGHT(LEFT(J834,LEN(J834)-LEN(MID(J834,1+MAX(MMULT(ROW($1:$1800)*(MID(J834,ROW($1:$1800),1)={"路","段","街","道"}),{1;1;1;1})),99))),LEN(LEFT(J834,LEN(J834)-LEN(MID(J834,1+MAX(MMULT(ROW($1:$1800)*(MID(J834,ROW($1:$1800),1)={"路","段","街","道"}),{1;1;1;1})),99))))-3),北市出件送市總與外站總表!$B:$J,4,0),),VLOOKUP(LEFT(J834,2),北市出件送市總與外站總表!$A:$E,5,0)))&gt;110),120,IFERROR(IF(FIND("北市",LEFT(J834,3)),VLOOKUP(LEFT(J834,LEN(J834)-LEN(MID(J834,1+MAX(MMULT(ROW($1:$1800)*(MID(J834,ROW($1:$1800),1)={"路","段","街","道"}),{1;1;1;1})),99))),北市出件送市總與外站總表!$A:$E,5,0),),IFERROR(IF(FIND("北市",LEFT(J834,3)),VLOOKUP(RIGHT(LEFT(J834,LEN(J834)-LEN(MID(J834,1+MAX(MMULT(ROW($1:$1800)*(MID(J834,ROW($1:$1800),1)={"路","段","街","道"}),{1;1;1;1})),99))),LEN(LEFT(J834,LEN(J834)-LEN(MID(J834,1+MAX(MMULT(ROW($1:$1800)*(MID(J834,ROW($1:$1800),1)={"路","段","街","道"}),{1;1;1;1})),99))))-3),北市出件送市總與外站總表!$B:$J,4,0),),VLOOKUP(LEFT(J834,2),北市出件送市總與外站總表!$A:$J,5,0)))))</f>
        <v>#N/A</v>
      </c>
      <c r="J834" s="124" t="str">
        <f t="array" ref="J834">ASC(IF(LEFT(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,1)="台",REPLACE(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,1,1,"臺"),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))</f>
        <v/>
      </c>
    </row>
    <row r="835" spans="2:10" ht="21" customHeight="1" x14ac:dyDescent="0.25">
      <c r="B835" s="9">
        <v>816</v>
      </c>
      <c r="C835" s="8"/>
      <c r="D835" s="8"/>
      <c r="E835" s="8"/>
      <c r="F835" s="8"/>
      <c r="G835" s="8"/>
      <c r="H835" s="138"/>
      <c r="I835" s="144" t="e">
        <f>IF(COUNT(FIND({"澎湖","金門縣","連江","馬祖","琉球"},J835,1)),280,IF(AND($F$1="V",IFERROR(IF(FIND("北市",LEFT(J835,3)),VLOOKUP(LEFT(J835,LEN(J835)-LEN(MID(J835,1+MAX(MMULT(ROW($1:$1800)*(MID(J835,ROW($1:$1800),1)={"路","段","街","道"}),{1;1;1;1})),99))),北市出件送市總與外站總表!$A:$E,5,0),),IFERROR(IF(FIND("北市",LEFT(J835,3)),VLOOKUP(RIGHT(LEFT(J835,LEN(J835)-LEN(MID(J835,1+MAX(MMULT(ROW($1:$1800)*(MID(J835,ROW($1:$1800),1)={"路","段","街","道"}),{1;1;1;1})),99))),LEN(LEFT(J835,LEN(J835)-LEN(MID(J835,1+MAX(MMULT(ROW($1:$1800)*(MID(J835,ROW($1:$1800),1)={"路","段","街","道"}),{1;1;1;1})),99))))-3),北市出件送市總與外站總表!$B:$J,4,0),),VLOOKUP(LEFT(J835,2),北市出件送市總與外站總表!$A:$E,5,0)))&gt;110),120,IFERROR(IF(FIND("北市",LEFT(J835,3)),VLOOKUP(LEFT(J835,LEN(J835)-LEN(MID(J835,1+MAX(MMULT(ROW($1:$1800)*(MID(J835,ROW($1:$1800),1)={"路","段","街","道"}),{1;1;1;1})),99))),北市出件送市總與外站總表!$A:$E,5,0),),IFERROR(IF(FIND("北市",LEFT(J835,3)),VLOOKUP(RIGHT(LEFT(J835,LEN(J835)-LEN(MID(J835,1+MAX(MMULT(ROW($1:$1800)*(MID(J835,ROW($1:$1800),1)={"路","段","街","道"}),{1;1;1;1})),99))),LEN(LEFT(J835,LEN(J835)-LEN(MID(J835,1+MAX(MMULT(ROW($1:$1800)*(MID(J835,ROW($1:$1800),1)={"路","段","街","道"}),{1;1;1;1})),99))))-3),北市出件送市總與外站總表!$B:$J,4,0),),VLOOKUP(LEFT(J835,2),北市出件送市總與外站總表!$A:$J,5,0)))))</f>
        <v>#N/A</v>
      </c>
      <c r="J835" s="124" t="str">
        <f t="array" ref="J835">ASC(IF(LEFT(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,1)="台",REPLACE(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,1,1,"臺"),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))</f>
        <v/>
      </c>
    </row>
    <row r="836" spans="2:10" ht="21" customHeight="1" x14ac:dyDescent="0.25">
      <c r="B836" s="9">
        <v>817</v>
      </c>
      <c r="C836" s="8"/>
      <c r="D836" s="8"/>
      <c r="E836" s="8"/>
      <c r="F836" s="8"/>
      <c r="G836" s="8"/>
      <c r="H836" s="138"/>
      <c r="I836" s="144" t="e">
        <f>IF(COUNT(FIND({"澎湖","金門縣","連江","馬祖","琉球"},J836,1)),280,IF(AND($F$1="V",IFERROR(IF(FIND("北市",LEFT(J836,3)),VLOOKUP(LEFT(J836,LEN(J836)-LEN(MID(J836,1+MAX(MMULT(ROW($1:$1800)*(MID(J836,ROW($1:$1800),1)={"路","段","街","道"}),{1;1;1;1})),99))),北市出件送市總與外站總表!$A:$E,5,0),),IFERROR(IF(FIND("北市",LEFT(J836,3)),VLOOKUP(RIGHT(LEFT(J836,LEN(J836)-LEN(MID(J836,1+MAX(MMULT(ROW($1:$1800)*(MID(J836,ROW($1:$1800),1)={"路","段","街","道"}),{1;1;1;1})),99))),LEN(LEFT(J836,LEN(J836)-LEN(MID(J836,1+MAX(MMULT(ROW($1:$1800)*(MID(J836,ROW($1:$1800),1)={"路","段","街","道"}),{1;1;1;1})),99))))-3),北市出件送市總與外站總表!$B:$J,4,0),),VLOOKUP(LEFT(J836,2),北市出件送市總與外站總表!$A:$E,5,0)))&gt;110),120,IFERROR(IF(FIND("北市",LEFT(J836,3)),VLOOKUP(LEFT(J836,LEN(J836)-LEN(MID(J836,1+MAX(MMULT(ROW($1:$1800)*(MID(J836,ROW($1:$1800),1)={"路","段","街","道"}),{1;1;1;1})),99))),北市出件送市總與外站總表!$A:$E,5,0),),IFERROR(IF(FIND("北市",LEFT(J836,3)),VLOOKUP(RIGHT(LEFT(J836,LEN(J836)-LEN(MID(J836,1+MAX(MMULT(ROW($1:$1800)*(MID(J836,ROW($1:$1800),1)={"路","段","街","道"}),{1;1;1;1})),99))),LEN(LEFT(J836,LEN(J836)-LEN(MID(J836,1+MAX(MMULT(ROW($1:$1800)*(MID(J836,ROW($1:$1800),1)={"路","段","街","道"}),{1;1;1;1})),99))))-3),北市出件送市總與外站總表!$B:$J,4,0),),VLOOKUP(LEFT(J836,2),北市出件送市總與外站總表!$A:$J,5,0)))))</f>
        <v>#N/A</v>
      </c>
      <c r="J836" s="124" t="str">
        <f t="array" ref="J836">ASC(IF(LEFT(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,1)="台",REPLACE(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,1,1,"臺"),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))</f>
        <v/>
      </c>
    </row>
    <row r="837" spans="2:10" ht="21" customHeight="1" x14ac:dyDescent="0.25">
      <c r="B837" s="9">
        <v>818</v>
      </c>
      <c r="C837" s="8"/>
      <c r="D837" s="8"/>
      <c r="E837" s="8"/>
      <c r="F837" s="8"/>
      <c r="G837" s="8"/>
      <c r="H837" s="138"/>
      <c r="I837" s="144" t="e">
        <f>IF(COUNT(FIND({"澎湖","金門縣","連江","馬祖","琉球"},J837,1)),280,IF(AND($F$1="V",IFERROR(IF(FIND("北市",LEFT(J837,3)),VLOOKUP(LEFT(J837,LEN(J837)-LEN(MID(J837,1+MAX(MMULT(ROW($1:$1800)*(MID(J837,ROW($1:$1800),1)={"路","段","街","道"}),{1;1;1;1})),99))),北市出件送市總與外站總表!$A:$E,5,0),),IFERROR(IF(FIND("北市",LEFT(J837,3)),VLOOKUP(RIGHT(LEFT(J837,LEN(J837)-LEN(MID(J837,1+MAX(MMULT(ROW($1:$1800)*(MID(J837,ROW($1:$1800),1)={"路","段","街","道"}),{1;1;1;1})),99))),LEN(LEFT(J837,LEN(J837)-LEN(MID(J837,1+MAX(MMULT(ROW($1:$1800)*(MID(J837,ROW($1:$1800),1)={"路","段","街","道"}),{1;1;1;1})),99))))-3),北市出件送市總與外站總表!$B:$J,4,0),),VLOOKUP(LEFT(J837,2),北市出件送市總與外站總表!$A:$E,5,0)))&gt;110),120,IFERROR(IF(FIND("北市",LEFT(J837,3)),VLOOKUP(LEFT(J837,LEN(J837)-LEN(MID(J837,1+MAX(MMULT(ROW($1:$1800)*(MID(J837,ROW($1:$1800),1)={"路","段","街","道"}),{1;1;1;1})),99))),北市出件送市總與外站總表!$A:$E,5,0),),IFERROR(IF(FIND("北市",LEFT(J837,3)),VLOOKUP(RIGHT(LEFT(J837,LEN(J837)-LEN(MID(J837,1+MAX(MMULT(ROW($1:$1800)*(MID(J837,ROW($1:$1800),1)={"路","段","街","道"}),{1;1;1;1})),99))),LEN(LEFT(J837,LEN(J837)-LEN(MID(J837,1+MAX(MMULT(ROW($1:$1800)*(MID(J837,ROW($1:$1800),1)={"路","段","街","道"}),{1;1;1;1})),99))))-3),北市出件送市總與外站總表!$B:$J,4,0),),VLOOKUP(LEFT(J837,2),北市出件送市總與外站總表!$A:$J,5,0)))))</f>
        <v>#N/A</v>
      </c>
      <c r="J837" s="124" t="str">
        <f t="array" ref="J837">ASC(IF(LEFT(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,1)="台",REPLACE(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,1,1,"臺"),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))</f>
        <v/>
      </c>
    </row>
    <row r="838" spans="2:10" ht="21" customHeight="1" x14ac:dyDescent="0.25">
      <c r="B838" s="9">
        <v>819</v>
      </c>
      <c r="C838" s="8"/>
      <c r="D838" s="8"/>
      <c r="E838" s="8"/>
      <c r="F838" s="8"/>
      <c r="G838" s="8"/>
      <c r="H838" s="138"/>
      <c r="I838" s="144" t="e">
        <f>IF(COUNT(FIND({"澎湖","金門縣","連江","馬祖","琉球"},J838,1)),280,IF(AND($F$1="V",IFERROR(IF(FIND("北市",LEFT(J838,3)),VLOOKUP(LEFT(J838,LEN(J838)-LEN(MID(J838,1+MAX(MMULT(ROW($1:$1800)*(MID(J838,ROW($1:$1800),1)={"路","段","街","道"}),{1;1;1;1})),99))),北市出件送市總與外站總表!$A:$E,5,0),),IFERROR(IF(FIND("北市",LEFT(J838,3)),VLOOKUP(RIGHT(LEFT(J838,LEN(J838)-LEN(MID(J838,1+MAX(MMULT(ROW($1:$1800)*(MID(J838,ROW($1:$1800),1)={"路","段","街","道"}),{1;1;1;1})),99))),LEN(LEFT(J838,LEN(J838)-LEN(MID(J838,1+MAX(MMULT(ROW($1:$1800)*(MID(J838,ROW($1:$1800),1)={"路","段","街","道"}),{1;1;1;1})),99))))-3),北市出件送市總與外站總表!$B:$J,4,0),),VLOOKUP(LEFT(J838,2),北市出件送市總與外站總表!$A:$E,5,0)))&gt;110),120,IFERROR(IF(FIND("北市",LEFT(J838,3)),VLOOKUP(LEFT(J838,LEN(J838)-LEN(MID(J838,1+MAX(MMULT(ROW($1:$1800)*(MID(J838,ROW($1:$1800),1)={"路","段","街","道"}),{1;1;1;1})),99))),北市出件送市總與外站總表!$A:$E,5,0),),IFERROR(IF(FIND("北市",LEFT(J838,3)),VLOOKUP(RIGHT(LEFT(J838,LEN(J838)-LEN(MID(J838,1+MAX(MMULT(ROW($1:$1800)*(MID(J838,ROW($1:$1800),1)={"路","段","街","道"}),{1;1;1;1})),99))),LEN(LEFT(J838,LEN(J838)-LEN(MID(J838,1+MAX(MMULT(ROW($1:$1800)*(MID(J838,ROW($1:$1800),1)={"路","段","街","道"}),{1;1;1;1})),99))))-3),北市出件送市總與外站總表!$B:$J,4,0),),VLOOKUP(LEFT(J838,2),北市出件送市總與外站總表!$A:$J,5,0)))))</f>
        <v>#N/A</v>
      </c>
      <c r="J838" s="124" t="str">
        <f t="array" ref="J838">ASC(IF(LEFT(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,1)="台",REPLACE(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,1,1,"臺"),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))</f>
        <v/>
      </c>
    </row>
    <row r="839" spans="2:10" ht="21" customHeight="1" x14ac:dyDescent="0.25">
      <c r="B839" s="9">
        <v>820</v>
      </c>
      <c r="C839" s="8"/>
      <c r="D839" s="8"/>
      <c r="E839" s="8"/>
      <c r="F839" s="8"/>
      <c r="G839" s="8"/>
      <c r="H839" s="138"/>
      <c r="I839" s="144" t="e">
        <f>IF(COUNT(FIND({"澎湖","金門縣","連江","馬祖","琉球"},J839,1)),280,IF(AND($F$1="V",IFERROR(IF(FIND("北市",LEFT(J839,3)),VLOOKUP(LEFT(J839,LEN(J839)-LEN(MID(J839,1+MAX(MMULT(ROW($1:$1800)*(MID(J839,ROW($1:$1800),1)={"路","段","街","道"}),{1;1;1;1})),99))),北市出件送市總與外站總表!$A:$E,5,0),),IFERROR(IF(FIND("北市",LEFT(J839,3)),VLOOKUP(RIGHT(LEFT(J839,LEN(J839)-LEN(MID(J839,1+MAX(MMULT(ROW($1:$1800)*(MID(J839,ROW($1:$1800),1)={"路","段","街","道"}),{1;1;1;1})),99))),LEN(LEFT(J839,LEN(J839)-LEN(MID(J839,1+MAX(MMULT(ROW($1:$1800)*(MID(J839,ROW($1:$1800),1)={"路","段","街","道"}),{1;1;1;1})),99))))-3),北市出件送市總與外站總表!$B:$J,4,0),),VLOOKUP(LEFT(J839,2),北市出件送市總與外站總表!$A:$E,5,0)))&gt;110),120,IFERROR(IF(FIND("北市",LEFT(J839,3)),VLOOKUP(LEFT(J839,LEN(J839)-LEN(MID(J839,1+MAX(MMULT(ROW($1:$1800)*(MID(J839,ROW($1:$1800),1)={"路","段","街","道"}),{1;1;1;1})),99))),北市出件送市總與外站總表!$A:$E,5,0),),IFERROR(IF(FIND("北市",LEFT(J839,3)),VLOOKUP(RIGHT(LEFT(J839,LEN(J839)-LEN(MID(J839,1+MAX(MMULT(ROW($1:$1800)*(MID(J839,ROW($1:$1800),1)={"路","段","街","道"}),{1;1;1;1})),99))),LEN(LEFT(J839,LEN(J839)-LEN(MID(J839,1+MAX(MMULT(ROW($1:$1800)*(MID(J839,ROW($1:$1800),1)={"路","段","街","道"}),{1;1;1;1})),99))))-3),北市出件送市總與外站總表!$B:$J,4,0),),VLOOKUP(LEFT(J839,2),北市出件送市總與外站總表!$A:$J,5,0)))))</f>
        <v>#N/A</v>
      </c>
      <c r="J839" s="124" t="str">
        <f t="array" ref="J839">ASC(IF(LEFT(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,1)="台",REPLACE(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,1,1,"臺"),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))</f>
        <v/>
      </c>
    </row>
    <row r="840" spans="2:10" ht="21" customHeight="1" x14ac:dyDescent="0.25">
      <c r="B840" s="9">
        <v>821</v>
      </c>
      <c r="C840" s="8"/>
      <c r="D840" s="8"/>
      <c r="E840" s="8"/>
      <c r="F840" s="8"/>
      <c r="G840" s="8"/>
      <c r="H840" s="138"/>
      <c r="I840" s="144" t="e">
        <f>IF(COUNT(FIND({"澎湖","金門縣","連江","馬祖","琉球"},J840,1)),280,IF(AND($F$1="V",IFERROR(IF(FIND("北市",LEFT(J840,3)),VLOOKUP(LEFT(J840,LEN(J840)-LEN(MID(J840,1+MAX(MMULT(ROW($1:$1800)*(MID(J840,ROW($1:$1800),1)={"路","段","街","道"}),{1;1;1;1})),99))),北市出件送市總與外站總表!$A:$E,5,0),),IFERROR(IF(FIND("北市",LEFT(J840,3)),VLOOKUP(RIGHT(LEFT(J840,LEN(J840)-LEN(MID(J840,1+MAX(MMULT(ROW($1:$1800)*(MID(J840,ROW($1:$1800),1)={"路","段","街","道"}),{1;1;1;1})),99))),LEN(LEFT(J840,LEN(J840)-LEN(MID(J840,1+MAX(MMULT(ROW($1:$1800)*(MID(J840,ROW($1:$1800),1)={"路","段","街","道"}),{1;1;1;1})),99))))-3),北市出件送市總與外站總表!$B:$J,4,0),),VLOOKUP(LEFT(J840,2),北市出件送市總與外站總表!$A:$E,5,0)))&gt;110),120,IFERROR(IF(FIND("北市",LEFT(J840,3)),VLOOKUP(LEFT(J840,LEN(J840)-LEN(MID(J840,1+MAX(MMULT(ROW($1:$1800)*(MID(J840,ROW($1:$1800),1)={"路","段","街","道"}),{1;1;1;1})),99))),北市出件送市總與外站總表!$A:$E,5,0),),IFERROR(IF(FIND("北市",LEFT(J840,3)),VLOOKUP(RIGHT(LEFT(J840,LEN(J840)-LEN(MID(J840,1+MAX(MMULT(ROW($1:$1800)*(MID(J840,ROW($1:$1800),1)={"路","段","街","道"}),{1;1;1;1})),99))),LEN(LEFT(J840,LEN(J840)-LEN(MID(J840,1+MAX(MMULT(ROW($1:$1800)*(MID(J840,ROW($1:$1800),1)={"路","段","街","道"}),{1;1;1;1})),99))))-3),北市出件送市總與外站總表!$B:$J,4,0),),VLOOKUP(LEFT(J840,2),北市出件送市總與外站總表!$A:$J,5,0)))))</f>
        <v>#N/A</v>
      </c>
      <c r="J840" s="124" t="str">
        <f t="array" ref="J840">ASC(IF(LEFT(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,1)="台",REPLACE(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,1,1,"臺"),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))</f>
        <v/>
      </c>
    </row>
    <row r="841" spans="2:10" ht="21" customHeight="1" x14ac:dyDescent="0.25">
      <c r="B841" s="9">
        <v>822</v>
      </c>
      <c r="C841" s="8"/>
      <c r="D841" s="8"/>
      <c r="E841" s="8"/>
      <c r="F841" s="8"/>
      <c r="G841" s="8"/>
      <c r="H841" s="138"/>
      <c r="I841" s="144" t="e">
        <f>IF(COUNT(FIND({"澎湖","金門縣","連江","馬祖","琉球"},J841,1)),280,IF(AND($F$1="V",IFERROR(IF(FIND("北市",LEFT(J841,3)),VLOOKUP(LEFT(J841,LEN(J841)-LEN(MID(J841,1+MAX(MMULT(ROW($1:$1800)*(MID(J841,ROW($1:$1800),1)={"路","段","街","道"}),{1;1;1;1})),99))),北市出件送市總與外站總表!$A:$E,5,0),),IFERROR(IF(FIND("北市",LEFT(J841,3)),VLOOKUP(RIGHT(LEFT(J841,LEN(J841)-LEN(MID(J841,1+MAX(MMULT(ROW($1:$1800)*(MID(J841,ROW($1:$1800),1)={"路","段","街","道"}),{1;1;1;1})),99))),LEN(LEFT(J841,LEN(J841)-LEN(MID(J841,1+MAX(MMULT(ROW($1:$1800)*(MID(J841,ROW($1:$1800),1)={"路","段","街","道"}),{1;1;1;1})),99))))-3),北市出件送市總與外站總表!$B:$J,4,0),),VLOOKUP(LEFT(J841,2),北市出件送市總與外站總表!$A:$E,5,0)))&gt;110),120,IFERROR(IF(FIND("北市",LEFT(J841,3)),VLOOKUP(LEFT(J841,LEN(J841)-LEN(MID(J841,1+MAX(MMULT(ROW($1:$1800)*(MID(J841,ROW($1:$1800),1)={"路","段","街","道"}),{1;1;1;1})),99))),北市出件送市總與外站總表!$A:$E,5,0),),IFERROR(IF(FIND("北市",LEFT(J841,3)),VLOOKUP(RIGHT(LEFT(J841,LEN(J841)-LEN(MID(J841,1+MAX(MMULT(ROW($1:$1800)*(MID(J841,ROW($1:$1800),1)={"路","段","街","道"}),{1;1;1;1})),99))),LEN(LEFT(J841,LEN(J841)-LEN(MID(J841,1+MAX(MMULT(ROW($1:$1800)*(MID(J841,ROW($1:$1800),1)={"路","段","街","道"}),{1;1;1;1})),99))))-3),北市出件送市總與外站總表!$B:$J,4,0),),VLOOKUP(LEFT(J841,2),北市出件送市總與外站總表!$A:$J,5,0)))))</f>
        <v>#N/A</v>
      </c>
      <c r="J841" s="124" t="str">
        <f t="array" ref="J841">ASC(IF(LEFT(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,1)="台",REPLACE(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,1,1,"臺"),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))</f>
        <v/>
      </c>
    </row>
    <row r="842" spans="2:10" ht="21" customHeight="1" x14ac:dyDescent="0.25">
      <c r="B842" s="9">
        <v>823</v>
      </c>
      <c r="C842" s="8"/>
      <c r="D842" s="8"/>
      <c r="E842" s="8"/>
      <c r="F842" s="8"/>
      <c r="G842" s="8"/>
      <c r="H842" s="138"/>
      <c r="I842" s="144" t="e">
        <f>IF(COUNT(FIND({"澎湖","金門縣","連江","馬祖","琉球"},J842,1)),280,IF(AND($F$1="V",IFERROR(IF(FIND("北市",LEFT(J842,3)),VLOOKUP(LEFT(J842,LEN(J842)-LEN(MID(J842,1+MAX(MMULT(ROW($1:$1800)*(MID(J842,ROW($1:$1800),1)={"路","段","街","道"}),{1;1;1;1})),99))),北市出件送市總與外站總表!$A:$E,5,0),),IFERROR(IF(FIND("北市",LEFT(J842,3)),VLOOKUP(RIGHT(LEFT(J842,LEN(J842)-LEN(MID(J842,1+MAX(MMULT(ROW($1:$1800)*(MID(J842,ROW($1:$1800),1)={"路","段","街","道"}),{1;1;1;1})),99))),LEN(LEFT(J842,LEN(J842)-LEN(MID(J842,1+MAX(MMULT(ROW($1:$1800)*(MID(J842,ROW($1:$1800),1)={"路","段","街","道"}),{1;1;1;1})),99))))-3),北市出件送市總與外站總表!$B:$J,4,0),),VLOOKUP(LEFT(J842,2),北市出件送市總與外站總表!$A:$E,5,0)))&gt;110),120,IFERROR(IF(FIND("北市",LEFT(J842,3)),VLOOKUP(LEFT(J842,LEN(J842)-LEN(MID(J842,1+MAX(MMULT(ROW($1:$1800)*(MID(J842,ROW($1:$1800),1)={"路","段","街","道"}),{1;1;1;1})),99))),北市出件送市總與外站總表!$A:$E,5,0),),IFERROR(IF(FIND("北市",LEFT(J842,3)),VLOOKUP(RIGHT(LEFT(J842,LEN(J842)-LEN(MID(J842,1+MAX(MMULT(ROW($1:$1800)*(MID(J842,ROW($1:$1800),1)={"路","段","街","道"}),{1;1;1;1})),99))),LEN(LEFT(J842,LEN(J842)-LEN(MID(J842,1+MAX(MMULT(ROW($1:$1800)*(MID(J842,ROW($1:$1800),1)={"路","段","街","道"}),{1;1;1;1})),99))))-3),北市出件送市總與外站總表!$B:$J,4,0),),VLOOKUP(LEFT(J842,2),北市出件送市總與外站總表!$A:$J,5,0)))))</f>
        <v>#N/A</v>
      </c>
      <c r="J842" s="124" t="str">
        <f t="array" ref="J842">ASC(IF(LEFT(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,1)="台",REPLACE(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,1,1,"臺"),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))</f>
        <v/>
      </c>
    </row>
    <row r="843" spans="2:10" ht="21" customHeight="1" x14ac:dyDescent="0.25">
      <c r="B843" s="9">
        <v>824</v>
      </c>
      <c r="C843" s="8"/>
      <c r="D843" s="8"/>
      <c r="E843" s="8"/>
      <c r="F843" s="8"/>
      <c r="G843" s="8"/>
      <c r="H843" s="138"/>
      <c r="I843" s="144" t="e">
        <f>IF(COUNT(FIND({"澎湖","金門縣","連江","馬祖","琉球"},J843,1)),280,IF(AND($F$1="V",IFERROR(IF(FIND("北市",LEFT(J843,3)),VLOOKUP(LEFT(J843,LEN(J843)-LEN(MID(J843,1+MAX(MMULT(ROW($1:$1800)*(MID(J843,ROW($1:$1800),1)={"路","段","街","道"}),{1;1;1;1})),99))),北市出件送市總與外站總表!$A:$E,5,0),),IFERROR(IF(FIND("北市",LEFT(J843,3)),VLOOKUP(RIGHT(LEFT(J843,LEN(J843)-LEN(MID(J843,1+MAX(MMULT(ROW($1:$1800)*(MID(J843,ROW($1:$1800),1)={"路","段","街","道"}),{1;1;1;1})),99))),LEN(LEFT(J843,LEN(J843)-LEN(MID(J843,1+MAX(MMULT(ROW($1:$1800)*(MID(J843,ROW($1:$1800),1)={"路","段","街","道"}),{1;1;1;1})),99))))-3),北市出件送市總與外站總表!$B:$J,4,0),),VLOOKUP(LEFT(J843,2),北市出件送市總與外站總表!$A:$E,5,0)))&gt;110),120,IFERROR(IF(FIND("北市",LEFT(J843,3)),VLOOKUP(LEFT(J843,LEN(J843)-LEN(MID(J843,1+MAX(MMULT(ROW($1:$1800)*(MID(J843,ROW($1:$1800),1)={"路","段","街","道"}),{1;1;1;1})),99))),北市出件送市總與外站總表!$A:$E,5,0),),IFERROR(IF(FIND("北市",LEFT(J843,3)),VLOOKUP(RIGHT(LEFT(J843,LEN(J843)-LEN(MID(J843,1+MAX(MMULT(ROW($1:$1800)*(MID(J843,ROW($1:$1800),1)={"路","段","街","道"}),{1;1;1;1})),99))),LEN(LEFT(J843,LEN(J843)-LEN(MID(J843,1+MAX(MMULT(ROW($1:$1800)*(MID(J843,ROW($1:$1800),1)={"路","段","街","道"}),{1;1;1;1})),99))))-3),北市出件送市總與外站總表!$B:$J,4,0),),VLOOKUP(LEFT(J843,2),北市出件送市總與外站總表!$A:$J,5,0)))))</f>
        <v>#N/A</v>
      </c>
      <c r="J843" s="124" t="str">
        <f t="array" ref="J843">ASC(IF(LEFT(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,1)="台",REPLACE(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,1,1,"臺"),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))</f>
        <v/>
      </c>
    </row>
    <row r="844" spans="2:10" ht="21" customHeight="1" x14ac:dyDescent="0.25">
      <c r="B844" s="9">
        <v>825</v>
      </c>
      <c r="C844" s="8"/>
      <c r="D844" s="8"/>
      <c r="E844" s="8"/>
      <c r="F844" s="8"/>
      <c r="G844" s="8"/>
      <c r="H844" s="138"/>
      <c r="I844" s="144" t="e">
        <f>IF(COUNT(FIND({"澎湖","金門縣","連江","馬祖","琉球"},J844,1)),280,IF(AND($F$1="V",IFERROR(IF(FIND("北市",LEFT(J844,3)),VLOOKUP(LEFT(J844,LEN(J844)-LEN(MID(J844,1+MAX(MMULT(ROW($1:$1800)*(MID(J844,ROW($1:$1800),1)={"路","段","街","道"}),{1;1;1;1})),99))),北市出件送市總與外站總表!$A:$E,5,0),),IFERROR(IF(FIND("北市",LEFT(J844,3)),VLOOKUP(RIGHT(LEFT(J844,LEN(J844)-LEN(MID(J844,1+MAX(MMULT(ROW($1:$1800)*(MID(J844,ROW($1:$1800),1)={"路","段","街","道"}),{1;1;1;1})),99))),LEN(LEFT(J844,LEN(J844)-LEN(MID(J844,1+MAX(MMULT(ROW($1:$1800)*(MID(J844,ROW($1:$1800),1)={"路","段","街","道"}),{1;1;1;1})),99))))-3),北市出件送市總與外站總表!$B:$J,4,0),),VLOOKUP(LEFT(J844,2),北市出件送市總與外站總表!$A:$E,5,0)))&gt;110),120,IFERROR(IF(FIND("北市",LEFT(J844,3)),VLOOKUP(LEFT(J844,LEN(J844)-LEN(MID(J844,1+MAX(MMULT(ROW($1:$1800)*(MID(J844,ROW($1:$1800),1)={"路","段","街","道"}),{1;1;1;1})),99))),北市出件送市總與外站總表!$A:$E,5,0),),IFERROR(IF(FIND("北市",LEFT(J844,3)),VLOOKUP(RIGHT(LEFT(J844,LEN(J844)-LEN(MID(J844,1+MAX(MMULT(ROW($1:$1800)*(MID(J844,ROW($1:$1800),1)={"路","段","街","道"}),{1;1;1;1})),99))),LEN(LEFT(J844,LEN(J844)-LEN(MID(J844,1+MAX(MMULT(ROW($1:$1800)*(MID(J844,ROW($1:$1800),1)={"路","段","街","道"}),{1;1;1;1})),99))))-3),北市出件送市總與外站總表!$B:$J,4,0),),VLOOKUP(LEFT(J844,2),北市出件送市總與外站總表!$A:$J,5,0)))))</f>
        <v>#N/A</v>
      </c>
      <c r="J844" s="124" t="str">
        <f t="array" ref="J844">ASC(IF(LEFT(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,1)="台",REPLACE(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,1,1,"臺"),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))</f>
        <v/>
      </c>
    </row>
    <row r="845" spans="2:10" ht="21" customHeight="1" x14ac:dyDescent="0.25">
      <c r="B845" s="9">
        <v>826</v>
      </c>
      <c r="C845" s="8"/>
      <c r="D845" s="8"/>
      <c r="E845" s="8"/>
      <c r="F845" s="8"/>
      <c r="G845" s="8"/>
      <c r="H845" s="138"/>
      <c r="I845" s="144" t="e">
        <f>IF(COUNT(FIND({"澎湖","金門縣","連江","馬祖","琉球"},J845,1)),280,IF(AND($F$1="V",IFERROR(IF(FIND("北市",LEFT(J845,3)),VLOOKUP(LEFT(J845,LEN(J845)-LEN(MID(J845,1+MAX(MMULT(ROW($1:$1800)*(MID(J845,ROW($1:$1800),1)={"路","段","街","道"}),{1;1;1;1})),99))),北市出件送市總與外站總表!$A:$E,5,0),),IFERROR(IF(FIND("北市",LEFT(J845,3)),VLOOKUP(RIGHT(LEFT(J845,LEN(J845)-LEN(MID(J845,1+MAX(MMULT(ROW($1:$1800)*(MID(J845,ROW($1:$1800),1)={"路","段","街","道"}),{1;1;1;1})),99))),LEN(LEFT(J845,LEN(J845)-LEN(MID(J845,1+MAX(MMULT(ROW($1:$1800)*(MID(J845,ROW($1:$1800),1)={"路","段","街","道"}),{1;1;1;1})),99))))-3),北市出件送市總與外站總表!$B:$J,4,0),),VLOOKUP(LEFT(J845,2),北市出件送市總與外站總表!$A:$E,5,0)))&gt;110),120,IFERROR(IF(FIND("北市",LEFT(J845,3)),VLOOKUP(LEFT(J845,LEN(J845)-LEN(MID(J845,1+MAX(MMULT(ROW($1:$1800)*(MID(J845,ROW($1:$1800),1)={"路","段","街","道"}),{1;1;1;1})),99))),北市出件送市總與外站總表!$A:$E,5,0),),IFERROR(IF(FIND("北市",LEFT(J845,3)),VLOOKUP(RIGHT(LEFT(J845,LEN(J845)-LEN(MID(J845,1+MAX(MMULT(ROW($1:$1800)*(MID(J845,ROW($1:$1800),1)={"路","段","街","道"}),{1;1;1;1})),99))),LEN(LEFT(J845,LEN(J845)-LEN(MID(J845,1+MAX(MMULT(ROW($1:$1800)*(MID(J845,ROW($1:$1800),1)={"路","段","街","道"}),{1;1;1;1})),99))))-3),北市出件送市總與外站總表!$B:$J,4,0),),VLOOKUP(LEFT(J845,2),北市出件送市總與外站總表!$A:$J,5,0)))))</f>
        <v>#N/A</v>
      </c>
      <c r="J845" s="124" t="str">
        <f t="array" ref="J845">ASC(IF(LEFT(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,1)="台",REPLACE(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,1,1,"臺"),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))</f>
        <v/>
      </c>
    </row>
    <row r="846" spans="2:10" ht="21" customHeight="1" x14ac:dyDescent="0.25">
      <c r="B846" s="9">
        <v>827</v>
      </c>
      <c r="C846" s="8"/>
      <c r="D846" s="8"/>
      <c r="E846" s="8"/>
      <c r="F846" s="8"/>
      <c r="G846" s="8"/>
      <c r="H846" s="138"/>
      <c r="I846" s="144" t="e">
        <f>IF(COUNT(FIND({"澎湖","金門縣","連江","馬祖","琉球"},J846,1)),280,IF(AND($F$1="V",IFERROR(IF(FIND("北市",LEFT(J846,3)),VLOOKUP(LEFT(J846,LEN(J846)-LEN(MID(J846,1+MAX(MMULT(ROW($1:$1800)*(MID(J846,ROW($1:$1800),1)={"路","段","街","道"}),{1;1;1;1})),99))),北市出件送市總與外站總表!$A:$E,5,0),),IFERROR(IF(FIND("北市",LEFT(J846,3)),VLOOKUP(RIGHT(LEFT(J846,LEN(J846)-LEN(MID(J846,1+MAX(MMULT(ROW($1:$1800)*(MID(J846,ROW($1:$1800),1)={"路","段","街","道"}),{1;1;1;1})),99))),LEN(LEFT(J846,LEN(J846)-LEN(MID(J846,1+MAX(MMULT(ROW($1:$1800)*(MID(J846,ROW($1:$1800),1)={"路","段","街","道"}),{1;1;1;1})),99))))-3),北市出件送市總與外站總表!$B:$J,4,0),),VLOOKUP(LEFT(J846,2),北市出件送市總與外站總表!$A:$E,5,0)))&gt;110),120,IFERROR(IF(FIND("北市",LEFT(J846,3)),VLOOKUP(LEFT(J846,LEN(J846)-LEN(MID(J846,1+MAX(MMULT(ROW($1:$1800)*(MID(J846,ROW($1:$1800),1)={"路","段","街","道"}),{1;1;1;1})),99))),北市出件送市總與外站總表!$A:$E,5,0),),IFERROR(IF(FIND("北市",LEFT(J846,3)),VLOOKUP(RIGHT(LEFT(J846,LEN(J846)-LEN(MID(J846,1+MAX(MMULT(ROW($1:$1800)*(MID(J846,ROW($1:$1800),1)={"路","段","街","道"}),{1;1;1;1})),99))),LEN(LEFT(J846,LEN(J846)-LEN(MID(J846,1+MAX(MMULT(ROW($1:$1800)*(MID(J846,ROW($1:$1800),1)={"路","段","街","道"}),{1;1;1;1})),99))))-3),北市出件送市總與外站總表!$B:$J,4,0),),VLOOKUP(LEFT(J846,2),北市出件送市總與外站總表!$A:$J,5,0)))))</f>
        <v>#N/A</v>
      </c>
      <c r="J846" s="124" t="str">
        <f t="array" ref="J846">ASC(IF(LEFT(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,1)="台",REPLACE(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,1,1,"臺"),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))</f>
        <v/>
      </c>
    </row>
    <row r="847" spans="2:10" ht="21" customHeight="1" x14ac:dyDescent="0.25">
      <c r="B847" s="9">
        <v>828</v>
      </c>
      <c r="C847" s="8"/>
      <c r="D847" s="8"/>
      <c r="E847" s="8"/>
      <c r="F847" s="8"/>
      <c r="G847" s="8"/>
      <c r="H847" s="138"/>
      <c r="I847" s="144" t="e">
        <f>IF(COUNT(FIND({"澎湖","金門縣","連江","馬祖","琉球"},J847,1)),280,IF(AND($F$1="V",IFERROR(IF(FIND("北市",LEFT(J847,3)),VLOOKUP(LEFT(J847,LEN(J847)-LEN(MID(J847,1+MAX(MMULT(ROW($1:$1800)*(MID(J847,ROW($1:$1800),1)={"路","段","街","道"}),{1;1;1;1})),99))),北市出件送市總與外站總表!$A:$E,5,0),),IFERROR(IF(FIND("北市",LEFT(J847,3)),VLOOKUP(RIGHT(LEFT(J847,LEN(J847)-LEN(MID(J847,1+MAX(MMULT(ROW($1:$1800)*(MID(J847,ROW($1:$1800),1)={"路","段","街","道"}),{1;1;1;1})),99))),LEN(LEFT(J847,LEN(J847)-LEN(MID(J847,1+MAX(MMULT(ROW($1:$1800)*(MID(J847,ROW($1:$1800),1)={"路","段","街","道"}),{1;1;1;1})),99))))-3),北市出件送市總與外站總表!$B:$J,4,0),),VLOOKUP(LEFT(J847,2),北市出件送市總與外站總表!$A:$E,5,0)))&gt;110),120,IFERROR(IF(FIND("北市",LEFT(J847,3)),VLOOKUP(LEFT(J847,LEN(J847)-LEN(MID(J847,1+MAX(MMULT(ROW($1:$1800)*(MID(J847,ROW($1:$1800),1)={"路","段","街","道"}),{1;1;1;1})),99))),北市出件送市總與外站總表!$A:$E,5,0),),IFERROR(IF(FIND("北市",LEFT(J847,3)),VLOOKUP(RIGHT(LEFT(J847,LEN(J847)-LEN(MID(J847,1+MAX(MMULT(ROW($1:$1800)*(MID(J847,ROW($1:$1800),1)={"路","段","街","道"}),{1;1;1;1})),99))),LEN(LEFT(J847,LEN(J847)-LEN(MID(J847,1+MAX(MMULT(ROW($1:$1800)*(MID(J847,ROW($1:$1800),1)={"路","段","街","道"}),{1;1;1;1})),99))))-3),北市出件送市總與外站總表!$B:$J,4,0),),VLOOKUP(LEFT(J847,2),北市出件送市總與外站總表!$A:$J,5,0)))))</f>
        <v>#N/A</v>
      </c>
      <c r="J847" s="124" t="str">
        <f t="array" ref="J847">ASC(IF(LEFT(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,1)="台",REPLACE(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,1,1,"臺"),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))</f>
        <v/>
      </c>
    </row>
    <row r="848" spans="2:10" ht="21" customHeight="1" x14ac:dyDescent="0.25">
      <c r="B848" s="9">
        <v>829</v>
      </c>
      <c r="C848" s="8"/>
      <c r="D848" s="8"/>
      <c r="E848" s="8"/>
      <c r="F848" s="8"/>
      <c r="G848" s="8"/>
      <c r="H848" s="138"/>
      <c r="I848" s="144" t="e">
        <f>IF(COUNT(FIND({"澎湖","金門縣","連江","馬祖","琉球"},J848,1)),280,IF(AND($F$1="V",IFERROR(IF(FIND("北市",LEFT(J848,3)),VLOOKUP(LEFT(J848,LEN(J848)-LEN(MID(J848,1+MAX(MMULT(ROW($1:$1800)*(MID(J848,ROW($1:$1800),1)={"路","段","街","道"}),{1;1;1;1})),99))),北市出件送市總與外站總表!$A:$E,5,0),),IFERROR(IF(FIND("北市",LEFT(J848,3)),VLOOKUP(RIGHT(LEFT(J848,LEN(J848)-LEN(MID(J848,1+MAX(MMULT(ROW($1:$1800)*(MID(J848,ROW($1:$1800),1)={"路","段","街","道"}),{1;1;1;1})),99))),LEN(LEFT(J848,LEN(J848)-LEN(MID(J848,1+MAX(MMULT(ROW($1:$1800)*(MID(J848,ROW($1:$1800),1)={"路","段","街","道"}),{1;1;1;1})),99))))-3),北市出件送市總與外站總表!$B:$J,4,0),),VLOOKUP(LEFT(J848,2),北市出件送市總與外站總表!$A:$E,5,0)))&gt;110),120,IFERROR(IF(FIND("北市",LEFT(J848,3)),VLOOKUP(LEFT(J848,LEN(J848)-LEN(MID(J848,1+MAX(MMULT(ROW($1:$1800)*(MID(J848,ROW($1:$1800),1)={"路","段","街","道"}),{1;1;1;1})),99))),北市出件送市總與外站總表!$A:$E,5,0),),IFERROR(IF(FIND("北市",LEFT(J848,3)),VLOOKUP(RIGHT(LEFT(J848,LEN(J848)-LEN(MID(J848,1+MAX(MMULT(ROW($1:$1800)*(MID(J848,ROW($1:$1800),1)={"路","段","街","道"}),{1;1;1;1})),99))),LEN(LEFT(J848,LEN(J848)-LEN(MID(J848,1+MAX(MMULT(ROW($1:$1800)*(MID(J848,ROW($1:$1800),1)={"路","段","街","道"}),{1;1;1;1})),99))))-3),北市出件送市總與外站總表!$B:$J,4,0),),VLOOKUP(LEFT(J848,2),北市出件送市總與外站總表!$A:$J,5,0)))))</f>
        <v>#N/A</v>
      </c>
      <c r="J848" s="124" t="str">
        <f t="array" ref="J848">ASC(IF(LEFT(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,1)="台",REPLACE(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,1,1,"臺"),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))</f>
        <v/>
      </c>
    </row>
    <row r="849" spans="2:10" ht="21" customHeight="1" x14ac:dyDescent="0.25">
      <c r="B849" s="9">
        <v>830</v>
      </c>
      <c r="C849" s="8"/>
      <c r="D849" s="8"/>
      <c r="E849" s="8"/>
      <c r="F849" s="8"/>
      <c r="G849" s="8"/>
      <c r="H849" s="138"/>
      <c r="I849" s="144" t="e">
        <f>IF(COUNT(FIND({"澎湖","金門縣","連江","馬祖","琉球"},J849,1)),280,IF(AND($F$1="V",IFERROR(IF(FIND("北市",LEFT(J849,3)),VLOOKUP(LEFT(J849,LEN(J849)-LEN(MID(J849,1+MAX(MMULT(ROW($1:$1800)*(MID(J849,ROW($1:$1800),1)={"路","段","街","道"}),{1;1;1;1})),99))),北市出件送市總與外站總表!$A:$E,5,0),),IFERROR(IF(FIND("北市",LEFT(J849,3)),VLOOKUP(RIGHT(LEFT(J849,LEN(J849)-LEN(MID(J849,1+MAX(MMULT(ROW($1:$1800)*(MID(J849,ROW($1:$1800),1)={"路","段","街","道"}),{1;1;1;1})),99))),LEN(LEFT(J849,LEN(J849)-LEN(MID(J849,1+MAX(MMULT(ROW($1:$1800)*(MID(J849,ROW($1:$1800),1)={"路","段","街","道"}),{1;1;1;1})),99))))-3),北市出件送市總與外站總表!$B:$J,4,0),),VLOOKUP(LEFT(J849,2),北市出件送市總與外站總表!$A:$E,5,0)))&gt;110),120,IFERROR(IF(FIND("北市",LEFT(J849,3)),VLOOKUP(LEFT(J849,LEN(J849)-LEN(MID(J849,1+MAX(MMULT(ROW($1:$1800)*(MID(J849,ROW($1:$1800),1)={"路","段","街","道"}),{1;1;1;1})),99))),北市出件送市總與外站總表!$A:$E,5,0),),IFERROR(IF(FIND("北市",LEFT(J849,3)),VLOOKUP(RIGHT(LEFT(J849,LEN(J849)-LEN(MID(J849,1+MAX(MMULT(ROW($1:$1800)*(MID(J849,ROW($1:$1800),1)={"路","段","街","道"}),{1;1;1;1})),99))),LEN(LEFT(J849,LEN(J849)-LEN(MID(J849,1+MAX(MMULT(ROW($1:$1800)*(MID(J849,ROW($1:$1800),1)={"路","段","街","道"}),{1;1;1;1})),99))))-3),北市出件送市總與外站總表!$B:$J,4,0),),VLOOKUP(LEFT(J849,2),北市出件送市總與外站總表!$A:$J,5,0)))))</f>
        <v>#N/A</v>
      </c>
      <c r="J849" s="124" t="str">
        <f t="array" ref="J849">ASC(IF(LEFT(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,1)="台",REPLACE(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,1,1,"臺"),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))</f>
        <v/>
      </c>
    </row>
    <row r="850" spans="2:10" ht="21" customHeight="1" x14ac:dyDescent="0.25">
      <c r="B850" s="9">
        <v>831</v>
      </c>
      <c r="C850" s="8"/>
      <c r="D850" s="8"/>
      <c r="E850" s="8"/>
      <c r="F850" s="8"/>
      <c r="G850" s="8"/>
      <c r="H850" s="138"/>
      <c r="I850" s="144" t="e">
        <f>IF(COUNT(FIND({"澎湖","金門縣","連江","馬祖","琉球"},J850,1)),280,IF(AND($F$1="V",IFERROR(IF(FIND("北市",LEFT(J850,3)),VLOOKUP(LEFT(J850,LEN(J850)-LEN(MID(J850,1+MAX(MMULT(ROW($1:$1800)*(MID(J850,ROW($1:$1800),1)={"路","段","街","道"}),{1;1;1;1})),99))),北市出件送市總與外站總表!$A:$E,5,0),),IFERROR(IF(FIND("北市",LEFT(J850,3)),VLOOKUP(RIGHT(LEFT(J850,LEN(J850)-LEN(MID(J850,1+MAX(MMULT(ROW($1:$1800)*(MID(J850,ROW($1:$1800),1)={"路","段","街","道"}),{1;1;1;1})),99))),LEN(LEFT(J850,LEN(J850)-LEN(MID(J850,1+MAX(MMULT(ROW($1:$1800)*(MID(J850,ROW($1:$1800),1)={"路","段","街","道"}),{1;1;1;1})),99))))-3),北市出件送市總與外站總表!$B:$J,4,0),),VLOOKUP(LEFT(J850,2),北市出件送市總與外站總表!$A:$E,5,0)))&gt;110),120,IFERROR(IF(FIND("北市",LEFT(J850,3)),VLOOKUP(LEFT(J850,LEN(J850)-LEN(MID(J850,1+MAX(MMULT(ROW($1:$1800)*(MID(J850,ROW($1:$1800),1)={"路","段","街","道"}),{1;1;1;1})),99))),北市出件送市總與外站總表!$A:$E,5,0),),IFERROR(IF(FIND("北市",LEFT(J850,3)),VLOOKUP(RIGHT(LEFT(J850,LEN(J850)-LEN(MID(J850,1+MAX(MMULT(ROW($1:$1800)*(MID(J850,ROW($1:$1800),1)={"路","段","街","道"}),{1;1;1;1})),99))),LEN(LEFT(J850,LEN(J850)-LEN(MID(J850,1+MAX(MMULT(ROW($1:$1800)*(MID(J850,ROW($1:$1800),1)={"路","段","街","道"}),{1;1;1;1})),99))))-3),北市出件送市總與外站總表!$B:$J,4,0),),VLOOKUP(LEFT(J850,2),北市出件送市總與外站總表!$A:$J,5,0)))))</f>
        <v>#N/A</v>
      </c>
      <c r="J850" s="124" t="str">
        <f t="array" ref="J850">ASC(IF(LEFT(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,1)="台",REPLACE(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,1,1,"臺"),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))</f>
        <v/>
      </c>
    </row>
    <row r="851" spans="2:10" ht="21" customHeight="1" x14ac:dyDescent="0.25">
      <c r="B851" s="9">
        <v>832</v>
      </c>
      <c r="C851" s="8"/>
      <c r="D851" s="8"/>
      <c r="E851" s="8"/>
      <c r="F851" s="8"/>
      <c r="G851" s="8"/>
      <c r="H851" s="138"/>
      <c r="I851" s="144" t="e">
        <f>IF(COUNT(FIND({"澎湖","金門縣","連江","馬祖","琉球"},J851,1)),280,IF(AND($F$1="V",IFERROR(IF(FIND("北市",LEFT(J851,3)),VLOOKUP(LEFT(J851,LEN(J851)-LEN(MID(J851,1+MAX(MMULT(ROW($1:$1800)*(MID(J851,ROW($1:$1800),1)={"路","段","街","道"}),{1;1;1;1})),99))),北市出件送市總與外站總表!$A:$E,5,0),),IFERROR(IF(FIND("北市",LEFT(J851,3)),VLOOKUP(RIGHT(LEFT(J851,LEN(J851)-LEN(MID(J851,1+MAX(MMULT(ROW($1:$1800)*(MID(J851,ROW($1:$1800),1)={"路","段","街","道"}),{1;1;1;1})),99))),LEN(LEFT(J851,LEN(J851)-LEN(MID(J851,1+MAX(MMULT(ROW($1:$1800)*(MID(J851,ROW($1:$1800),1)={"路","段","街","道"}),{1;1;1;1})),99))))-3),北市出件送市總與外站總表!$B:$J,4,0),),VLOOKUP(LEFT(J851,2),北市出件送市總與外站總表!$A:$E,5,0)))&gt;110),120,IFERROR(IF(FIND("北市",LEFT(J851,3)),VLOOKUP(LEFT(J851,LEN(J851)-LEN(MID(J851,1+MAX(MMULT(ROW($1:$1800)*(MID(J851,ROW($1:$1800),1)={"路","段","街","道"}),{1;1;1;1})),99))),北市出件送市總與外站總表!$A:$E,5,0),),IFERROR(IF(FIND("北市",LEFT(J851,3)),VLOOKUP(RIGHT(LEFT(J851,LEN(J851)-LEN(MID(J851,1+MAX(MMULT(ROW($1:$1800)*(MID(J851,ROW($1:$1800),1)={"路","段","街","道"}),{1;1;1;1})),99))),LEN(LEFT(J851,LEN(J851)-LEN(MID(J851,1+MAX(MMULT(ROW($1:$1800)*(MID(J851,ROW($1:$1800),1)={"路","段","街","道"}),{1;1;1;1})),99))))-3),北市出件送市總與外站總表!$B:$J,4,0),),VLOOKUP(LEFT(J851,2),北市出件送市總與外站總表!$A:$J,5,0)))))</f>
        <v>#N/A</v>
      </c>
      <c r="J851" s="124" t="str">
        <f t="array" ref="J851">ASC(IF(LEFT(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,1)="台",REPLACE(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,1,1,"臺"),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))</f>
        <v/>
      </c>
    </row>
    <row r="852" spans="2:10" ht="21" customHeight="1" x14ac:dyDescent="0.25">
      <c r="B852" s="9">
        <v>833</v>
      </c>
      <c r="C852" s="8"/>
      <c r="D852" s="8"/>
      <c r="E852" s="8"/>
      <c r="F852" s="8"/>
      <c r="G852" s="8"/>
      <c r="H852" s="138"/>
      <c r="I852" s="144" t="e">
        <f>IF(COUNT(FIND({"澎湖","金門縣","連江","馬祖","琉球"},J852,1)),280,IF(AND($F$1="V",IFERROR(IF(FIND("北市",LEFT(J852,3)),VLOOKUP(LEFT(J852,LEN(J852)-LEN(MID(J852,1+MAX(MMULT(ROW($1:$1800)*(MID(J852,ROW($1:$1800),1)={"路","段","街","道"}),{1;1;1;1})),99))),北市出件送市總與外站總表!$A:$E,5,0),),IFERROR(IF(FIND("北市",LEFT(J852,3)),VLOOKUP(RIGHT(LEFT(J852,LEN(J852)-LEN(MID(J852,1+MAX(MMULT(ROW($1:$1800)*(MID(J852,ROW($1:$1800),1)={"路","段","街","道"}),{1;1;1;1})),99))),LEN(LEFT(J852,LEN(J852)-LEN(MID(J852,1+MAX(MMULT(ROW($1:$1800)*(MID(J852,ROW($1:$1800),1)={"路","段","街","道"}),{1;1;1;1})),99))))-3),北市出件送市總與外站總表!$B:$J,4,0),),VLOOKUP(LEFT(J852,2),北市出件送市總與外站總表!$A:$E,5,0)))&gt;110),120,IFERROR(IF(FIND("北市",LEFT(J852,3)),VLOOKUP(LEFT(J852,LEN(J852)-LEN(MID(J852,1+MAX(MMULT(ROW($1:$1800)*(MID(J852,ROW($1:$1800),1)={"路","段","街","道"}),{1;1;1;1})),99))),北市出件送市總與外站總表!$A:$E,5,0),),IFERROR(IF(FIND("北市",LEFT(J852,3)),VLOOKUP(RIGHT(LEFT(J852,LEN(J852)-LEN(MID(J852,1+MAX(MMULT(ROW($1:$1800)*(MID(J852,ROW($1:$1800),1)={"路","段","街","道"}),{1;1;1;1})),99))),LEN(LEFT(J852,LEN(J852)-LEN(MID(J852,1+MAX(MMULT(ROW($1:$1800)*(MID(J852,ROW($1:$1800),1)={"路","段","街","道"}),{1;1;1;1})),99))))-3),北市出件送市總與外站總表!$B:$J,4,0),),VLOOKUP(LEFT(J852,2),北市出件送市總與外站總表!$A:$J,5,0)))))</f>
        <v>#N/A</v>
      </c>
      <c r="J852" s="124" t="str">
        <f t="array" ref="J852">ASC(IF(LEFT(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,1)="台",REPLACE(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,1,1,"臺"),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))</f>
        <v/>
      </c>
    </row>
    <row r="853" spans="2:10" ht="21" customHeight="1" x14ac:dyDescent="0.25">
      <c r="B853" s="9">
        <v>834</v>
      </c>
      <c r="C853" s="8"/>
      <c r="D853" s="8"/>
      <c r="E853" s="8"/>
      <c r="F853" s="8"/>
      <c r="G853" s="8"/>
      <c r="H853" s="138"/>
      <c r="I853" s="144" t="e">
        <f>IF(COUNT(FIND({"澎湖","金門縣","連江","馬祖","琉球"},J853,1)),280,IF(AND($F$1="V",IFERROR(IF(FIND("北市",LEFT(J853,3)),VLOOKUP(LEFT(J853,LEN(J853)-LEN(MID(J853,1+MAX(MMULT(ROW($1:$1800)*(MID(J853,ROW($1:$1800),1)={"路","段","街","道"}),{1;1;1;1})),99))),北市出件送市總與外站總表!$A:$E,5,0),),IFERROR(IF(FIND("北市",LEFT(J853,3)),VLOOKUP(RIGHT(LEFT(J853,LEN(J853)-LEN(MID(J853,1+MAX(MMULT(ROW($1:$1800)*(MID(J853,ROW($1:$1800),1)={"路","段","街","道"}),{1;1;1;1})),99))),LEN(LEFT(J853,LEN(J853)-LEN(MID(J853,1+MAX(MMULT(ROW($1:$1800)*(MID(J853,ROW($1:$1800),1)={"路","段","街","道"}),{1;1;1;1})),99))))-3),北市出件送市總與外站總表!$B:$J,4,0),),VLOOKUP(LEFT(J853,2),北市出件送市總與外站總表!$A:$E,5,0)))&gt;110),120,IFERROR(IF(FIND("北市",LEFT(J853,3)),VLOOKUP(LEFT(J853,LEN(J853)-LEN(MID(J853,1+MAX(MMULT(ROW($1:$1800)*(MID(J853,ROW($1:$1800),1)={"路","段","街","道"}),{1;1;1;1})),99))),北市出件送市總與外站總表!$A:$E,5,0),),IFERROR(IF(FIND("北市",LEFT(J853,3)),VLOOKUP(RIGHT(LEFT(J853,LEN(J853)-LEN(MID(J853,1+MAX(MMULT(ROW($1:$1800)*(MID(J853,ROW($1:$1800),1)={"路","段","街","道"}),{1;1;1;1})),99))),LEN(LEFT(J853,LEN(J853)-LEN(MID(J853,1+MAX(MMULT(ROW($1:$1800)*(MID(J853,ROW($1:$1800),1)={"路","段","街","道"}),{1;1;1;1})),99))))-3),北市出件送市總與外站總表!$B:$J,4,0),),VLOOKUP(LEFT(J853,2),北市出件送市總與外站總表!$A:$J,5,0)))))</f>
        <v>#N/A</v>
      </c>
      <c r="J853" s="124" t="str">
        <f t="array" ref="J853">ASC(IF(LEFT(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,1)="台",REPLACE(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,1,1,"臺"),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))</f>
        <v/>
      </c>
    </row>
    <row r="854" spans="2:10" ht="21" customHeight="1" x14ac:dyDescent="0.25">
      <c r="B854" s="9">
        <v>835</v>
      </c>
      <c r="C854" s="8"/>
      <c r="D854" s="8"/>
      <c r="E854" s="8"/>
      <c r="F854" s="8"/>
      <c r="G854" s="8"/>
      <c r="H854" s="138"/>
      <c r="I854" s="144" t="e">
        <f>IF(COUNT(FIND({"澎湖","金門縣","連江","馬祖","琉球"},J854,1)),280,IF(AND($F$1="V",IFERROR(IF(FIND("北市",LEFT(J854,3)),VLOOKUP(LEFT(J854,LEN(J854)-LEN(MID(J854,1+MAX(MMULT(ROW($1:$1800)*(MID(J854,ROW($1:$1800),1)={"路","段","街","道"}),{1;1;1;1})),99))),北市出件送市總與外站總表!$A:$E,5,0),),IFERROR(IF(FIND("北市",LEFT(J854,3)),VLOOKUP(RIGHT(LEFT(J854,LEN(J854)-LEN(MID(J854,1+MAX(MMULT(ROW($1:$1800)*(MID(J854,ROW($1:$1800),1)={"路","段","街","道"}),{1;1;1;1})),99))),LEN(LEFT(J854,LEN(J854)-LEN(MID(J854,1+MAX(MMULT(ROW($1:$1800)*(MID(J854,ROW($1:$1800),1)={"路","段","街","道"}),{1;1;1;1})),99))))-3),北市出件送市總與外站總表!$B:$J,4,0),),VLOOKUP(LEFT(J854,2),北市出件送市總與外站總表!$A:$E,5,0)))&gt;110),120,IFERROR(IF(FIND("北市",LEFT(J854,3)),VLOOKUP(LEFT(J854,LEN(J854)-LEN(MID(J854,1+MAX(MMULT(ROW($1:$1800)*(MID(J854,ROW($1:$1800),1)={"路","段","街","道"}),{1;1;1;1})),99))),北市出件送市總與外站總表!$A:$E,5,0),),IFERROR(IF(FIND("北市",LEFT(J854,3)),VLOOKUP(RIGHT(LEFT(J854,LEN(J854)-LEN(MID(J854,1+MAX(MMULT(ROW($1:$1800)*(MID(J854,ROW($1:$1800),1)={"路","段","街","道"}),{1;1;1;1})),99))),LEN(LEFT(J854,LEN(J854)-LEN(MID(J854,1+MAX(MMULT(ROW($1:$1800)*(MID(J854,ROW($1:$1800),1)={"路","段","街","道"}),{1;1;1;1})),99))))-3),北市出件送市總與外站總表!$B:$J,4,0),),VLOOKUP(LEFT(J854,2),北市出件送市總與外站總表!$A:$J,5,0)))))</f>
        <v>#N/A</v>
      </c>
      <c r="J854" s="124" t="str">
        <f t="array" ref="J854">ASC(IF(LEFT(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,1)="台",REPLACE(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,1,1,"臺"),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))</f>
        <v/>
      </c>
    </row>
    <row r="855" spans="2:10" ht="21" customHeight="1" x14ac:dyDescent="0.25">
      <c r="B855" s="9">
        <v>836</v>
      </c>
      <c r="C855" s="8"/>
      <c r="D855" s="8"/>
      <c r="E855" s="8"/>
      <c r="F855" s="8"/>
      <c r="G855" s="8"/>
      <c r="H855" s="138"/>
      <c r="I855" s="144" t="e">
        <f>IF(COUNT(FIND({"澎湖","金門縣","連江","馬祖","琉球"},J855,1)),280,IF(AND($F$1="V",IFERROR(IF(FIND("北市",LEFT(J855,3)),VLOOKUP(LEFT(J855,LEN(J855)-LEN(MID(J855,1+MAX(MMULT(ROW($1:$1800)*(MID(J855,ROW($1:$1800),1)={"路","段","街","道"}),{1;1;1;1})),99))),北市出件送市總與外站總表!$A:$E,5,0),),IFERROR(IF(FIND("北市",LEFT(J855,3)),VLOOKUP(RIGHT(LEFT(J855,LEN(J855)-LEN(MID(J855,1+MAX(MMULT(ROW($1:$1800)*(MID(J855,ROW($1:$1800),1)={"路","段","街","道"}),{1;1;1;1})),99))),LEN(LEFT(J855,LEN(J855)-LEN(MID(J855,1+MAX(MMULT(ROW($1:$1800)*(MID(J855,ROW($1:$1800),1)={"路","段","街","道"}),{1;1;1;1})),99))))-3),北市出件送市總與外站總表!$B:$J,4,0),),VLOOKUP(LEFT(J855,2),北市出件送市總與外站總表!$A:$E,5,0)))&gt;110),120,IFERROR(IF(FIND("北市",LEFT(J855,3)),VLOOKUP(LEFT(J855,LEN(J855)-LEN(MID(J855,1+MAX(MMULT(ROW($1:$1800)*(MID(J855,ROW($1:$1800),1)={"路","段","街","道"}),{1;1;1;1})),99))),北市出件送市總與外站總表!$A:$E,5,0),),IFERROR(IF(FIND("北市",LEFT(J855,3)),VLOOKUP(RIGHT(LEFT(J855,LEN(J855)-LEN(MID(J855,1+MAX(MMULT(ROW($1:$1800)*(MID(J855,ROW($1:$1800),1)={"路","段","街","道"}),{1;1;1;1})),99))),LEN(LEFT(J855,LEN(J855)-LEN(MID(J855,1+MAX(MMULT(ROW($1:$1800)*(MID(J855,ROW($1:$1800),1)={"路","段","街","道"}),{1;1;1;1})),99))))-3),北市出件送市總與外站總表!$B:$J,4,0),),VLOOKUP(LEFT(J855,2),北市出件送市總與外站總表!$A:$J,5,0)))))</f>
        <v>#N/A</v>
      </c>
      <c r="J855" s="124" t="str">
        <f t="array" ref="J855">ASC(IF(LEFT(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,1)="台",REPLACE(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,1,1,"臺"),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))</f>
        <v/>
      </c>
    </row>
    <row r="856" spans="2:10" ht="21" customHeight="1" x14ac:dyDescent="0.25">
      <c r="B856" s="9">
        <v>837</v>
      </c>
      <c r="C856" s="8"/>
      <c r="D856" s="8"/>
      <c r="E856" s="8"/>
      <c r="F856" s="8"/>
      <c r="G856" s="8"/>
      <c r="H856" s="138"/>
      <c r="I856" s="144" t="e">
        <f>IF(COUNT(FIND({"澎湖","金門縣","連江","馬祖","琉球"},J856,1)),280,IF(AND($F$1="V",IFERROR(IF(FIND("北市",LEFT(J856,3)),VLOOKUP(LEFT(J856,LEN(J856)-LEN(MID(J856,1+MAX(MMULT(ROW($1:$1800)*(MID(J856,ROW($1:$1800),1)={"路","段","街","道"}),{1;1;1;1})),99))),北市出件送市總與外站總表!$A:$E,5,0),),IFERROR(IF(FIND("北市",LEFT(J856,3)),VLOOKUP(RIGHT(LEFT(J856,LEN(J856)-LEN(MID(J856,1+MAX(MMULT(ROW($1:$1800)*(MID(J856,ROW($1:$1800),1)={"路","段","街","道"}),{1;1;1;1})),99))),LEN(LEFT(J856,LEN(J856)-LEN(MID(J856,1+MAX(MMULT(ROW($1:$1800)*(MID(J856,ROW($1:$1800),1)={"路","段","街","道"}),{1;1;1;1})),99))))-3),北市出件送市總與外站總表!$B:$J,4,0),),VLOOKUP(LEFT(J856,2),北市出件送市總與外站總表!$A:$E,5,0)))&gt;110),120,IFERROR(IF(FIND("北市",LEFT(J856,3)),VLOOKUP(LEFT(J856,LEN(J856)-LEN(MID(J856,1+MAX(MMULT(ROW($1:$1800)*(MID(J856,ROW($1:$1800),1)={"路","段","街","道"}),{1;1;1;1})),99))),北市出件送市總與外站總表!$A:$E,5,0),),IFERROR(IF(FIND("北市",LEFT(J856,3)),VLOOKUP(RIGHT(LEFT(J856,LEN(J856)-LEN(MID(J856,1+MAX(MMULT(ROW($1:$1800)*(MID(J856,ROW($1:$1800),1)={"路","段","街","道"}),{1;1;1;1})),99))),LEN(LEFT(J856,LEN(J856)-LEN(MID(J856,1+MAX(MMULT(ROW($1:$1800)*(MID(J856,ROW($1:$1800),1)={"路","段","街","道"}),{1;1;1;1})),99))))-3),北市出件送市總與外站總表!$B:$J,4,0),),VLOOKUP(LEFT(J856,2),北市出件送市總與外站總表!$A:$J,5,0)))))</f>
        <v>#N/A</v>
      </c>
      <c r="J856" s="124" t="str">
        <f t="array" ref="J856">ASC(IF(LEFT(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,1)="台",REPLACE(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,1,1,"臺"),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))</f>
        <v/>
      </c>
    </row>
    <row r="857" spans="2:10" ht="21" customHeight="1" x14ac:dyDescent="0.25">
      <c r="B857" s="9">
        <v>838</v>
      </c>
      <c r="C857" s="8"/>
      <c r="D857" s="8"/>
      <c r="E857" s="8"/>
      <c r="F857" s="8"/>
      <c r="G857" s="8"/>
      <c r="H857" s="138"/>
      <c r="I857" s="144" t="e">
        <f>IF(COUNT(FIND({"澎湖","金門縣","連江","馬祖","琉球"},J857,1)),280,IF(AND($F$1="V",IFERROR(IF(FIND("北市",LEFT(J857,3)),VLOOKUP(LEFT(J857,LEN(J857)-LEN(MID(J857,1+MAX(MMULT(ROW($1:$1800)*(MID(J857,ROW($1:$1800),1)={"路","段","街","道"}),{1;1;1;1})),99))),北市出件送市總與外站總表!$A:$E,5,0),),IFERROR(IF(FIND("北市",LEFT(J857,3)),VLOOKUP(RIGHT(LEFT(J857,LEN(J857)-LEN(MID(J857,1+MAX(MMULT(ROW($1:$1800)*(MID(J857,ROW($1:$1800),1)={"路","段","街","道"}),{1;1;1;1})),99))),LEN(LEFT(J857,LEN(J857)-LEN(MID(J857,1+MAX(MMULT(ROW($1:$1800)*(MID(J857,ROW($1:$1800),1)={"路","段","街","道"}),{1;1;1;1})),99))))-3),北市出件送市總與外站總表!$B:$J,4,0),),VLOOKUP(LEFT(J857,2),北市出件送市總與外站總表!$A:$E,5,0)))&gt;110),120,IFERROR(IF(FIND("北市",LEFT(J857,3)),VLOOKUP(LEFT(J857,LEN(J857)-LEN(MID(J857,1+MAX(MMULT(ROW($1:$1800)*(MID(J857,ROW($1:$1800),1)={"路","段","街","道"}),{1;1;1;1})),99))),北市出件送市總與外站總表!$A:$E,5,0),),IFERROR(IF(FIND("北市",LEFT(J857,3)),VLOOKUP(RIGHT(LEFT(J857,LEN(J857)-LEN(MID(J857,1+MAX(MMULT(ROW($1:$1800)*(MID(J857,ROW($1:$1800),1)={"路","段","街","道"}),{1;1;1;1})),99))),LEN(LEFT(J857,LEN(J857)-LEN(MID(J857,1+MAX(MMULT(ROW($1:$1800)*(MID(J857,ROW($1:$1800),1)={"路","段","街","道"}),{1;1;1;1})),99))))-3),北市出件送市總與外站總表!$B:$J,4,0),),VLOOKUP(LEFT(J857,2),北市出件送市總與外站總表!$A:$J,5,0)))))</f>
        <v>#N/A</v>
      </c>
      <c r="J857" s="124" t="str">
        <f t="array" ref="J857">ASC(IF(LEFT(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,1)="台",REPLACE(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,1,1,"臺"),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))</f>
        <v/>
      </c>
    </row>
    <row r="858" spans="2:10" ht="21" customHeight="1" x14ac:dyDescent="0.25">
      <c r="B858" s="9">
        <v>839</v>
      </c>
      <c r="C858" s="8"/>
      <c r="D858" s="8"/>
      <c r="E858" s="8"/>
      <c r="F858" s="8"/>
      <c r="G858" s="8"/>
      <c r="H858" s="138"/>
      <c r="I858" s="144" t="e">
        <f>IF(COUNT(FIND({"澎湖","金門縣","連江","馬祖","琉球"},J858,1)),280,IF(AND($F$1="V",IFERROR(IF(FIND("北市",LEFT(J858,3)),VLOOKUP(LEFT(J858,LEN(J858)-LEN(MID(J858,1+MAX(MMULT(ROW($1:$1800)*(MID(J858,ROW($1:$1800),1)={"路","段","街","道"}),{1;1;1;1})),99))),北市出件送市總與外站總表!$A:$E,5,0),),IFERROR(IF(FIND("北市",LEFT(J858,3)),VLOOKUP(RIGHT(LEFT(J858,LEN(J858)-LEN(MID(J858,1+MAX(MMULT(ROW($1:$1800)*(MID(J858,ROW($1:$1800),1)={"路","段","街","道"}),{1;1;1;1})),99))),LEN(LEFT(J858,LEN(J858)-LEN(MID(J858,1+MAX(MMULT(ROW($1:$1800)*(MID(J858,ROW($1:$1800),1)={"路","段","街","道"}),{1;1;1;1})),99))))-3),北市出件送市總與外站總表!$B:$J,4,0),),VLOOKUP(LEFT(J858,2),北市出件送市總與外站總表!$A:$E,5,0)))&gt;110),120,IFERROR(IF(FIND("北市",LEFT(J858,3)),VLOOKUP(LEFT(J858,LEN(J858)-LEN(MID(J858,1+MAX(MMULT(ROW($1:$1800)*(MID(J858,ROW($1:$1800),1)={"路","段","街","道"}),{1;1;1;1})),99))),北市出件送市總與外站總表!$A:$E,5,0),),IFERROR(IF(FIND("北市",LEFT(J858,3)),VLOOKUP(RIGHT(LEFT(J858,LEN(J858)-LEN(MID(J858,1+MAX(MMULT(ROW($1:$1800)*(MID(J858,ROW($1:$1800),1)={"路","段","街","道"}),{1;1;1;1})),99))),LEN(LEFT(J858,LEN(J858)-LEN(MID(J858,1+MAX(MMULT(ROW($1:$1800)*(MID(J858,ROW($1:$1800),1)={"路","段","街","道"}),{1;1;1;1})),99))))-3),北市出件送市總與外站總表!$B:$J,4,0),),VLOOKUP(LEFT(J858,2),北市出件送市總與外站總表!$A:$J,5,0)))))</f>
        <v>#N/A</v>
      </c>
      <c r="J858" s="124" t="str">
        <f t="array" ref="J858">ASC(IF(LEFT(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,1)="台",REPLACE(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,1,1,"臺"),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))</f>
        <v/>
      </c>
    </row>
    <row r="859" spans="2:10" ht="21" customHeight="1" x14ac:dyDescent="0.25">
      <c r="B859" s="9">
        <v>840</v>
      </c>
      <c r="C859" s="8"/>
      <c r="D859" s="8"/>
      <c r="E859" s="8"/>
      <c r="F859" s="8"/>
      <c r="G859" s="8"/>
      <c r="H859" s="138"/>
      <c r="I859" s="144" t="e">
        <f>IF(COUNT(FIND({"澎湖","金門縣","連江","馬祖","琉球"},J859,1)),280,IF(AND($F$1="V",IFERROR(IF(FIND("北市",LEFT(J859,3)),VLOOKUP(LEFT(J859,LEN(J859)-LEN(MID(J859,1+MAX(MMULT(ROW($1:$1800)*(MID(J859,ROW($1:$1800),1)={"路","段","街","道"}),{1;1;1;1})),99))),北市出件送市總與外站總表!$A:$E,5,0),),IFERROR(IF(FIND("北市",LEFT(J859,3)),VLOOKUP(RIGHT(LEFT(J859,LEN(J859)-LEN(MID(J859,1+MAX(MMULT(ROW($1:$1800)*(MID(J859,ROW($1:$1800),1)={"路","段","街","道"}),{1;1;1;1})),99))),LEN(LEFT(J859,LEN(J859)-LEN(MID(J859,1+MAX(MMULT(ROW($1:$1800)*(MID(J859,ROW($1:$1800),1)={"路","段","街","道"}),{1;1;1;1})),99))))-3),北市出件送市總與外站總表!$B:$J,4,0),),VLOOKUP(LEFT(J859,2),北市出件送市總與外站總表!$A:$E,5,0)))&gt;110),120,IFERROR(IF(FIND("北市",LEFT(J859,3)),VLOOKUP(LEFT(J859,LEN(J859)-LEN(MID(J859,1+MAX(MMULT(ROW($1:$1800)*(MID(J859,ROW($1:$1800),1)={"路","段","街","道"}),{1;1;1;1})),99))),北市出件送市總與外站總表!$A:$E,5,0),),IFERROR(IF(FIND("北市",LEFT(J859,3)),VLOOKUP(RIGHT(LEFT(J859,LEN(J859)-LEN(MID(J859,1+MAX(MMULT(ROW($1:$1800)*(MID(J859,ROW($1:$1800),1)={"路","段","街","道"}),{1;1;1;1})),99))),LEN(LEFT(J859,LEN(J859)-LEN(MID(J859,1+MAX(MMULT(ROW($1:$1800)*(MID(J859,ROW($1:$1800),1)={"路","段","街","道"}),{1;1;1;1})),99))))-3),北市出件送市總與外站總表!$B:$J,4,0),),VLOOKUP(LEFT(J859,2),北市出件送市總與外站總表!$A:$J,5,0)))))</f>
        <v>#N/A</v>
      </c>
      <c r="J859" s="124" t="str">
        <f t="array" ref="J859">ASC(IF(LEFT(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,1)="台",REPLACE(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,1,1,"臺"),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))</f>
        <v/>
      </c>
    </row>
    <row r="860" spans="2:10" ht="21" customHeight="1" x14ac:dyDescent="0.25">
      <c r="B860" s="9">
        <v>841</v>
      </c>
      <c r="C860" s="8"/>
      <c r="D860" s="8"/>
      <c r="E860" s="8"/>
      <c r="F860" s="8"/>
      <c r="G860" s="8"/>
      <c r="H860" s="138"/>
      <c r="I860" s="144" t="e">
        <f>IF(COUNT(FIND({"澎湖","金門縣","連江","馬祖","琉球"},J860,1)),280,IF(AND($F$1="V",IFERROR(IF(FIND("北市",LEFT(J860,3)),VLOOKUP(LEFT(J860,LEN(J860)-LEN(MID(J860,1+MAX(MMULT(ROW($1:$1800)*(MID(J860,ROW($1:$1800),1)={"路","段","街","道"}),{1;1;1;1})),99))),北市出件送市總與外站總表!$A:$E,5,0),),IFERROR(IF(FIND("北市",LEFT(J860,3)),VLOOKUP(RIGHT(LEFT(J860,LEN(J860)-LEN(MID(J860,1+MAX(MMULT(ROW($1:$1800)*(MID(J860,ROW($1:$1800),1)={"路","段","街","道"}),{1;1;1;1})),99))),LEN(LEFT(J860,LEN(J860)-LEN(MID(J860,1+MAX(MMULT(ROW($1:$1800)*(MID(J860,ROW($1:$1800),1)={"路","段","街","道"}),{1;1;1;1})),99))))-3),北市出件送市總與外站總表!$B:$J,4,0),),VLOOKUP(LEFT(J860,2),北市出件送市總與外站總表!$A:$E,5,0)))&gt;110),120,IFERROR(IF(FIND("北市",LEFT(J860,3)),VLOOKUP(LEFT(J860,LEN(J860)-LEN(MID(J860,1+MAX(MMULT(ROW($1:$1800)*(MID(J860,ROW($1:$1800),1)={"路","段","街","道"}),{1;1;1;1})),99))),北市出件送市總與外站總表!$A:$E,5,0),),IFERROR(IF(FIND("北市",LEFT(J860,3)),VLOOKUP(RIGHT(LEFT(J860,LEN(J860)-LEN(MID(J860,1+MAX(MMULT(ROW($1:$1800)*(MID(J860,ROW($1:$1800),1)={"路","段","街","道"}),{1;1;1;1})),99))),LEN(LEFT(J860,LEN(J860)-LEN(MID(J860,1+MAX(MMULT(ROW($1:$1800)*(MID(J860,ROW($1:$1800),1)={"路","段","街","道"}),{1;1;1;1})),99))))-3),北市出件送市總與外站總表!$B:$J,4,0),),VLOOKUP(LEFT(J860,2),北市出件送市總與外站總表!$A:$J,5,0)))))</f>
        <v>#N/A</v>
      </c>
      <c r="J860" s="124" t="str">
        <f t="array" ref="J860">ASC(IF(LEFT(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,1)="台",REPLACE(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,1,1,"臺"),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))</f>
        <v/>
      </c>
    </row>
    <row r="861" spans="2:10" ht="21" customHeight="1" x14ac:dyDescent="0.25">
      <c r="B861" s="9">
        <v>842</v>
      </c>
      <c r="C861" s="8"/>
      <c r="D861" s="8"/>
      <c r="E861" s="8"/>
      <c r="F861" s="8"/>
      <c r="G861" s="8"/>
      <c r="H861" s="138"/>
      <c r="I861" s="144" t="e">
        <f>IF(COUNT(FIND({"澎湖","金門縣","連江","馬祖","琉球"},J861,1)),280,IF(AND($F$1="V",IFERROR(IF(FIND("北市",LEFT(J861,3)),VLOOKUP(LEFT(J861,LEN(J861)-LEN(MID(J861,1+MAX(MMULT(ROW($1:$1800)*(MID(J861,ROW($1:$1800),1)={"路","段","街","道"}),{1;1;1;1})),99))),北市出件送市總與外站總表!$A:$E,5,0),),IFERROR(IF(FIND("北市",LEFT(J861,3)),VLOOKUP(RIGHT(LEFT(J861,LEN(J861)-LEN(MID(J861,1+MAX(MMULT(ROW($1:$1800)*(MID(J861,ROW($1:$1800),1)={"路","段","街","道"}),{1;1;1;1})),99))),LEN(LEFT(J861,LEN(J861)-LEN(MID(J861,1+MAX(MMULT(ROW($1:$1800)*(MID(J861,ROW($1:$1800),1)={"路","段","街","道"}),{1;1;1;1})),99))))-3),北市出件送市總與外站總表!$B:$J,4,0),),VLOOKUP(LEFT(J861,2),北市出件送市總與外站總表!$A:$E,5,0)))&gt;110),120,IFERROR(IF(FIND("北市",LEFT(J861,3)),VLOOKUP(LEFT(J861,LEN(J861)-LEN(MID(J861,1+MAX(MMULT(ROW($1:$1800)*(MID(J861,ROW($1:$1800),1)={"路","段","街","道"}),{1;1;1;1})),99))),北市出件送市總與外站總表!$A:$E,5,0),),IFERROR(IF(FIND("北市",LEFT(J861,3)),VLOOKUP(RIGHT(LEFT(J861,LEN(J861)-LEN(MID(J861,1+MAX(MMULT(ROW($1:$1800)*(MID(J861,ROW($1:$1800),1)={"路","段","街","道"}),{1;1;1;1})),99))),LEN(LEFT(J861,LEN(J861)-LEN(MID(J861,1+MAX(MMULT(ROW($1:$1800)*(MID(J861,ROW($1:$1800),1)={"路","段","街","道"}),{1;1;1;1})),99))))-3),北市出件送市總與外站總表!$B:$J,4,0),),VLOOKUP(LEFT(J861,2),北市出件送市總與外站總表!$A:$J,5,0)))))</f>
        <v>#N/A</v>
      </c>
      <c r="J861" s="124" t="str">
        <f t="array" ref="J861">ASC(IF(LEFT(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,1)="台",REPLACE(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,1,1,"臺"),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))</f>
        <v/>
      </c>
    </row>
    <row r="862" spans="2:10" ht="21" customHeight="1" x14ac:dyDescent="0.25">
      <c r="B862" s="9">
        <v>843</v>
      </c>
      <c r="C862" s="8"/>
      <c r="D862" s="8"/>
      <c r="E862" s="8"/>
      <c r="F862" s="8"/>
      <c r="G862" s="8"/>
      <c r="H862" s="138"/>
      <c r="I862" s="144" t="e">
        <f>IF(COUNT(FIND({"澎湖","金門縣","連江","馬祖","琉球"},J862,1)),280,IF(AND($F$1="V",IFERROR(IF(FIND("北市",LEFT(J862,3)),VLOOKUP(LEFT(J862,LEN(J862)-LEN(MID(J862,1+MAX(MMULT(ROW($1:$1800)*(MID(J862,ROW($1:$1800),1)={"路","段","街","道"}),{1;1;1;1})),99))),北市出件送市總與外站總表!$A:$E,5,0),),IFERROR(IF(FIND("北市",LEFT(J862,3)),VLOOKUP(RIGHT(LEFT(J862,LEN(J862)-LEN(MID(J862,1+MAX(MMULT(ROW($1:$1800)*(MID(J862,ROW($1:$1800),1)={"路","段","街","道"}),{1;1;1;1})),99))),LEN(LEFT(J862,LEN(J862)-LEN(MID(J862,1+MAX(MMULT(ROW($1:$1800)*(MID(J862,ROW($1:$1800),1)={"路","段","街","道"}),{1;1;1;1})),99))))-3),北市出件送市總與外站總表!$B:$J,4,0),),VLOOKUP(LEFT(J862,2),北市出件送市總與外站總表!$A:$E,5,0)))&gt;110),120,IFERROR(IF(FIND("北市",LEFT(J862,3)),VLOOKUP(LEFT(J862,LEN(J862)-LEN(MID(J862,1+MAX(MMULT(ROW($1:$1800)*(MID(J862,ROW($1:$1800),1)={"路","段","街","道"}),{1;1;1;1})),99))),北市出件送市總與外站總表!$A:$E,5,0),),IFERROR(IF(FIND("北市",LEFT(J862,3)),VLOOKUP(RIGHT(LEFT(J862,LEN(J862)-LEN(MID(J862,1+MAX(MMULT(ROW($1:$1800)*(MID(J862,ROW($1:$1800),1)={"路","段","街","道"}),{1;1;1;1})),99))),LEN(LEFT(J862,LEN(J862)-LEN(MID(J862,1+MAX(MMULT(ROW($1:$1800)*(MID(J862,ROW($1:$1800),1)={"路","段","街","道"}),{1;1;1;1})),99))))-3),北市出件送市總與外站總表!$B:$J,4,0),),VLOOKUP(LEFT(J862,2),北市出件送市總與外站總表!$A:$J,5,0)))))</f>
        <v>#N/A</v>
      </c>
      <c r="J862" s="124" t="str">
        <f t="array" ref="J862">ASC(IF(LEFT(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,1)="台",REPLACE(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,1,1,"臺"),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))</f>
        <v/>
      </c>
    </row>
    <row r="863" spans="2:10" ht="21" customHeight="1" x14ac:dyDescent="0.25">
      <c r="B863" s="9">
        <v>844</v>
      </c>
      <c r="C863" s="8"/>
      <c r="D863" s="8"/>
      <c r="E863" s="8"/>
      <c r="F863" s="8"/>
      <c r="G863" s="8"/>
      <c r="H863" s="138"/>
      <c r="I863" s="144" t="e">
        <f>IF(COUNT(FIND({"澎湖","金門縣","連江","馬祖","琉球"},J863,1)),280,IF(AND($F$1="V",IFERROR(IF(FIND("北市",LEFT(J863,3)),VLOOKUP(LEFT(J863,LEN(J863)-LEN(MID(J863,1+MAX(MMULT(ROW($1:$1800)*(MID(J863,ROW($1:$1800),1)={"路","段","街","道"}),{1;1;1;1})),99))),北市出件送市總與外站總表!$A:$E,5,0),),IFERROR(IF(FIND("北市",LEFT(J863,3)),VLOOKUP(RIGHT(LEFT(J863,LEN(J863)-LEN(MID(J863,1+MAX(MMULT(ROW($1:$1800)*(MID(J863,ROW($1:$1800),1)={"路","段","街","道"}),{1;1;1;1})),99))),LEN(LEFT(J863,LEN(J863)-LEN(MID(J863,1+MAX(MMULT(ROW($1:$1800)*(MID(J863,ROW($1:$1800),1)={"路","段","街","道"}),{1;1;1;1})),99))))-3),北市出件送市總與外站總表!$B:$J,4,0),),VLOOKUP(LEFT(J863,2),北市出件送市總與外站總表!$A:$E,5,0)))&gt;110),120,IFERROR(IF(FIND("北市",LEFT(J863,3)),VLOOKUP(LEFT(J863,LEN(J863)-LEN(MID(J863,1+MAX(MMULT(ROW($1:$1800)*(MID(J863,ROW($1:$1800),1)={"路","段","街","道"}),{1;1;1;1})),99))),北市出件送市總與外站總表!$A:$E,5,0),),IFERROR(IF(FIND("北市",LEFT(J863,3)),VLOOKUP(RIGHT(LEFT(J863,LEN(J863)-LEN(MID(J863,1+MAX(MMULT(ROW($1:$1800)*(MID(J863,ROW($1:$1800),1)={"路","段","街","道"}),{1;1;1;1})),99))),LEN(LEFT(J863,LEN(J863)-LEN(MID(J863,1+MAX(MMULT(ROW($1:$1800)*(MID(J863,ROW($1:$1800),1)={"路","段","街","道"}),{1;1;1;1})),99))))-3),北市出件送市總與外站總表!$B:$J,4,0),),VLOOKUP(LEFT(J863,2),北市出件送市總與外站總表!$A:$J,5,0)))))</f>
        <v>#N/A</v>
      </c>
      <c r="J863" s="124" t="str">
        <f t="array" ref="J863">ASC(IF(LEFT(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,1)="台",REPLACE(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,1,1,"臺"),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))</f>
        <v/>
      </c>
    </row>
    <row r="864" spans="2:10" ht="21" customHeight="1" x14ac:dyDescent="0.25">
      <c r="B864" s="9">
        <v>845</v>
      </c>
      <c r="C864" s="8"/>
      <c r="D864" s="8"/>
      <c r="E864" s="8"/>
      <c r="F864" s="8"/>
      <c r="G864" s="8"/>
      <c r="H864" s="138"/>
      <c r="I864" s="144" t="e">
        <f>IF(COUNT(FIND({"澎湖","金門縣","連江","馬祖","琉球"},J864,1)),280,IF(AND($F$1="V",IFERROR(IF(FIND("北市",LEFT(J864,3)),VLOOKUP(LEFT(J864,LEN(J864)-LEN(MID(J864,1+MAX(MMULT(ROW($1:$1800)*(MID(J864,ROW($1:$1800),1)={"路","段","街","道"}),{1;1;1;1})),99))),北市出件送市總與外站總表!$A:$E,5,0),),IFERROR(IF(FIND("北市",LEFT(J864,3)),VLOOKUP(RIGHT(LEFT(J864,LEN(J864)-LEN(MID(J864,1+MAX(MMULT(ROW($1:$1800)*(MID(J864,ROW($1:$1800),1)={"路","段","街","道"}),{1;1;1;1})),99))),LEN(LEFT(J864,LEN(J864)-LEN(MID(J864,1+MAX(MMULT(ROW($1:$1800)*(MID(J864,ROW($1:$1800),1)={"路","段","街","道"}),{1;1;1;1})),99))))-3),北市出件送市總與外站總表!$B:$J,4,0),),VLOOKUP(LEFT(J864,2),北市出件送市總與外站總表!$A:$E,5,0)))&gt;110),120,IFERROR(IF(FIND("北市",LEFT(J864,3)),VLOOKUP(LEFT(J864,LEN(J864)-LEN(MID(J864,1+MAX(MMULT(ROW($1:$1800)*(MID(J864,ROW($1:$1800),1)={"路","段","街","道"}),{1;1;1;1})),99))),北市出件送市總與外站總表!$A:$E,5,0),),IFERROR(IF(FIND("北市",LEFT(J864,3)),VLOOKUP(RIGHT(LEFT(J864,LEN(J864)-LEN(MID(J864,1+MAX(MMULT(ROW($1:$1800)*(MID(J864,ROW($1:$1800),1)={"路","段","街","道"}),{1;1;1;1})),99))),LEN(LEFT(J864,LEN(J864)-LEN(MID(J864,1+MAX(MMULT(ROW($1:$1800)*(MID(J864,ROW($1:$1800),1)={"路","段","街","道"}),{1;1;1;1})),99))))-3),北市出件送市總與外站總表!$B:$J,4,0),),VLOOKUP(LEFT(J864,2),北市出件送市總與外站總表!$A:$J,5,0)))))</f>
        <v>#N/A</v>
      </c>
      <c r="J864" s="124" t="str">
        <f t="array" ref="J864">ASC(IF(LEFT(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,1)="台",REPLACE(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,1,1,"臺"),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))</f>
        <v/>
      </c>
    </row>
    <row r="865" spans="2:10" ht="21" customHeight="1" x14ac:dyDescent="0.25">
      <c r="B865" s="9">
        <v>846</v>
      </c>
      <c r="C865" s="8"/>
      <c r="D865" s="8"/>
      <c r="E865" s="8"/>
      <c r="F865" s="8"/>
      <c r="G865" s="8"/>
      <c r="H865" s="138"/>
      <c r="I865" s="144" t="e">
        <f>IF(COUNT(FIND({"澎湖","金門縣","連江","馬祖","琉球"},J865,1)),280,IF(AND($F$1="V",IFERROR(IF(FIND("北市",LEFT(J865,3)),VLOOKUP(LEFT(J865,LEN(J865)-LEN(MID(J865,1+MAX(MMULT(ROW($1:$1800)*(MID(J865,ROW($1:$1800),1)={"路","段","街","道"}),{1;1;1;1})),99))),北市出件送市總與外站總表!$A:$E,5,0),),IFERROR(IF(FIND("北市",LEFT(J865,3)),VLOOKUP(RIGHT(LEFT(J865,LEN(J865)-LEN(MID(J865,1+MAX(MMULT(ROW($1:$1800)*(MID(J865,ROW($1:$1800),1)={"路","段","街","道"}),{1;1;1;1})),99))),LEN(LEFT(J865,LEN(J865)-LEN(MID(J865,1+MAX(MMULT(ROW($1:$1800)*(MID(J865,ROW($1:$1800),1)={"路","段","街","道"}),{1;1;1;1})),99))))-3),北市出件送市總與外站總表!$B:$J,4,0),),VLOOKUP(LEFT(J865,2),北市出件送市總與外站總表!$A:$E,5,0)))&gt;110),120,IFERROR(IF(FIND("北市",LEFT(J865,3)),VLOOKUP(LEFT(J865,LEN(J865)-LEN(MID(J865,1+MAX(MMULT(ROW($1:$1800)*(MID(J865,ROW($1:$1800),1)={"路","段","街","道"}),{1;1;1;1})),99))),北市出件送市總與外站總表!$A:$E,5,0),),IFERROR(IF(FIND("北市",LEFT(J865,3)),VLOOKUP(RIGHT(LEFT(J865,LEN(J865)-LEN(MID(J865,1+MAX(MMULT(ROW($1:$1800)*(MID(J865,ROW($1:$1800),1)={"路","段","街","道"}),{1;1;1;1})),99))),LEN(LEFT(J865,LEN(J865)-LEN(MID(J865,1+MAX(MMULT(ROW($1:$1800)*(MID(J865,ROW($1:$1800),1)={"路","段","街","道"}),{1;1;1;1})),99))))-3),北市出件送市總與外站總表!$B:$J,4,0),),VLOOKUP(LEFT(J865,2),北市出件送市總與外站總表!$A:$J,5,0)))))</f>
        <v>#N/A</v>
      </c>
      <c r="J865" s="124" t="str">
        <f t="array" ref="J865">ASC(IF(LEFT(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,1)="台",REPLACE(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,1,1,"臺"),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))</f>
        <v/>
      </c>
    </row>
    <row r="866" spans="2:10" ht="21" customHeight="1" x14ac:dyDescent="0.25">
      <c r="B866" s="9">
        <v>847</v>
      </c>
      <c r="C866" s="8"/>
      <c r="D866" s="8"/>
      <c r="E866" s="8"/>
      <c r="F866" s="8"/>
      <c r="G866" s="8"/>
      <c r="H866" s="138"/>
      <c r="I866" s="144" t="e">
        <f>IF(COUNT(FIND({"澎湖","金門縣","連江","馬祖","琉球"},J866,1)),280,IF(AND($F$1="V",IFERROR(IF(FIND("北市",LEFT(J866,3)),VLOOKUP(LEFT(J866,LEN(J866)-LEN(MID(J866,1+MAX(MMULT(ROW($1:$1800)*(MID(J866,ROW($1:$1800),1)={"路","段","街","道"}),{1;1;1;1})),99))),北市出件送市總與外站總表!$A:$E,5,0),),IFERROR(IF(FIND("北市",LEFT(J866,3)),VLOOKUP(RIGHT(LEFT(J866,LEN(J866)-LEN(MID(J866,1+MAX(MMULT(ROW($1:$1800)*(MID(J866,ROW($1:$1800),1)={"路","段","街","道"}),{1;1;1;1})),99))),LEN(LEFT(J866,LEN(J866)-LEN(MID(J866,1+MAX(MMULT(ROW($1:$1800)*(MID(J866,ROW($1:$1800),1)={"路","段","街","道"}),{1;1;1;1})),99))))-3),北市出件送市總與外站總表!$B:$J,4,0),),VLOOKUP(LEFT(J866,2),北市出件送市總與外站總表!$A:$E,5,0)))&gt;110),120,IFERROR(IF(FIND("北市",LEFT(J866,3)),VLOOKUP(LEFT(J866,LEN(J866)-LEN(MID(J866,1+MAX(MMULT(ROW($1:$1800)*(MID(J866,ROW($1:$1800),1)={"路","段","街","道"}),{1;1;1;1})),99))),北市出件送市總與外站總表!$A:$E,5,0),),IFERROR(IF(FIND("北市",LEFT(J866,3)),VLOOKUP(RIGHT(LEFT(J866,LEN(J866)-LEN(MID(J866,1+MAX(MMULT(ROW($1:$1800)*(MID(J866,ROW($1:$1800),1)={"路","段","街","道"}),{1;1;1;1})),99))),LEN(LEFT(J866,LEN(J866)-LEN(MID(J866,1+MAX(MMULT(ROW($1:$1800)*(MID(J866,ROW($1:$1800),1)={"路","段","街","道"}),{1;1;1;1})),99))))-3),北市出件送市總與外站總表!$B:$J,4,0),),VLOOKUP(LEFT(J866,2),北市出件送市總與外站總表!$A:$J,5,0)))))</f>
        <v>#N/A</v>
      </c>
      <c r="J866" s="124" t="str">
        <f t="array" ref="J866">ASC(IF(LEFT(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,1)="台",REPLACE(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,1,1,"臺"),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))</f>
        <v/>
      </c>
    </row>
    <row r="867" spans="2:10" ht="21" customHeight="1" x14ac:dyDescent="0.25">
      <c r="B867" s="9">
        <v>848</v>
      </c>
      <c r="C867" s="8"/>
      <c r="D867" s="8"/>
      <c r="E867" s="8"/>
      <c r="F867" s="8"/>
      <c r="G867" s="8"/>
      <c r="H867" s="138"/>
      <c r="I867" s="144" t="e">
        <f>IF(COUNT(FIND({"澎湖","金門縣","連江","馬祖","琉球"},J867,1)),280,IF(AND($F$1="V",IFERROR(IF(FIND("北市",LEFT(J867,3)),VLOOKUP(LEFT(J867,LEN(J867)-LEN(MID(J867,1+MAX(MMULT(ROW($1:$1800)*(MID(J867,ROW($1:$1800),1)={"路","段","街","道"}),{1;1;1;1})),99))),北市出件送市總與外站總表!$A:$E,5,0),),IFERROR(IF(FIND("北市",LEFT(J867,3)),VLOOKUP(RIGHT(LEFT(J867,LEN(J867)-LEN(MID(J867,1+MAX(MMULT(ROW($1:$1800)*(MID(J867,ROW($1:$1800),1)={"路","段","街","道"}),{1;1;1;1})),99))),LEN(LEFT(J867,LEN(J867)-LEN(MID(J867,1+MAX(MMULT(ROW($1:$1800)*(MID(J867,ROW($1:$1800),1)={"路","段","街","道"}),{1;1;1;1})),99))))-3),北市出件送市總與外站總表!$B:$J,4,0),),VLOOKUP(LEFT(J867,2),北市出件送市總與外站總表!$A:$E,5,0)))&gt;110),120,IFERROR(IF(FIND("北市",LEFT(J867,3)),VLOOKUP(LEFT(J867,LEN(J867)-LEN(MID(J867,1+MAX(MMULT(ROW($1:$1800)*(MID(J867,ROW($1:$1800),1)={"路","段","街","道"}),{1;1;1;1})),99))),北市出件送市總與外站總表!$A:$E,5,0),),IFERROR(IF(FIND("北市",LEFT(J867,3)),VLOOKUP(RIGHT(LEFT(J867,LEN(J867)-LEN(MID(J867,1+MAX(MMULT(ROW($1:$1800)*(MID(J867,ROW($1:$1800),1)={"路","段","街","道"}),{1;1;1;1})),99))),LEN(LEFT(J867,LEN(J867)-LEN(MID(J867,1+MAX(MMULT(ROW($1:$1800)*(MID(J867,ROW($1:$1800),1)={"路","段","街","道"}),{1;1;1;1})),99))))-3),北市出件送市總與外站總表!$B:$J,4,0),),VLOOKUP(LEFT(J867,2),北市出件送市總與外站總表!$A:$J,5,0)))))</f>
        <v>#N/A</v>
      </c>
      <c r="J867" s="124" t="str">
        <f t="array" ref="J867">ASC(IF(LEFT(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,1)="台",REPLACE(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,1,1,"臺"),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))</f>
        <v/>
      </c>
    </row>
    <row r="868" spans="2:10" ht="21" customHeight="1" x14ac:dyDescent="0.25">
      <c r="B868" s="9">
        <v>849</v>
      </c>
      <c r="C868" s="8"/>
      <c r="D868" s="8"/>
      <c r="E868" s="8"/>
      <c r="F868" s="8"/>
      <c r="G868" s="8"/>
      <c r="H868" s="138"/>
      <c r="I868" s="144" t="e">
        <f>IF(COUNT(FIND({"澎湖","金門縣","連江","馬祖","琉球"},J868,1)),280,IF(AND($F$1="V",IFERROR(IF(FIND("北市",LEFT(J868,3)),VLOOKUP(LEFT(J868,LEN(J868)-LEN(MID(J868,1+MAX(MMULT(ROW($1:$1800)*(MID(J868,ROW($1:$1800),1)={"路","段","街","道"}),{1;1;1;1})),99))),北市出件送市總與外站總表!$A:$E,5,0),),IFERROR(IF(FIND("北市",LEFT(J868,3)),VLOOKUP(RIGHT(LEFT(J868,LEN(J868)-LEN(MID(J868,1+MAX(MMULT(ROW($1:$1800)*(MID(J868,ROW($1:$1800),1)={"路","段","街","道"}),{1;1;1;1})),99))),LEN(LEFT(J868,LEN(J868)-LEN(MID(J868,1+MAX(MMULT(ROW($1:$1800)*(MID(J868,ROW($1:$1800),1)={"路","段","街","道"}),{1;1;1;1})),99))))-3),北市出件送市總與外站總表!$B:$J,4,0),),VLOOKUP(LEFT(J868,2),北市出件送市總與外站總表!$A:$E,5,0)))&gt;110),120,IFERROR(IF(FIND("北市",LEFT(J868,3)),VLOOKUP(LEFT(J868,LEN(J868)-LEN(MID(J868,1+MAX(MMULT(ROW($1:$1800)*(MID(J868,ROW($1:$1800),1)={"路","段","街","道"}),{1;1;1;1})),99))),北市出件送市總與外站總表!$A:$E,5,0),),IFERROR(IF(FIND("北市",LEFT(J868,3)),VLOOKUP(RIGHT(LEFT(J868,LEN(J868)-LEN(MID(J868,1+MAX(MMULT(ROW($1:$1800)*(MID(J868,ROW($1:$1800),1)={"路","段","街","道"}),{1;1;1;1})),99))),LEN(LEFT(J868,LEN(J868)-LEN(MID(J868,1+MAX(MMULT(ROW($1:$1800)*(MID(J868,ROW($1:$1800),1)={"路","段","街","道"}),{1;1;1;1})),99))))-3),北市出件送市總與外站總表!$B:$J,4,0),),VLOOKUP(LEFT(J868,2),北市出件送市總與外站總表!$A:$J,5,0)))))</f>
        <v>#N/A</v>
      </c>
      <c r="J868" s="124" t="str">
        <f t="array" ref="J868">ASC(IF(LEFT(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,1)="台",REPLACE(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,1,1,"臺"),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))</f>
        <v/>
      </c>
    </row>
    <row r="869" spans="2:10" ht="21" customHeight="1" x14ac:dyDescent="0.25">
      <c r="B869" s="9">
        <v>850</v>
      </c>
      <c r="C869" s="8"/>
      <c r="D869" s="8"/>
      <c r="E869" s="8"/>
      <c r="F869" s="8"/>
      <c r="G869" s="8"/>
      <c r="H869" s="138"/>
      <c r="I869" s="144" t="e">
        <f>IF(COUNT(FIND({"澎湖","金門縣","連江","馬祖","琉球"},J869,1)),280,IF(AND($F$1="V",IFERROR(IF(FIND("北市",LEFT(J869,3)),VLOOKUP(LEFT(J869,LEN(J869)-LEN(MID(J869,1+MAX(MMULT(ROW($1:$1800)*(MID(J869,ROW($1:$1800),1)={"路","段","街","道"}),{1;1;1;1})),99))),北市出件送市總與外站總表!$A:$E,5,0),),IFERROR(IF(FIND("北市",LEFT(J869,3)),VLOOKUP(RIGHT(LEFT(J869,LEN(J869)-LEN(MID(J869,1+MAX(MMULT(ROW($1:$1800)*(MID(J869,ROW($1:$1800),1)={"路","段","街","道"}),{1;1;1;1})),99))),LEN(LEFT(J869,LEN(J869)-LEN(MID(J869,1+MAX(MMULT(ROW($1:$1800)*(MID(J869,ROW($1:$1800),1)={"路","段","街","道"}),{1;1;1;1})),99))))-3),北市出件送市總與外站總表!$B:$J,4,0),),VLOOKUP(LEFT(J869,2),北市出件送市總與外站總表!$A:$E,5,0)))&gt;110),120,IFERROR(IF(FIND("北市",LEFT(J869,3)),VLOOKUP(LEFT(J869,LEN(J869)-LEN(MID(J869,1+MAX(MMULT(ROW($1:$1800)*(MID(J869,ROW($1:$1800),1)={"路","段","街","道"}),{1;1;1;1})),99))),北市出件送市總與外站總表!$A:$E,5,0),),IFERROR(IF(FIND("北市",LEFT(J869,3)),VLOOKUP(RIGHT(LEFT(J869,LEN(J869)-LEN(MID(J869,1+MAX(MMULT(ROW($1:$1800)*(MID(J869,ROW($1:$1800),1)={"路","段","街","道"}),{1;1;1;1})),99))),LEN(LEFT(J869,LEN(J869)-LEN(MID(J869,1+MAX(MMULT(ROW($1:$1800)*(MID(J869,ROW($1:$1800),1)={"路","段","街","道"}),{1;1;1;1})),99))))-3),北市出件送市總與外站總表!$B:$J,4,0),),VLOOKUP(LEFT(J869,2),北市出件送市總與外站總表!$A:$J,5,0)))))</f>
        <v>#N/A</v>
      </c>
      <c r="J869" s="124" t="str">
        <f t="array" ref="J869">ASC(IF(LEFT(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,1)="台",REPLACE(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,1,1,"臺"),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))</f>
        <v/>
      </c>
    </row>
    <row r="870" spans="2:10" ht="21" customHeight="1" x14ac:dyDescent="0.25">
      <c r="B870" s="9">
        <v>851</v>
      </c>
      <c r="C870" s="8"/>
      <c r="D870" s="8"/>
      <c r="E870" s="8"/>
      <c r="F870" s="8"/>
      <c r="G870" s="8"/>
      <c r="H870" s="138"/>
      <c r="I870" s="144" t="e">
        <f>IF(COUNT(FIND({"澎湖","金門縣","連江","馬祖","琉球"},J870,1)),280,IF(AND($F$1="V",IFERROR(IF(FIND("北市",LEFT(J870,3)),VLOOKUP(LEFT(J870,LEN(J870)-LEN(MID(J870,1+MAX(MMULT(ROW($1:$1800)*(MID(J870,ROW($1:$1800),1)={"路","段","街","道"}),{1;1;1;1})),99))),北市出件送市總與外站總表!$A:$E,5,0),),IFERROR(IF(FIND("北市",LEFT(J870,3)),VLOOKUP(RIGHT(LEFT(J870,LEN(J870)-LEN(MID(J870,1+MAX(MMULT(ROW($1:$1800)*(MID(J870,ROW($1:$1800),1)={"路","段","街","道"}),{1;1;1;1})),99))),LEN(LEFT(J870,LEN(J870)-LEN(MID(J870,1+MAX(MMULT(ROW($1:$1800)*(MID(J870,ROW($1:$1800),1)={"路","段","街","道"}),{1;1;1;1})),99))))-3),北市出件送市總與外站總表!$B:$J,4,0),),VLOOKUP(LEFT(J870,2),北市出件送市總與外站總表!$A:$E,5,0)))&gt;110),120,IFERROR(IF(FIND("北市",LEFT(J870,3)),VLOOKUP(LEFT(J870,LEN(J870)-LEN(MID(J870,1+MAX(MMULT(ROW($1:$1800)*(MID(J870,ROW($1:$1800),1)={"路","段","街","道"}),{1;1;1;1})),99))),北市出件送市總與外站總表!$A:$E,5,0),),IFERROR(IF(FIND("北市",LEFT(J870,3)),VLOOKUP(RIGHT(LEFT(J870,LEN(J870)-LEN(MID(J870,1+MAX(MMULT(ROW($1:$1800)*(MID(J870,ROW($1:$1800),1)={"路","段","街","道"}),{1;1;1;1})),99))),LEN(LEFT(J870,LEN(J870)-LEN(MID(J870,1+MAX(MMULT(ROW($1:$1800)*(MID(J870,ROW($1:$1800),1)={"路","段","街","道"}),{1;1;1;1})),99))))-3),北市出件送市總與外站總表!$B:$J,4,0),),VLOOKUP(LEFT(J870,2),北市出件送市總與外站總表!$A:$J,5,0)))))</f>
        <v>#N/A</v>
      </c>
      <c r="J870" s="124" t="str">
        <f t="array" ref="J870">ASC(IF(LEFT(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,1)="台",REPLACE(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,1,1,"臺"),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))</f>
        <v/>
      </c>
    </row>
    <row r="871" spans="2:10" ht="21" customHeight="1" x14ac:dyDescent="0.25">
      <c r="B871" s="9">
        <v>852</v>
      </c>
      <c r="C871" s="8"/>
      <c r="D871" s="8"/>
      <c r="E871" s="8"/>
      <c r="F871" s="8"/>
      <c r="G871" s="8"/>
      <c r="H871" s="138"/>
      <c r="I871" s="144" t="e">
        <f>IF(COUNT(FIND({"澎湖","金門縣","連江","馬祖","琉球"},J871,1)),280,IF(AND($F$1="V",IFERROR(IF(FIND("北市",LEFT(J871,3)),VLOOKUP(LEFT(J871,LEN(J871)-LEN(MID(J871,1+MAX(MMULT(ROW($1:$1800)*(MID(J871,ROW($1:$1800),1)={"路","段","街","道"}),{1;1;1;1})),99))),北市出件送市總與外站總表!$A:$E,5,0),),IFERROR(IF(FIND("北市",LEFT(J871,3)),VLOOKUP(RIGHT(LEFT(J871,LEN(J871)-LEN(MID(J871,1+MAX(MMULT(ROW($1:$1800)*(MID(J871,ROW($1:$1800),1)={"路","段","街","道"}),{1;1;1;1})),99))),LEN(LEFT(J871,LEN(J871)-LEN(MID(J871,1+MAX(MMULT(ROW($1:$1800)*(MID(J871,ROW($1:$1800),1)={"路","段","街","道"}),{1;1;1;1})),99))))-3),北市出件送市總與外站總表!$B:$J,4,0),),VLOOKUP(LEFT(J871,2),北市出件送市總與外站總表!$A:$E,5,0)))&gt;110),120,IFERROR(IF(FIND("北市",LEFT(J871,3)),VLOOKUP(LEFT(J871,LEN(J871)-LEN(MID(J871,1+MAX(MMULT(ROW($1:$1800)*(MID(J871,ROW($1:$1800),1)={"路","段","街","道"}),{1;1;1;1})),99))),北市出件送市總與外站總表!$A:$E,5,0),),IFERROR(IF(FIND("北市",LEFT(J871,3)),VLOOKUP(RIGHT(LEFT(J871,LEN(J871)-LEN(MID(J871,1+MAX(MMULT(ROW($1:$1800)*(MID(J871,ROW($1:$1800),1)={"路","段","街","道"}),{1;1;1;1})),99))),LEN(LEFT(J871,LEN(J871)-LEN(MID(J871,1+MAX(MMULT(ROW($1:$1800)*(MID(J871,ROW($1:$1800),1)={"路","段","街","道"}),{1;1;1;1})),99))))-3),北市出件送市總與外站總表!$B:$J,4,0),),VLOOKUP(LEFT(J871,2),北市出件送市總與外站總表!$A:$J,5,0)))))</f>
        <v>#N/A</v>
      </c>
      <c r="J871" s="124" t="str">
        <f t="array" ref="J871">ASC(IF(LEFT(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,1)="台",REPLACE(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,1,1,"臺"),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))</f>
        <v/>
      </c>
    </row>
    <row r="872" spans="2:10" ht="21" customHeight="1" x14ac:dyDescent="0.25">
      <c r="B872" s="9">
        <v>853</v>
      </c>
      <c r="C872" s="8"/>
      <c r="D872" s="8"/>
      <c r="E872" s="8"/>
      <c r="F872" s="8"/>
      <c r="G872" s="8"/>
      <c r="H872" s="138"/>
      <c r="I872" s="144" t="e">
        <f>IF(COUNT(FIND({"澎湖","金門縣","連江","馬祖","琉球"},J872,1)),280,IF(AND($F$1="V",IFERROR(IF(FIND("北市",LEFT(J872,3)),VLOOKUP(LEFT(J872,LEN(J872)-LEN(MID(J872,1+MAX(MMULT(ROW($1:$1800)*(MID(J872,ROW($1:$1800),1)={"路","段","街","道"}),{1;1;1;1})),99))),北市出件送市總與外站總表!$A:$E,5,0),),IFERROR(IF(FIND("北市",LEFT(J872,3)),VLOOKUP(RIGHT(LEFT(J872,LEN(J872)-LEN(MID(J872,1+MAX(MMULT(ROW($1:$1800)*(MID(J872,ROW($1:$1800),1)={"路","段","街","道"}),{1;1;1;1})),99))),LEN(LEFT(J872,LEN(J872)-LEN(MID(J872,1+MAX(MMULT(ROW($1:$1800)*(MID(J872,ROW($1:$1800),1)={"路","段","街","道"}),{1;1;1;1})),99))))-3),北市出件送市總與外站總表!$B:$J,4,0),),VLOOKUP(LEFT(J872,2),北市出件送市總與外站總表!$A:$E,5,0)))&gt;110),120,IFERROR(IF(FIND("北市",LEFT(J872,3)),VLOOKUP(LEFT(J872,LEN(J872)-LEN(MID(J872,1+MAX(MMULT(ROW($1:$1800)*(MID(J872,ROW($1:$1800),1)={"路","段","街","道"}),{1;1;1;1})),99))),北市出件送市總與外站總表!$A:$E,5,0),),IFERROR(IF(FIND("北市",LEFT(J872,3)),VLOOKUP(RIGHT(LEFT(J872,LEN(J872)-LEN(MID(J872,1+MAX(MMULT(ROW($1:$1800)*(MID(J872,ROW($1:$1800),1)={"路","段","街","道"}),{1;1;1;1})),99))),LEN(LEFT(J872,LEN(J872)-LEN(MID(J872,1+MAX(MMULT(ROW($1:$1800)*(MID(J872,ROW($1:$1800),1)={"路","段","街","道"}),{1;1;1;1})),99))))-3),北市出件送市總與外站總表!$B:$J,4,0),),VLOOKUP(LEFT(J872,2),北市出件送市總與外站總表!$A:$J,5,0)))))</f>
        <v>#N/A</v>
      </c>
      <c r="J872" s="124" t="str">
        <f t="array" ref="J872">ASC(IF(LEFT(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,1)="台",REPLACE(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,1,1,"臺"),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))</f>
        <v/>
      </c>
    </row>
    <row r="873" spans="2:10" ht="21" customHeight="1" x14ac:dyDescent="0.25">
      <c r="B873" s="9">
        <v>854</v>
      </c>
      <c r="C873" s="8"/>
      <c r="D873" s="8"/>
      <c r="E873" s="8"/>
      <c r="F873" s="8"/>
      <c r="G873" s="8"/>
      <c r="H873" s="138"/>
      <c r="I873" s="144" t="e">
        <f>IF(COUNT(FIND({"澎湖","金門縣","連江","馬祖","琉球"},J873,1)),280,IF(AND($F$1="V",IFERROR(IF(FIND("北市",LEFT(J873,3)),VLOOKUP(LEFT(J873,LEN(J873)-LEN(MID(J873,1+MAX(MMULT(ROW($1:$1800)*(MID(J873,ROW($1:$1800),1)={"路","段","街","道"}),{1;1;1;1})),99))),北市出件送市總與外站總表!$A:$E,5,0),),IFERROR(IF(FIND("北市",LEFT(J873,3)),VLOOKUP(RIGHT(LEFT(J873,LEN(J873)-LEN(MID(J873,1+MAX(MMULT(ROW($1:$1800)*(MID(J873,ROW($1:$1800),1)={"路","段","街","道"}),{1;1;1;1})),99))),LEN(LEFT(J873,LEN(J873)-LEN(MID(J873,1+MAX(MMULT(ROW($1:$1800)*(MID(J873,ROW($1:$1800),1)={"路","段","街","道"}),{1;1;1;1})),99))))-3),北市出件送市總與外站總表!$B:$J,4,0),),VLOOKUP(LEFT(J873,2),北市出件送市總與外站總表!$A:$E,5,0)))&gt;110),120,IFERROR(IF(FIND("北市",LEFT(J873,3)),VLOOKUP(LEFT(J873,LEN(J873)-LEN(MID(J873,1+MAX(MMULT(ROW($1:$1800)*(MID(J873,ROW($1:$1800),1)={"路","段","街","道"}),{1;1;1;1})),99))),北市出件送市總與外站總表!$A:$E,5,0),),IFERROR(IF(FIND("北市",LEFT(J873,3)),VLOOKUP(RIGHT(LEFT(J873,LEN(J873)-LEN(MID(J873,1+MAX(MMULT(ROW($1:$1800)*(MID(J873,ROW($1:$1800),1)={"路","段","街","道"}),{1;1;1;1})),99))),LEN(LEFT(J873,LEN(J873)-LEN(MID(J873,1+MAX(MMULT(ROW($1:$1800)*(MID(J873,ROW($1:$1800),1)={"路","段","街","道"}),{1;1;1;1})),99))))-3),北市出件送市總與外站總表!$B:$J,4,0),),VLOOKUP(LEFT(J873,2),北市出件送市總與外站總表!$A:$J,5,0)))))</f>
        <v>#N/A</v>
      </c>
      <c r="J873" s="124" t="str">
        <f t="array" ref="J873">ASC(IF(LEFT(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,1)="台",REPLACE(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,1,1,"臺"),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))</f>
        <v/>
      </c>
    </row>
    <row r="874" spans="2:10" ht="21" customHeight="1" x14ac:dyDescent="0.25">
      <c r="B874" s="9">
        <v>855</v>
      </c>
      <c r="C874" s="8"/>
      <c r="D874" s="8"/>
      <c r="E874" s="8"/>
      <c r="F874" s="8"/>
      <c r="G874" s="8"/>
      <c r="H874" s="138"/>
      <c r="I874" s="144" t="e">
        <f>IF(COUNT(FIND({"澎湖","金門縣","連江","馬祖","琉球"},J874,1)),280,IF(AND($F$1="V",IFERROR(IF(FIND("北市",LEFT(J874,3)),VLOOKUP(LEFT(J874,LEN(J874)-LEN(MID(J874,1+MAX(MMULT(ROW($1:$1800)*(MID(J874,ROW($1:$1800),1)={"路","段","街","道"}),{1;1;1;1})),99))),北市出件送市總與外站總表!$A:$E,5,0),),IFERROR(IF(FIND("北市",LEFT(J874,3)),VLOOKUP(RIGHT(LEFT(J874,LEN(J874)-LEN(MID(J874,1+MAX(MMULT(ROW($1:$1800)*(MID(J874,ROW($1:$1800),1)={"路","段","街","道"}),{1;1;1;1})),99))),LEN(LEFT(J874,LEN(J874)-LEN(MID(J874,1+MAX(MMULT(ROW($1:$1800)*(MID(J874,ROW($1:$1800),1)={"路","段","街","道"}),{1;1;1;1})),99))))-3),北市出件送市總與外站總表!$B:$J,4,0),),VLOOKUP(LEFT(J874,2),北市出件送市總與外站總表!$A:$E,5,0)))&gt;110),120,IFERROR(IF(FIND("北市",LEFT(J874,3)),VLOOKUP(LEFT(J874,LEN(J874)-LEN(MID(J874,1+MAX(MMULT(ROW($1:$1800)*(MID(J874,ROW($1:$1800),1)={"路","段","街","道"}),{1;1;1;1})),99))),北市出件送市總與外站總表!$A:$E,5,0),),IFERROR(IF(FIND("北市",LEFT(J874,3)),VLOOKUP(RIGHT(LEFT(J874,LEN(J874)-LEN(MID(J874,1+MAX(MMULT(ROW($1:$1800)*(MID(J874,ROW($1:$1800),1)={"路","段","街","道"}),{1;1;1;1})),99))),LEN(LEFT(J874,LEN(J874)-LEN(MID(J874,1+MAX(MMULT(ROW($1:$1800)*(MID(J874,ROW($1:$1800),1)={"路","段","街","道"}),{1;1;1;1})),99))))-3),北市出件送市總與外站總表!$B:$J,4,0),),VLOOKUP(LEFT(J874,2),北市出件送市總與外站總表!$A:$J,5,0)))))</f>
        <v>#N/A</v>
      </c>
      <c r="J874" s="124" t="str">
        <f t="array" ref="J874">ASC(IF(LEFT(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,1)="台",REPLACE(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,1,1,"臺"),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))</f>
        <v/>
      </c>
    </row>
    <row r="875" spans="2:10" ht="21" customHeight="1" x14ac:dyDescent="0.25">
      <c r="B875" s="9">
        <v>856</v>
      </c>
      <c r="C875" s="8"/>
      <c r="D875" s="8"/>
      <c r="E875" s="8"/>
      <c r="F875" s="8"/>
      <c r="G875" s="8"/>
      <c r="H875" s="138"/>
      <c r="I875" s="144" t="e">
        <f>IF(COUNT(FIND({"澎湖","金門縣","連江","馬祖","琉球"},J875,1)),280,IF(AND($F$1="V",IFERROR(IF(FIND("北市",LEFT(J875,3)),VLOOKUP(LEFT(J875,LEN(J875)-LEN(MID(J875,1+MAX(MMULT(ROW($1:$1800)*(MID(J875,ROW($1:$1800),1)={"路","段","街","道"}),{1;1;1;1})),99))),北市出件送市總與外站總表!$A:$E,5,0),),IFERROR(IF(FIND("北市",LEFT(J875,3)),VLOOKUP(RIGHT(LEFT(J875,LEN(J875)-LEN(MID(J875,1+MAX(MMULT(ROW($1:$1800)*(MID(J875,ROW($1:$1800),1)={"路","段","街","道"}),{1;1;1;1})),99))),LEN(LEFT(J875,LEN(J875)-LEN(MID(J875,1+MAX(MMULT(ROW($1:$1800)*(MID(J875,ROW($1:$1800),1)={"路","段","街","道"}),{1;1;1;1})),99))))-3),北市出件送市總與外站總表!$B:$J,4,0),),VLOOKUP(LEFT(J875,2),北市出件送市總與外站總表!$A:$E,5,0)))&gt;110),120,IFERROR(IF(FIND("北市",LEFT(J875,3)),VLOOKUP(LEFT(J875,LEN(J875)-LEN(MID(J875,1+MAX(MMULT(ROW($1:$1800)*(MID(J875,ROW($1:$1800),1)={"路","段","街","道"}),{1;1;1;1})),99))),北市出件送市總與外站總表!$A:$E,5,0),),IFERROR(IF(FIND("北市",LEFT(J875,3)),VLOOKUP(RIGHT(LEFT(J875,LEN(J875)-LEN(MID(J875,1+MAX(MMULT(ROW($1:$1800)*(MID(J875,ROW($1:$1800),1)={"路","段","街","道"}),{1;1;1;1})),99))),LEN(LEFT(J875,LEN(J875)-LEN(MID(J875,1+MAX(MMULT(ROW($1:$1800)*(MID(J875,ROW($1:$1800),1)={"路","段","街","道"}),{1;1;1;1})),99))))-3),北市出件送市總與外站總表!$B:$J,4,0),),VLOOKUP(LEFT(J875,2),北市出件送市總與外站總表!$A:$J,5,0)))))</f>
        <v>#N/A</v>
      </c>
      <c r="J875" s="124" t="str">
        <f t="array" ref="J875">ASC(IF(LEFT(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,1)="台",REPLACE(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,1,1,"臺"),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))</f>
        <v/>
      </c>
    </row>
    <row r="876" spans="2:10" ht="21" customHeight="1" x14ac:dyDescent="0.25">
      <c r="B876" s="9">
        <v>857</v>
      </c>
      <c r="C876" s="8"/>
      <c r="D876" s="8"/>
      <c r="E876" s="8"/>
      <c r="F876" s="8"/>
      <c r="G876" s="8"/>
      <c r="H876" s="138"/>
      <c r="I876" s="144" t="e">
        <f>IF(COUNT(FIND({"澎湖","金門縣","連江","馬祖","琉球"},J876,1)),280,IF(AND($F$1="V",IFERROR(IF(FIND("北市",LEFT(J876,3)),VLOOKUP(LEFT(J876,LEN(J876)-LEN(MID(J876,1+MAX(MMULT(ROW($1:$1800)*(MID(J876,ROW($1:$1800),1)={"路","段","街","道"}),{1;1;1;1})),99))),北市出件送市總與外站總表!$A:$E,5,0),),IFERROR(IF(FIND("北市",LEFT(J876,3)),VLOOKUP(RIGHT(LEFT(J876,LEN(J876)-LEN(MID(J876,1+MAX(MMULT(ROW($1:$1800)*(MID(J876,ROW($1:$1800),1)={"路","段","街","道"}),{1;1;1;1})),99))),LEN(LEFT(J876,LEN(J876)-LEN(MID(J876,1+MAX(MMULT(ROW($1:$1800)*(MID(J876,ROW($1:$1800),1)={"路","段","街","道"}),{1;1;1;1})),99))))-3),北市出件送市總與外站總表!$B:$J,4,0),),VLOOKUP(LEFT(J876,2),北市出件送市總與外站總表!$A:$E,5,0)))&gt;110),120,IFERROR(IF(FIND("北市",LEFT(J876,3)),VLOOKUP(LEFT(J876,LEN(J876)-LEN(MID(J876,1+MAX(MMULT(ROW($1:$1800)*(MID(J876,ROW($1:$1800),1)={"路","段","街","道"}),{1;1;1;1})),99))),北市出件送市總與外站總表!$A:$E,5,0),),IFERROR(IF(FIND("北市",LEFT(J876,3)),VLOOKUP(RIGHT(LEFT(J876,LEN(J876)-LEN(MID(J876,1+MAX(MMULT(ROW($1:$1800)*(MID(J876,ROW($1:$1800),1)={"路","段","街","道"}),{1;1;1;1})),99))),LEN(LEFT(J876,LEN(J876)-LEN(MID(J876,1+MAX(MMULT(ROW($1:$1800)*(MID(J876,ROW($1:$1800),1)={"路","段","街","道"}),{1;1;1;1})),99))))-3),北市出件送市總與外站總表!$B:$J,4,0),),VLOOKUP(LEFT(J876,2),北市出件送市總與外站總表!$A:$J,5,0)))))</f>
        <v>#N/A</v>
      </c>
      <c r="J876" s="124" t="str">
        <f t="array" ref="J876">ASC(IF(LEFT(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,1)="台",REPLACE(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,1,1,"臺"),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))</f>
        <v/>
      </c>
    </row>
    <row r="877" spans="2:10" ht="21" customHeight="1" x14ac:dyDescent="0.25">
      <c r="B877" s="9">
        <v>858</v>
      </c>
      <c r="C877" s="8"/>
      <c r="D877" s="8"/>
      <c r="E877" s="8"/>
      <c r="F877" s="8"/>
      <c r="G877" s="8"/>
      <c r="H877" s="138"/>
      <c r="I877" s="144" t="e">
        <f>IF(COUNT(FIND({"澎湖","金門縣","連江","馬祖","琉球"},J877,1)),280,IF(AND($F$1="V",IFERROR(IF(FIND("北市",LEFT(J877,3)),VLOOKUP(LEFT(J877,LEN(J877)-LEN(MID(J877,1+MAX(MMULT(ROW($1:$1800)*(MID(J877,ROW($1:$1800),1)={"路","段","街","道"}),{1;1;1;1})),99))),北市出件送市總與外站總表!$A:$E,5,0),),IFERROR(IF(FIND("北市",LEFT(J877,3)),VLOOKUP(RIGHT(LEFT(J877,LEN(J877)-LEN(MID(J877,1+MAX(MMULT(ROW($1:$1800)*(MID(J877,ROW($1:$1800),1)={"路","段","街","道"}),{1;1;1;1})),99))),LEN(LEFT(J877,LEN(J877)-LEN(MID(J877,1+MAX(MMULT(ROW($1:$1800)*(MID(J877,ROW($1:$1800),1)={"路","段","街","道"}),{1;1;1;1})),99))))-3),北市出件送市總與外站總表!$B:$J,4,0),),VLOOKUP(LEFT(J877,2),北市出件送市總與外站總表!$A:$E,5,0)))&gt;110),120,IFERROR(IF(FIND("北市",LEFT(J877,3)),VLOOKUP(LEFT(J877,LEN(J877)-LEN(MID(J877,1+MAX(MMULT(ROW($1:$1800)*(MID(J877,ROW($1:$1800),1)={"路","段","街","道"}),{1;1;1;1})),99))),北市出件送市總與外站總表!$A:$E,5,0),),IFERROR(IF(FIND("北市",LEFT(J877,3)),VLOOKUP(RIGHT(LEFT(J877,LEN(J877)-LEN(MID(J877,1+MAX(MMULT(ROW($1:$1800)*(MID(J877,ROW($1:$1800),1)={"路","段","街","道"}),{1;1;1;1})),99))),LEN(LEFT(J877,LEN(J877)-LEN(MID(J877,1+MAX(MMULT(ROW($1:$1800)*(MID(J877,ROW($1:$1800),1)={"路","段","街","道"}),{1;1;1;1})),99))))-3),北市出件送市總與外站總表!$B:$J,4,0),),VLOOKUP(LEFT(J877,2),北市出件送市總與外站總表!$A:$J,5,0)))))</f>
        <v>#N/A</v>
      </c>
      <c r="J877" s="124" t="str">
        <f t="array" ref="J877">ASC(IF(LEFT(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,1)="台",REPLACE(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,1,1,"臺"),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))</f>
        <v/>
      </c>
    </row>
    <row r="878" spans="2:10" ht="21" customHeight="1" x14ac:dyDescent="0.25">
      <c r="B878" s="9">
        <v>859</v>
      </c>
      <c r="C878" s="8"/>
      <c r="D878" s="8"/>
      <c r="E878" s="8"/>
      <c r="F878" s="8"/>
      <c r="G878" s="8"/>
      <c r="H878" s="138"/>
      <c r="I878" s="144" t="e">
        <f>IF(COUNT(FIND({"澎湖","金門縣","連江","馬祖","琉球"},J878,1)),280,IF(AND($F$1="V",IFERROR(IF(FIND("北市",LEFT(J878,3)),VLOOKUP(LEFT(J878,LEN(J878)-LEN(MID(J878,1+MAX(MMULT(ROW($1:$1800)*(MID(J878,ROW($1:$1800),1)={"路","段","街","道"}),{1;1;1;1})),99))),北市出件送市總與外站總表!$A:$E,5,0),),IFERROR(IF(FIND("北市",LEFT(J878,3)),VLOOKUP(RIGHT(LEFT(J878,LEN(J878)-LEN(MID(J878,1+MAX(MMULT(ROW($1:$1800)*(MID(J878,ROW($1:$1800),1)={"路","段","街","道"}),{1;1;1;1})),99))),LEN(LEFT(J878,LEN(J878)-LEN(MID(J878,1+MAX(MMULT(ROW($1:$1800)*(MID(J878,ROW($1:$1800),1)={"路","段","街","道"}),{1;1;1;1})),99))))-3),北市出件送市總與外站總表!$B:$J,4,0),),VLOOKUP(LEFT(J878,2),北市出件送市總與外站總表!$A:$E,5,0)))&gt;110),120,IFERROR(IF(FIND("北市",LEFT(J878,3)),VLOOKUP(LEFT(J878,LEN(J878)-LEN(MID(J878,1+MAX(MMULT(ROW($1:$1800)*(MID(J878,ROW($1:$1800),1)={"路","段","街","道"}),{1;1;1;1})),99))),北市出件送市總與外站總表!$A:$E,5,0),),IFERROR(IF(FIND("北市",LEFT(J878,3)),VLOOKUP(RIGHT(LEFT(J878,LEN(J878)-LEN(MID(J878,1+MAX(MMULT(ROW($1:$1800)*(MID(J878,ROW($1:$1800),1)={"路","段","街","道"}),{1;1;1;1})),99))),LEN(LEFT(J878,LEN(J878)-LEN(MID(J878,1+MAX(MMULT(ROW($1:$1800)*(MID(J878,ROW($1:$1800),1)={"路","段","街","道"}),{1;1;1;1})),99))))-3),北市出件送市總與外站總表!$B:$J,4,0),),VLOOKUP(LEFT(J878,2),北市出件送市總與外站總表!$A:$J,5,0)))))</f>
        <v>#N/A</v>
      </c>
      <c r="J878" s="124" t="str">
        <f t="array" ref="J878">ASC(IF(LEFT(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,1)="台",REPLACE(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,1,1,"臺"),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))</f>
        <v/>
      </c>
    </row>
    <row r="879" spans="2:10" ht="21" customHeight="1" x14ac:dyDescent="0.25">
      <c r="B879" s="9">
        <v>860</v>
      </c>
      <c r="C879" s="8"/>
      <c r="D879" s="8"/>
      <c r="E879" s="8"/>
      <c r="F879" s="8"/>
      <c r="G879" s="8"/>
      <c r="H879" s="138"/>
      <c r="I879" s="144" t="e">
        <f>IF(COUNT(FIND({"澎湖","金門縣","連江","馬祖","琉球"},J879,1)),280,IF(AND($F$1="V",IFERROR(IF(FIND("北市",LEFT(J879,3)),VLOOKUP(LEFT(J879,LEN(J879)-LEN(MID(J879,1+MAX(MMULT(ROW($1:$1800)*(MID(J879,ROW($1:$1800),1)={"路","段","街","道"}),{1;1;1;1})),99))),北市出件送市總與外站總表!$A:$E,5,0),),IFERROR(IF(FIND("北市",LEFT(J879,3)),VLOOKUP(RIGHT(LEFT(J879,LEN(J879)-LEN(MID(J879,1+MAX(MMULT(ROW($1:$1800)*(MID(J879,ROW($1:$1800),1)={"路","段","街","道"}),{1;1;1;1})),99))),LEN(LEFT(J879,LEN(J879)-LEN(MID(J879,1+MAX(MMULT(ROW($1:$1800)*(MID(J879,ROW($1:$1800),1)={"路","段","街","道"}),{1;1;1;1})),99))))-3),北市出件送市總與外站總表!$B:$J,4,0),),VLOOKUP(LEFT(J879,2),北市出件送市總與外站總表!$A:$E,5,0)))&gt;110),120,IFERROR(IF(FIND("北市",LEFT(J879,3)),VLOOKUP(LEFT(J879,LEN(J879)-LEN(MID(J879,1+MAX(MMULT(ROW($1:$1800)*(MID(J879,ROW($1:$1800),1)={"路","段","街","道"}),{1;1;1;1})),99))),北市出件送市總與外站總表!$A:$E,5,0),),IFERROR(IF(FIND("北市",LEFT(J879,3)),VLOOKUP(RIGHT(LEFT(J879,LEN(J879)-LEN(MID(J879,1+MAX(MMULT(ROW($1:$1800)*(MID(J879,ROW($1:$1800),1)={"路","段","街","道"}),{1;1;1;1})),99))),LEN(LEFT(J879,LEN(J879)-LEN(MID(J879,1+MAX(MMULT(ROW($1:$1800)*(MID(J879,ROW($1:$1800),1)={"路","段","街","道"}),{1;1;1;1})),99))))-3),北市出件送市總與外站總表!$B:$J,4,0),),VLOOKUP(LEFT(J879,2),北市出件送市總與外站總表!$A:$J,5,0)))))</f>
        <v>#N/A</v>
      </c>
      <c r="J879" s="124" t="str">
        <f t="array" ref="J879">ASC(IF(LEFT(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,1)="台",REPLACE(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,1,1,"臺"),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))</f>
        <v/>
      </c>
    </row>
    <row r="880" spans="2:10" ht="21" customHeight="1" x14ac:dyDescent="0.25">
      <c r="B880" s="9">
        <v>861</v>
      </c>
      <c r="C880" s="8"/>
      <c r="D880" s="8"/>
      <c r="E880" s="8"/>
      <c r="F880" s="8"/>
      <c r="G880" s="8"/>
      <c r="H880" s="138"/>
      <c r="I880" s="144" t="e">
        <f>IF(COUNT(FIND({"澎湖","金門縣","連江","馬祖","琉球"},J880,1)),280,IF(AND($F$1="V",IFERROR(IF(FIND("北市",LEFT(J880,3)),VLOOKUP(LEFT(J880,LEN(J880)-LEN(MID(J880,1+MAX(MMULT(ROW($1:$1800)*(MID(J880,ROW($1:$1800),1)={"路","段","街","道"}),{1;1;1;1})),99))),北市出件送市總與外站總表!$A:$E,5,0),),IFERROR(IF(FIND("北市",LEFT(J880,3)),VLOOKUP(RIGHT(LEFT(J880,LEN(J880)-LEN(MID(J880,1+MAX(MMULT(ROW($1:$1800)*(MID(J880,ROW($1:$1800),1)={"路","段","街","道"}),{1;1;1;1})),99))),LEN(LEFT(J880,LEN(J880)-LEN(MID(J880,1+MAX(MMULT(ROW($1:$1800)*(MID(J880,ROW($1:$1800),1)={"路","段","街","道"}),{1;1;1;1})),99))))-3),北市出件送市總與外站總表!$B:$J,4,0),),VLOOKUP(LEFT(J880,2),北市出件送市總與外站總表!$A:$E,5,0)))&gt;110),120,IFERROR(IF(FIND("北市",LEFT(J880,3)),VLOOKUP(LEFT(J880,LEN(J880)-LEN(MID(J880,1+MAX(MMULT(ROW($1:$1800)*(MID(J880,ROW($1:$1800),1)={"路","段","街","道"}),{1;1;1;1})),99))),北市出件送市總與外站總表!$A:$E,5,0),),IFERROR(IF(FIND("北市",LEFT(J880,3)),VLOOKUP(RIGHT(LEFT(J880,LEN(J880)-LEN(MID(J880,1+MAX(MMULT(ROW($1:$1800)*(MID(J880,ROW($1:$1800),1)={"路","段","街","道"}),{1;1;1;1})),99))),LEN(LEFT(J880,LEN(J880)-LEN(MID(J880,1+MAX(MMULT(ROW($1:$1800)*(MID(J880,ROW($1:$1800),1)={"路","段","街","道"}),{1;1;1;1})),99))))-3),北市出件送市總與外站總表!$B:$J,4,0),),VLOOKUP(LEFT(J880,2),北市出件送市總與外站總表!$A:$J,5,0)))))</f>
        <v>#N/A</v>
      </c>
      <c r="J880" s="124" t="str">
        <f t="array" ref="J880">ASC(IF(LEFT(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,1)="台",REPLACE(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,1,1,"臺"),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))</f>
        <v/>
      </c>
    </row>
    <row r="881" spans="2:10" ht="21" customHeight="1" x14ac:dyDescent="0.25">
      <c r="B881" s="9">
        <v>862</v>
      </c>
      <c r="C881" s="8"/>
      <c r="D881" s="8"/>
      <c r="E881" s="8"/>
      <c r="F881" s="8"/>
      <c r="G881" s="8"/>
      <c r="H881" s="138"/>
      <c r="I881" s="144" t="e">
        <f>IF(COUNT(FIND({"澎湖","金門縣","連江","馬祖","琉球"},J881,1)),280,IF(AND($F$1="V",IFERROR(IF(FIND("北市",LEFT(J881,3)),VLOOKUP(LEFT(J881,LEN(J881)-LEN(MID(J881,1+MAX(MMULT(ROW($1:$1800)*(MID(J881,ROW($1:$1800),1)={"路","段","街","道"}),{1;1;1;1})),99))),北市出件送市總與外站總表!$A:$E,5,0),),IFERROR(IF(FIND("北市",LEFT(J881,3)),VLOOKUP(RIGHT(LEFT(J881,LEN(J881)-LEN(MID(J881,1+MAX(MMULT(ROW($1:$1800)*(MID(J881,ROW($1:$1800),1)={"路","段","街","道"}),{1;1;1;1})),99))),LEN(LEFT(J881,LEN(J881)-LEN(MID(J881,1+MAX(MMULT(ROW($1:$1800)*(MID(J881,ROW($1:$1800),1)={"路","段","街","道"}),{1;1;1;1})),99))))-3),北市出件送市總與外站總表!$B:$J,4,0),),VLOOKUP(LEFT(J881,2),北市出件送市總與外站總表!$A:$E,5,0)))&gt;110),120,IFERROR(IF(FIND("北市",LEFT(J881,3)),VLOOKUP(LEFT(J881,LEN(J881)-LEN(MID(J881,1+MAX(MMULT(ROW($1:$1800)*(MID(J881,ROW($1:$1800),1)={"路","段","街","道"}),{1;1;1;1})),99))),北市出件送市總與外站總表!$A:$E,5,0),),IFERROR(IF(FIND("北市",LEFT(J881,3)),VLOOKUP(RIGHT(LEFT(J881,LEN(J881)-LEN(MID(J881,1+MAX(MMULT(ROW($1:$1800)*(MID(J881,ROW($1:$1800),1)={"路","段","街","道"}),{1;1;1;1})),99))),LEN(LEFT(J881,LEN(J881)-LEN(MID(J881,1+MAX(MMULT(ROW($1:$1800)*(MID(J881,ROW($1:$1800),1)={"路","段","街","道"}),{1;1;1;1})),99))))-3),北市出件送市總與外站總表!$B:$J,4,0),),VLOOKUP(LEFT(J881,2),北市出件送市總與外站總表!$A:$J,5,0)))))</f>
        <v>#N/A</v>
      </c>
      <c r="J881" s="124" t="str">
        <f t="array" ref="J881">ASC(IF(LEFT(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,1)="台",REPLACE(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,1,1,"臺"),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))</f>
        <v/>
      </c>
    </row>
    <row r="882" spans="2:10" ht="21" customHeight="1" x14ac:dyDescent="0.25">
      <c r="B882" s="9">
        <v>863</v>
      </c>
      <c r="C882" s="8"/>
      <c r="D882" s="8"/>
      <c r="E882" s="8"/>
      <c r="F882" s="8"/>
      <c r="G882" s="8"/>
      <c r="H882" s="138"/>
      <c r="I882" s="144" t="e">
        <f>IF(COUNT(FIND({"澎湖","金門縣","連江","馬祖","琉球"},J882,1)),280,IF(AND($F$1="V",IFERROR(IF(FIND("北市",LEFT(J882,3)),VLOOKUP(LEFT(J882,LEN(J882)-LEN(MID(J882,1+MAX(MMULT(ROW($1:$1800)*(MID(J882,ROW($1:$1800),1)={"路","段","街","道"}),{1;1;1;1})),99))),北市出件送市總與外站總表!$A:$E,5,0),),IFERROR(IF(FIND("北市",LEFT(J882,3)),VLOOKUP(RIGHT(LEFT(J882,LEN(J882)-LEN(MID(J882,1+MAX(MMULT(ROW($1:$1800)*(MID(J882,ROW($1:$1800),1)={"路","段","街","道"}),{1;1;1;1})),99))),LEN(LEFT(J882,LEN(J882)-LEN(MID(J882,1+MAX(MMULT(ROW($1:$1800)*(MID(J882,ROW($1:$1800),1)={"路","段","街","道"}),{1;1;1;1})),99))))-3),北市出件送市總與外站總表!$B:$J,4,0),),VLOOKUP(LEFT(J882,2),北市出件送市總與外站總表!$A:$E,5,0)))&gt;110),120,IFERROR(IF(FIND("北市",LEFT(J882,3)),VLOOKUP(LEFT(J882,LEN(J882)-LEN(MID(J882,1+MAX(MMULT(ROW($1:$1800)*(MID(J882,ROW($1:$1800),1)={"路","段","街","道"}),{1;1;1;1})),99))),北市出件送市總與外站總表!$A:$E,5,0),),IFERROR(IF(FIND("北市",LEFT(J882,3)),VLOOKUP(RIGHT(LEFT(J882,LEN(J882)-LEN(MID(J882,1+MAX(MMULT(ROW($1:$1800)*(MID(J882,ROW($1:$1800),1)={"路","段","街","道"}),{1;1;1;1})),99))),LEN(LEFT(J882,LEN(J882)-LEN(MID(J882,1+MAX(MMULT(ROW($1:$1800)*(MID(J882,ROW($1:$1800),1)={"路","段","街","道"}),{1;1;1;1})),99))))-3),北市出件送市總與外站總表!$B:$J,4,0),),VLOOKUP(LEFT(J882,2),北市出件送市總與外站總表!$A:$J,5,0)))))</f>
        <v>#N/A</v>
      </c>
      <c r="J882" s="124" t="str">
        <f t="array" ref="J882">ASC(IF(LEFT(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,1)="台",REPLACE(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,1,1,"臺"),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))</f>
        <v/>
      </c>
    </row>
    <row r="883" spans="2:10" ht="21" customHeight="1" x14ac:dyDescent="0.25">
      <c r="B883" s="9">
        <v>864</v>
      </c>
      <c r="C883" s="8"/>
      <c r="D883" s="8"/>
      <c r="E883" s="8"/>
      <c r="F883" s="8"/>
      <c r="G883" s="8"/>
      <c r="H883" s="138"/>
      <c r="I883" s="144" t="e">
        <f>IF(COUNT(FIND({"澎湖","金門縣","連江","馬祖","琉球"},J883,1)),280,IF(AND($F$1="V",IFERROR(IF(FIND("北市",LEFT(J883,3)),VLOOKUP(LEFT(J883,LEN(J883)-LEN(MID(J883,1+MAX(MMULT(ROW($1:$1800)*(MID(J883,ROW($1:$1800),1)={"路","段","街","道"}),{1;1;1;1})),99))),北市出件送市總與外站總表!$A:$E,5,0),),IFERROR(IF(FIND("北市",LEFT(J883,3)),VLOOKUP(RIGHT(LEFT(J883,LEN(J883)-LEN(MID(J883,1+MAX(MMULT(ROW($1:$1800)*(MID(J883,ROW($1:$1800),1)={"路","段","街","道"}),{1;1;1;1})),99))),LEN(LEFT(J883,LEN(J883)-LEN(MID(J883,1+MAX(MMULT(ROW($1:$1800)*(MID(J883,ROW($1:$1800),1)={"路","段","街","道"}),{1;1;1;1})),99))))-3),北市出件送市總與外站總表!$B:$J,4,0),),VLOOKUP(LEFT(J883,2),北市出件送市總與外站總表!$A:$E,5,0)))&gt;110),120,IFERROR(IF(FIND("北市",LEFT(J883,3)),VLOOKUP(LEFT(J883,LEN(J883)-LEN(MID(J883,1+MAX(MMULT(ROW($1:$1800)*(MID(J883,ROW($1:$1800),1)={"路","段","街","道"}),{1;1;1;1})),99))),北市出件送市總與外站總表!$A:$E,5,0),),IFERROR(IF(FIND("北市",LEFT(J883,3)),VLOOKUP(RIGHT(LEFT(J883,LEN(J883)-LEN(MID(J883,1+MAX(MMULT(ROW($1:$1800)*(MID(J883,ROW($1:$1800),1)={"路","段","街","道"}),{1;1;1;1})),99))),LEN(LEFT(J883,LEN(J883)-LEN(MID(J883,1+MAX(MMULT(ROW($1:$1800)*(MID(J883,ROW($1:$1800),1)={"路","段","街","道"}),{1;1;1;1})),99))))-3),北市出件送市總與外站總表!$B:$J,4,0),),VLOOKUP(LEFT(J883,2),北市出件送市總與外站總表!$A:$J,5,0)))))</f>
        <v>#N/A</v>
      </c>
      <c r="J883" s="124" t="str">
        <f t="array" ref="J883">ASC(IF(LEFT(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,1)="台",REPLACE(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,1,1,"臺"),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))</f>
        <v/>
      </c>
    </row>
    <row r="884" spans="2:10" ht="21" customHeight="1" x14ac:dyDescent="0.25">
      <c r="B884" s="9">
        <v>865</v>
      </c>
      <c r="C884" s="8"/>
      <c r="D884" s="8"/>
      <c r="E884" s="8"/>
      <c r="F884" s="8"/>
      <c r="G884" s="8"/>
      <c r="H884" s="138"/>
      <c r="I884" s="144" t="e">
        <f>IF(COUNT(FIND({"澎湖","金門縣","連江","馬祖","琉球"},J884,1)),280,IF(AND($F$1="V",IFERROR(IF(FIND("北市",LEFT(J884,3)),VLOOKUP(LEFT(J884,LEN(J884)-LEN(MID(J884,1+MAX(MMULT(ROW($1:$1800)*(MID(J884,ROW($1:$1800),1)={"路","段","街","道"}),{1;1;1;1})),99))),北市出件送市總與外站總表!$A:$E,5,0),),IFERROR(IF(FIND("北市",LEFT(J884,3)),VLOOKUP(RIGHT(LEFT(J884,LEN(J884)-LEN(MID(J884,1+MAX(MMULT(ROW($1:$1800)*(MID(J884,ROW($1:$1800),1)={"路","段","街","道"}),{1;1;1;1})),99))),LEN(LEFT(J884,LEN(J884)-LEN(MID(J884,1+MAX(MMULT(ROW($1:$1800)*(MID(J884,ROW($1:$1800),1)={"路","段","街","道"}),{1;1;1;1})),99))))-3),北市出件送市總與外站總表!$B:$J,4,0),),VLOOKUP(LEFT(J884,2),北市出件送市總與外站總表!$A:$E,5,0)))&gt;110),120,IFERROR(IF(FIND("北市",LEFT(J884,3)),VLOOKUP(LEFT(J884,LEN(J884)-LEN(MID(J884,1+MAX(MMULT(ROW($1:$1800)*(MID(J884,ROW($1:$1800),1)={"路","段","街","道"}),{1;1;1;1})),99))),北市出件送市總與外站總表!$A:$E,5,0),),IFERROR(IF(FIND("北市",LEFT(J884,3)),VLOOKUP(RIGHT(LEFT(J884,LEN(J884)-LEN(MID(J884,1+MAX(MMULT(ROW($1:$1800)*(MID(J884,ROW($1:$1800),1)={"路","段","街","道"}),{1;1;1;1})),99))),LEN(LEFT(J884,LEN(J884)-LEN(MID(J884,1+MAX(MMULT(ROW($1:$1800)*(MID(J884,ROW($1:$1800),1)={"路","段","街","道"}),{1;1;1;1})),99))))-3),北市出件送市總與外站總表!$B:$J,4,0),),VLOOKUP(LEFT(J884,2),北市出件送市總與外站總表!$A:$J,5,0)))))</f>
        <v>#N/A</v>
      </c>
      <c r="J884" s="124" t="str">
        <f t="array" ref="J884">ASC(IF(LEFT(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,1)="台",REPLACE(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,1,1,"臺"),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))</f>
        <v/>
      </c>
    </row>
    <row r="885" spans="2:10" ht="21" customHeight="1" x14ac:dyDescent="0.25">
      <c r="B885" s="9">
        <v>866</v>
      </c>
      <c r="C885" s="8"/>
      <c r="D885" s="8"/>
      <c r="E885" s="8"/>
      <c r="F885" s="8"/>
      <c r="G885" s="8"/>
      <c r="H885" s="138"/>
      <c r="I885" s="144" t="e">
        <f>IF(COUNT(FIND({"澎湖","金門縣","連江","馬祖","琉球"},J885,1)),280,IF(AND($F$1="V",IFERROR(IF(FIND("北市",LEFT(J885,3)),VLOOKUP(LEFT(J885,LEN(J885)-LEN(MID(J885,1+MAX(MMULT(ROW($1:$1800)*(MID(J885,ROW($1:$1800),1)={"路","段","街","道"}),{1;1;1;1})),99))),北市出件送市總與外站總表!$A:$E,5,0),),IFERROR(IF(FIND("北市",LEFT(J885,3)),VLOOKUP(RIGHT(LEFT(J885,LEN(J885)-LEN(MID(J885,1+MAX(MMULT(ROW($1:$1800)*(MID(J885,ROW($1:$1800),1)={"路","段","街","道"}),{1;1;1;1})),99))),LEN(LEFT(J885,LEN(J885)-LEN(MID(J885,1+MAX(MMULT(ROW($1:$1800)*(MID(J885,ROW($1:$1800),1)={"路","段","街","道"}),{1;1;1;1})),99))))-3),北市出件送市總與外站總表!$B:$J,4,0),),VLOOKUP(LEFT(J885,2),北市出件送市總與外站總表!$A:$E,5,0)))&gt;110),120,IFERROR(IF(FIND("北市",LEFT(J885,3)),VLOOKUP(LEFT(J885,LEN(J885)-LEN(MID(J885,1+MAX(MMULT(ROW($1:$1800)*(MID(J885,ROW($1:$1800),1)={"路","段","街","道"}),{1;1;1;1})),99))),北市出件送市總與外站總表!$A:$E,5,0),),IFERROR(IF(FIND("北市",LEFT(J885,3)),VLOOKUP(RIGHT(LEFT(J885,LEN(J885)-LEN(MID(J885,1+MAX(MMULT(ROW($1:$1800)*(MID(J885,ROW($1:$1800),1)={"路","段","街","道"}),{1;1;1;1})),99))),LEN(LEFT(J885,LEN(J885)-LEN(MID(J885,1+MAX(MMULT(ROW($1:$1800)*(MID(J885,ROW($1:$1800),1)={"路","段","街","道"}),{1;1;1;1})),99))))-3),北市出件送市總與外站總表!$B:$J,4,0),),VLOOKUP(LEFT(J885,2),北市出件送市總與外站總表!$A:$J,5,0)))))</f>
        <v>#N/A</v>
      </c>
      <c r="J885" s="124" t="str">
        <f t="array" ref="J885">ASC(IF(LEFT(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,1)="台",REPLACE(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,1,1,"臺"),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))</f>
        <v/>
      </c>
    </row>
    <row r="886" spans="2:10" ht="21" customHeight="1" x14ac:dyDescent="0.25">
      <c r="B886" s="9">
        <v>867</v>
      </c>
      <c r="C886" s="8"/>
      <c r="D886" s="8"/>
      <c r="E886" s="8"/>
      <c r="F886" s="8"/>
      <c r="G886" s="8"/>
      <c r="H886" s="138"/>
      <c r="I886" s="144" t="e">
        <f>IF(COUNT(FIND({"澎湖","金門縣","連江","馬祖","琉球"},J886,1)),280,IF(AND($F$1="V",IFERROR(IF(FIND("北市",LEFT(J886,3)),VLOOKUP(LEFT(J886,LEN(J886)-LEN(MID(J886,1+MAX(MMULT(ROW($1:$1800)*(MID(J886,ROW($1:$1800),1)={"路","段","街","道"}),{1;1;1;1})),99))),北市出件送市總與外站總表!$A:$E,5,0),),IFERROR(IF(FIND("北市",LEFT(J886,3)),VLOOKUP(RIGHT(LEFT(J886,LEN(J886)-LEN(MID(J886,1+MAX(MMULT(ROW($1:$1800)*(MID(J886,ROW($1:$1800),1)={"路","段","街","道"}),{1;1;1;1})),99))),LEN(LEFT(J886,LEN(J886)-LEN(MID(J886,1+MAX(MMULT(ROW($1:$1800)*(MID(J886,ROW($1:$1800),1)={"路","段","街","道"}),{1;1;1;1})),99))))-3),北市出件送市總與外站總表!$B:$J,4,0),),VLOOKUP(LEFT(J886,2),北市出件送市總與外站總表!$A:$E,5,0)))&gt;110),120,IFERROR(IF(FIND("北市",LEFT(J886,3)),VLOOKUP(LEFT(J886,LEN(J886)-LEN(MID(J886,1+MAX(MMULT(ROW($1:$1800)*(MID(J886,ROW($1:$1800),1)={"路","段","街","道"}),{1;1;1;1})),99))),北市出件送市總與外站總表!$A:$E,5,0),),IFERROR(IF(FIND("北市",LEFT(J886,3)),VLOOKUP(RIGHT(LEFT(J886,LEN(J886)-LEN(MID(J886,1+MAX(MMULT(ROW($1:$1800)*(MID(J886,ROW($1:$1800),1)={"路","段","街","道"}),{1;1;1;1})),99))),LEN(LEFT(J886,LEN(J886)-LEN(MID(J886,1+MAX(MMULT(ROW($1:$1800)*(MID(J886,ROW($1:$1800),1)={"路","段","街","道"}),{1;1;1;1})),99))))-3),北市出件送市總與外站總表!$B:$J,4,0),),VLOOKUP(LEFT(J886,2),北市出件送市總與外站總表!$A:$J,5,0)))))</f>
        <v>#N/A</v>
      </c>
      <c r="J886" s="124" t="str">
        <f t="array" ref="J886">ASC(IF(LEFT(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,1)="台",REPLACE(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,1,1,"臺"),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))</f>
        <v/>
      </c>
    </row>
    <row r="887" spans="2:10" ht="21" customHeight="1" x14ac:dyDescent="0.25">
      <c r="B887" s="9">
        <v>868</v>
      </c>
      <c r="C887" s="8"/>
      <c r="D887" s="8"/>
      <c r="E887" s="8"/>
      <c r="F887" s="8"/>
      <c r="G887" s="8"/>
      <c r="H887" s="138"/>
      <c r="I887" s="144" t="e">
        <f>IF(COUNT(FIND({"澎湖","金門縣","連江","馬祖","琉球"},J887,1)),280,IF(AND($F$1="V",IFERROR(IF(FIND("北市",LEFT(J887,3)),VLOOKUP(LEFT(J887,LEN(J887)-LEN(MID(J887,1+MAX(MMULT(ROW($1:$1800)*(MID(J887,ROW($1:$1800),1)={"路","段","街","道"}),{1;1;1;1})),99))),北市出件送市總與外站總表!$A:$E,5,0),),IFERROR(IF(FIND("北市",LEFT(J887,3)),VLOOKUP(RIGHT(LEFT(J887,LEN(J887)-LEN(MID(J887,1+MAX(MMULT(ROW($1:$1800)*(MID(J887,ROW($1:$1800),1)={"路","段","街","道"}),{1;1;1;1})),99))),LEN(LEFT(J887,LEN(J887)-LEN(MID(J887,1+MAX(MMULT(ROW($1:$1800)*(MID(J887,ROW($1:$1800),1)={"路","段","街","道"}),{1;1;1;1})),99))))-3),北市出件送市總與外站總表!$B:$J,4,0),),VLOOKUP(LEFT(J887,2),北市出件送市總與外站總表!$A:$E,5,0)))&gt;110),120,IFERROR(IF(FIND("北市",LEFT(J887,3)),VLOOKUP(LEFT(J887,LEN(J887)-LEN(MID(J887,1+MAX(MMULT(ROW($1:$1800)*(MID(J887,ROW($1:$1800),1)={"路","段","街","道"}),{1;1;1;1})),99))),北市出件送市總與外站總表!$A:$E,5,0),),IFERROR(IF(FIND("北市",LEFT(J887,3)),VLOOKUP(RIGHT(LEFT(J887,LEN(J887)-LEN(MID(J887,1+MAX(MMULT(ROW($1:$1800)*(MID(J887,ROW($1:$1800),1)={"路","段","街","道"}),{1;1;1;1})),99))),LEN(LEFT(J887,LEN(J887)-LEN(MID(J887,1+MAX(MMULT(ROW($1:$1800)*(MID(J887,ROW($1:$1800),1)={"路","段","街","道"}),{1;1;1;1})),99))))-3),北市出件送市總與外站總表!$B:$J,4,0),),VLOOKUP(LEFT(J887,2),北市出件送市總與外站總表!$A:$J,5,0)))))</f>
        <v>#N/A</v>
      </c>
      <c r="J887" s="124" t="str">
        <f t="array" ref="J887">ASC(IF(LEFT(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,1)="台",REPLACE(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,1,1,"臺"),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))</f>
        <v/>
      </c>
    </row>
    <row r="888" spans="2:10" ht="21" customHeight="1" x14ac:dyDescent="0.25">
      <c r="B888" s="9">
        <v>869</v>
      </c>
      <c r="C888" s="8"/>
      <c r="D888" s="8"/>
      <c r="E888" s="8"/>
      <c r="F888" s="8"/>
      <c r="G888" s="8"/>
      <c r="H888" s="138"/>
      <c r="I888" s="144" t="e">
        <f>IF(COUNT(FIND({"澎湖","金門縣","連江","馬祖","琉球"},J888,1)),280,IF(AND($F$1="V",IFERROR(IF(FIND("北市",LEFT(J888,3)),VLOOKUP(LEFT(J888,LEN(J888)-LEN(MID(J888,1+MAX(MMULT(ROW($1:$1800)*(MID(J888,ROW($1:$1800),1)={"路","段","街","道"}),{1;1;1;1})),99))),北市出件送市總與外站總表!$A:$E,5,0),),IFERROR(IF(FIND("北市",LEFT(J888,3)),VLOOKUP(RIGHT(LEFT(J888,LEN(J888)-LEN(MID(J888,1+MAX(MMULT(ROW($1:$1800)*(MID(J888,ROW($1:$1800),1)={"路","段","街","道"}),{1;1;1;1})),99))),LEN(LEFT(J888,LEN(J888)-LEN(MID(J888,1+MAX(MMULT(ROW($1:$1800)*(MID(J888,ROW($1:$1800),1)={"路","段","街","道"}),{1;1;1;1})),99))))-3),北市出件送市總與外站總表!$B:$J,4,0),),VLOOKUP(LEFT(J888,2),北市出件送市總與外站總表!$A:$E,5,0)))&gt;110),120,IFERROR(IF(FIND("北市",LEFT(J888,3)),VLOOKUP(LEFT(J888,LEN(J888)-LEN(MID(J888,1+MAX(MMULT(ROW($1:$1800)*(MID(J888,ROW($1:$1800),1)={"路","段","街","道"}),{1;1;1;1})),99))),北市出件送市總與外站總表!$A:$E,5,0),),IFERROR(IF(FIND("北市",LEFT(J888,3)),VLOOKUP(RIGHT(LEFT(J888,LEN(J888)-LEN(MID(J888,1+MAX(MMULT(ROW($1:$1800)*(MID(J888,ROW($1:$1800),1)={"路","段","街","道"}),{1;1;1;1})),99))),LEN(LEFT(J888,LEN(J888)-LEN(MID(J888,1+MAX(MMULT(ROW($1:$1800)*(MID(J888,ROW($1:$1800),1)={"路","段","街","道"}),{1;1;1;1})),99))))-3),北市出件送市總與外站總表!$B:$J,4,0),),VLOOKUP(LEFT(J888,2),北市出件送市總與外站總表!$A:$J,5,0)))))</f>
        <v>#N/A</v>
      </c>
      <c r="J888" s="124" t="str">
        <f t="array" ref="J888">ASC(IF(LEFT(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,1)="台",REPLACE(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,1,1,"臺"),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))</f>
        <v/>
      </c>
    </row>
    <row r="889" spans="2:10" ht="21" customHeight="1" x14ac:dyDescent="0.25">
      <c r="B889" s="9">
        <v>870</v>
      </c>
      <c r="C889" s="8"/>
      <c r="D889" s="8"/>
      <c r="E889" s="8"/>
      <c r="F889" s="8"/>
      <c r="G889" s="8"/>
      <c r="H889" s="138"/>
      <c r="I889" s="144" t="e">
        <f>IF(COUNT(FIND({"澎湖","金門縣","連江","馬祖","琉球"},J889,1)),280,IF(AND($F$1="V",IFERROR(IF(FIND("北市",LEFT(J889,3)),VLOOKUP(LEFT(J889,LEN(J889)-LEN(MID(J889,1+MAX(MMULT(ROW($1:$1800)*(MID(J889,ROW($1:$1800),1)={"路","段","街","道"}),{1;1;1;1})),99))),北市出件送市總與外站總表!$A:$E,5,0),),IFERROR(IF(FIND("北市",LEFT(J889,3)),VLOOKUP(RIGHT(LEFT(J889,LEN(J889)-LEN(MID(J889,1+MAX(MMULT(ROW($1:$1800)*(MID(J889,ROW($1:$1800),1)={"路","段","街","道"}),{1;1;1;1})),99))),LEN(LEFT(J889,LEN(J889)-LEN(MID(J889,1+MAX(MMULT(ROW($1:$1800)*(MID(J889,ROW($1:$1800),1)={"路","段","街","道"}),{1;1;1;1})),99))))-3),北市出件送市總與外站總表!$B:$J,4,0),),VLOOKUP(LEFT(J889,2),北市出件送市總與外站總表!$A:$E,5,0)))&gt;110),120,IFERROR(IF(FIND("北市",LEFT(J889,3)),VLOOKUP(LEFT(J889,LEN(J889)-LEN(MID(J889,1+MAX(MMULT(ROW($1:$1800)*(MID(J889,ROW($1:$1800),1)={"路","段","街","道"}),{1;1;1;1})),99))),北市出件送市總與外站總表!$A:$E,5,0),),IFERROR(IF(FIND("北市",LEFT(J889,3)),VLOOKUP(RIGHT(LEFT(J889,LEN(J889)-LEN(MID(J889,1+MAX(MMULT(ROW($1:$1800)*(MID(J889,ROW($1:$1800),1)={"路","段","街","道"}),{1;1;1;1})),99))),LEN(LEFT(J889,LEN(J889)-LEN(MID(J889,1+MAX(MMULT(ROW($1:$1800)*(MID(J889,ROW($1:$1800),1)={"路","段","街","道"}),{1;1;1;1})),99))))-3),北市出件送市總與外站總表!$B:$J,4,0),),VLOOKUP(LEFT(J889,2),北市出件送市總與外站總表!$A:$J,5,0)))))</f>
        <v>#N/A</v>
      </c>
      <c r="J889" s="124" t="str">
        <f t="array" ref="J889">ASC(IF(LEFT(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,1)="台",REPLACE(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,1,1,"臺"),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))</f>
        <v/>
      </c>
    </row>
    <row r="890" spans="2:10" ht="21" customHeight="1" x14ac:dyDescent="0.25">
      <c r="B890" s="9">
        <v>871</v>
      </c>
      <c r="C890" s="8"/>
      <c r="D890" s="8"/>
      <c r="E890" s="8"/>
      <c r="F890" s="8"/>
      <c r="G890" s="8"/>
      <c r="H890" s="138"/>
      <c r="I890" s="144" t="e">
        <f>IF(COUNT(FIND({"澎湖","金門縣","連江","馬祖","琉球"},J890,1)),280,IF(AND($F$1="V",IFERROR(IF(FIND("北市",LEFT(J890,3)),VLOOKUP(LEFT(J890,LEN(J890)-LEN(MID(J890,1+MAX(MMULT(ROW($1:$1800)*(MID(J890,ROW($1:$1800),1)={"路","段","街","道"}),{1;1;1;1})),99))),北市出件送市總與外站總表!$A:$E,5,0),),IFERROR(IF(FIND("北市",LEFT(J890,3)),VLOOKUP(RIGHT(LEFT(J890,LEN(J890)-LEN(MID(J890,1+MAX(MMULT(ROW($1:$1800)*(MID(J890,ROW($1:$1800),1)={"路","段","街","道"}),{1;1;1;1})),99))),LEN(LEFT(J890,LEN(J890)-LEN(MID(J890,1+MAX(MMULT(ROW($1:$1800)*(MID(J890,ROW($1:$1800),1)={"路","段","街","道"}),{1;1;1;1})),99))))-3),北市出件送市總與外站總表!$B:$J,4,0),),VLOOKUP(LEFT(J890,2),北市出件送市總與外站總表!$A:$E,5,0)))&gt;110),120,IFERROR(IF(FIND("北市",LEFT(J890,3)),VLOOKUP(LEFT(J890,LEN(J890)-LEN(MID(J890,1+MAX(MMULT(ROW($1:$1800)*(MID(J890,ROW($1:$1800),1)={"路","段","街","道"}),{1;1;1;1})),99))),北市出件送市總與外站總表!$A:$E,5,0),),IFERROR(IF(FIND("北市",LEFT(J890,3)),VLOOKUP(RIGHT(LEFT(J890,LEN(J890)-LEN(MID(J890,1+MAX(MMULT(ROW($1:$1800)*(MID(J890,ROW($1:$1800),1)={"路","段","街","道"}),{1;1;1;1})),99))),LEN(LEFT(J890,LEN(J890)-LEN(MID(J890,1+MAX(MMULT(ROW($1:$1800)*(MID(J890,ROW($1:$1800),1)={"路","段","街","道"}),{1;1;1;1})),99))))-3),北市出件送市總與外站總表!$B:$J,4,0),),VLOOKUP(LEFT(J890,2),北市出件送市總與外站總表!$A:$J,5,0)))))</f>
        <v>#N/A</v>
      </c>
      <c r="J890" s="124" t="str">
        <f t="array" ref="J890">ASC(IF(LEFT(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,1)="台",REPLACE(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,1,1,"臺"),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))</f>
        <v/>
      </c>
    </row>
    <row r="891" spans="2:10" ht="21" customHeight="1" x14ac:dyDescent="0.25">
      <c r="B891" s="9">
        <v>872</v>
      </c>
      <c r="C891" s="8"/>
      <c r="D891" s="8"/>
      <c r="E891" s="8"/>
      <c r="F891" s="8"/>
      <c r="G891" s="8"/>
      <c r="H891" s="138"/>
      <c r="I891" s="144" t="e">
        <f>IF(COUNT(FIND({"澎湖","金門縣","連江","馬祖","琉球"},J891,1)),280,IF(AND($F$1="V",IFERROR(IF(FIND("北市",LEFT(J891,3)),VLOOKUP(LEFT(J891,LEN(J891)-LEN(MID(J891,1+MAX(MMULT(ROW($1:$1800)*(MID(J891,ROW($1:$1800),1)={"路","段","街","道"}),{1;1;1;1})),99))),北市出件送市總與外站總表!$A:$E,5,0),),IFERROR(IF(FIND("北市",LEFT(J891,3)),VLOOKUP(RIGHT(LEFT(J891,LEN(J891)-LEN(MID(J891,1+MAX(MMULT(ROW($1:$1800)*(MID(J891,ROW($1:$1800),1)={"路","段","街","道"}),{1;1;1;1})),99))),LEN(LEFT(J891,LEN(J891)-LEN(MID(J891,1+MAX(MMULT(ROW($1:$1800)*(MID(J891,ROW($1:$1800),1)={"路","段","街","道"}),{1;1;1;1})),99))))-3),北市出件送市總與外站總表!$B:$J,4,0),),VLOOKUP(LEFT(J891,2),北市出件送市總與外站總表!$A:$E,5,0)))&gt;110),120,IFERROR(IF(FIND("北市",LEFT(J891,3)),VLOOKUP(LEFT(J891,LEN(J891)-LEN(MID(J891,1+MAX(MMULT(ROW($1:$1800)*(MID(J891,ROW($1:$1800),1)={"路","段","街","道"}),{1;1;1;1})),99))),北市出件送市總與外站總表!$A:$E,5,0),),IFERROR(IF(FIND("北市",LEFT(J891,3)),VLOOKUP(RIGHT(LEFT(J891,LEN(J891)-LEN(MID(J891,1+MAX(MMULT(ROW($1:$1800)*(MID(J891,ROW($1:$1800),1)={"路","段","街","道"}),{1;1;1;1})),99))),LEN(LEFT(J891,LEN(J891)-LEN(MID(J891,1+MAX(MMULT(ROW($1:$1800)*(MID(J891,ROW($1:$1800),1)={"路","段","街","道"}),{1;1;1;1})),99))))-3),北市出件送市總與外站總表!$B:$J,4,0),),VLOOKUP(LEFT(J891,2),北市出件送市總與外站總表!$A:$J,5,0)))))</f>
        <v>#N/A</v>
      </c>
      <c r="J891" s="124" t="str">
        <f t="array" ref="J891">ASC(IF(LEFT(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,1)="台",REPLACE(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,1,1,"臺"),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))</f>
        <v/>
      </c>
    </row>
    <row r="892" spans="2:10" ht="21" customHeight="1" x14ac:dyDescent="0.25">
      <c r="B892" s="9">
        <v>873</v>
      </c>
      <c r="C892" s="8"/>
      <c r="D892" s="8"/>
      <c r="E892" s="8"/>
      <c r="F892" s="8"/>
      <c r="G892" s="8"/>
      <c r="H892" s="138"/>
      <c r="I892" s="144" t="e">
        <f>IF(COUNT(FIND({"澎湖","金門縣","連江","馬祖","琉球"},J892,1)),280,IF(AND($F$1="V",IFERROR(IF(FIND("北市",LEFT(J892,3)),VLOOKUP(LEFT(J892,LEN(J892)-LEN(MID(J892,1+MAX(MMULT(ROW($1:$1800)*(MID(J892,ROW($1:$1800),1)={"路","段","街","道"}),{1;1;1;1})),99))),北市出件送市總與外站總表!$A:$E,5,0),),IFERROR(IF(FIND("北市",LEFT(J892,3)),VLOOKUP(RIGHT(LEFT(J892,LEN(J892)-LEN(MID(J892,1+MAX(MMULT(ROW($1:$1800)*(MID(J892,ROW($1:$1800),1)={"路","段","街","道"}),{1;1;1;1})),99))),LEN(LEFT(J892,LEN(J892)-LEN(MID(J892,1+MAX(MMULT(ROW($1:$1800)*(MID(J892,ROW($1:$1800),1)={"路","段","街","道"}),{1;1;1;1})),99))))-3),北市出件送市總與外站總表!$B:$J,4,0),),VLOOKUP(LEFT(J892,2),北市出件送市總與外站總表!$A:$E,5,0)))&gt;110),120,IFERROR(IF(FIND("北市",LEFT(J892,3)),VLOOKUP(LEFT(J892,LEN(J892)-LEN(MID(J892,1+MAX(MMULT(ROW($1:$1800)*(MID(J892,ROW($1:$1800),1)={"路","段","街","道"}),{1;1;1;1})),99))),北市出件送市總與外站總表!$A:$E,5,0),),IFERROR(IF(FIND("北市",LEFT(J892,3)),VLOOKUP(RIGHT(LEFT(J892,LEN(J892)-LEN(MID(J892,1+MAX(MMULT(ROW($1:$1800)*(MID(J892,ROW($1:$1800),1)={"路","段","街","道"}),{1;1;1;1})),99))),LEN(LEFT(J892,LEN(J892)-LEN(MID(J892,1+MAX(MMULT(ROW($1:$1800)*(MID(J892,ROW($1:$1800),1)={"路","段","街","道"}),{1;1;1;1})),99))))-3),北市出件送市總與外站總表!$B:$J,4,0),),VLOOKUP(LEFT(J892,2),北市出件送市總與外站總表!$A:$J,5,0)))))</f>
        <v>#N/A</v>
      </c>
      <c r="J892" s="124" t="str">
        <f t="array" ref="J892">ASC(IF(LEFT(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,1)="台",REPLACE(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,1,1,"臺"),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))</f>
        <v/>
      </c>
    </row>
    <row r="893" spans="2:10" ht="21" customHeight="1" x14ac:dyDescent="0.25">
      <c r="B893" s="9">
        <v>874</v>
      </c>
      <c r="C893" s="8"/>
      <c r="D893" s="8"/>
      <c r="E893" s="8"/>
      <c r="F893" s="8"/>
      <c r="G893" s="8"/>
      <c r="H893" s="138"/>
      <c r="I893" s="144" t="e">
        <f>IF(COUNT(FIND({"澎湖","金門縣","連江","馬祖","琉球"},J893,1)),280,IF(AND($F$1="V",IFERROR(IF(FIND("北市",LEFT(J893,3)),VLOOKUP(LEFT(J893,LEN(J893)-LEN(MID(J893,1+MAX(MMULT(ROW($1:$1800)*(MID(J893,ROW($1:$1800),1)={"路","段","街","道"}),{1;1;1;1})),99))),北市出件送市總與外站總表!$A:$E,5,0),),IFERROR(IF(FIND("北市",LEFT(J893,3)),VLOOKUP(RIGHT(LEFT(J893,LEN(J893)-LEN(MID(J893,1+MAX(MMULT(ROW($1:$1800)*(MID(J893,ROW($1:$1800),1)={"路","段","街","道"}),{1;1;1;1})),99))),LEN(LEFT(J893,LEN(J893)-LEN(MID(J893,1+MAX(MMULT(ROW($1:$1800)*(MID(J893,ROW($1:$1800),1)={"路","段","街","道"}),{1;1;1;1})),99))))-3),北市出件送市總與外站總表!$B:$J,4,0),),VLOOKUP(LEFT(J893,2),北市出件送市總與外站總表!$A:$E,5,0)))&gt;110),120,IFERROR(IF(FIND("北市",LEFT(J893,3)),VLOOKUP(LEFT(J893,LEN(J893)-LEN(MID(J893,1+MAX(MMULT(ROW($1:$1800)*(MID(J893,ROW($1:$1800),1)={"路","段","街","道"}),{1;1;1;1})),99))),北市出件送市總與外站總表!$A:$E,5,0),),IFERROR(IF(FIND("北市",LEFT(J893,3)),VLOOKUP(RIGHT(LEFT(J893,LEN(J893)-LEN(MID(J893,1+MAX(MMULT(ROW($1:$1800)*(MID(J893,ROW($1:$1800),1)={"路","段","街","道"}),{1;1;1;1})),99))),LEN(LEFT(J893,LEN(J893)-LEN(MID(J893,1+MAX(MMULT(ROW($1:$1800)*(MID(J893,ROW($1:$1800),1)={"路","段","街","道"}),{1;1;1;1})),99))))-3),北市出件送市總與外站總表!$B:$J,4,0),),VLOOKUP(LEFT(J893,2),北市出件送市總與外站總表!$A:$J,5,0)))))</f>
        <v>#N/A</v>
      </c>
      <c r="J893" s="124" t="str">
        <f t="array" ref="J893">ASC(IF(LEFT(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,1)="台",REPLACE(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,1,1,"臺"),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))</f>
        <v/>
      </c>
    </row>
    <row r="894" spans="2:10" ht="21" customHeight="1" x14ac:dyDescent="0.25">
      <c r="B894" s="9">
        <v>875</v>
      </c>
      <c r="C894" s="8"/>
      <c r="D894" s="8"/>
      <c r="E894" s="8"/>
      <c r="F894" s="8"/>
      <c r="G894" s="8"/>
      <c r="H894" s="138"/>
      <c r="I894" s="144" t="e">
        <f>IF(COUNT(FIND({"澎湖","金門縣","連江","馬祖","琉球"},J894,1)),280,IF(AND($F$1="V",IFERROR(IF(FIND("北市",LEFT(J894,3)),VLOOKUP(LEFT(J894,LEN(J894)-LEN(MID(J894,1+MAX(MMULT(ROW($1:$1800)*(MID(J894,ROW($1:$1800),1)={"路","段","街","道"}),{1;1;1;1})),99))),北市出件送市總與外站總表!$A:$E,5,0),),IFERROR(IF(FIND("北市",LEFT(J894,3)),VLOOKUP(RIGHT(LEFT(J894,LEN(J894)-LEN(MID(J894,1+MAX(MMULT(ROW($1:$1800)*(MID(J894,ROW($1:$1800),1)={"路","段","街","道"}),{1;1;1;1})),99))),LEN(LEFT(J894,LEN(J894)-LEN(MID(J894,1+MAX(MMULT(ROW($1:$1800)*(MID(J894,ROW($1:$1800),1)={"路","段","街","道"}),{1;1;1;1})),99))))-3),北市出件送市總與外站總表!$B:$J,4,0),),VLOOKUP(LEFT(J894,2),北市出件送市總與外站總表!$A:$E,5,0)))&gt;110),120,IFERROR(IF(FIND("北市",LEFT(J894,3)),VLOOKUP(LEFT(J894,LEN(J894)-LEN(MID(J894,1+MAX(MMULT(ROW($1:$1800)*(MID(J894,ROW($1:$1800),1)={"路","段","街","道"}),{1;1;1;1})),99))),北市出件送市總與外站總表!$A:$E,5,0),),IFERROR(IF(FIND("北市",LEFT(J894,3)),VLOOKUP(RIGHT(LEFT(J894,LEN(J894)-LEN(MID(J894,1+MAX(MMULT(ROW($1:$1800)*(MID(J894,ROW($1:$1800),1)={"路","段","街","道"}),{1;1;1;1})),99))),LEN(LEFT(J894,LEN(J894)-LEN(MID(J894,1+MAX(MMULT(ROW($1:$1800)*(MID(J894,ROW($1:$1800),1)={"路","段","街","道"}),{1;1;1;1})),99))))-3),北市出件送市總與外站總表!$B:$J,4,0),),VLOOKUP(LEFT(J894,2),北市出件送市總與外站總表!$A:$J,5,0)))))</f>
        <v>#N/A</v>
      </c>
      <c r="J894" s="124" t="str">
        <f t="array" ref="J894">ASC(IF(LEFT(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,1)="台",REPLACE(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,1,1,"臺"),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))</f>
        <v/>
      </c>
    </row>
    <row r="895" spans="2:10" ht="21" customHeight="1" x14ac:dyDescent="0.25">
      <c r="B895" s="9">
        <v>876</v>
      </c>
      <c r="C895" s="8"/>
      <c r="D895" s="8"/>
      <c r="E895" s="8"/>
      <c r="F895" s="8"/>
      <c r="G895" s="8"/>
      <c r="H895" s="138"/>
      <c r="I895" s="144" t="e">
        <f>IF(COUNT(FIND({"澎湖","金門縣","連江","馬祖","琉球"},J895,1)),280,IF(AND($F$1="V",IFERROR(IF(FIND("北市",LEFT(J895,3)),VLOOKUP(LEFT(J895,LEN(J895)-LEN(MID(J895,1+MAX(MMULT(ROW($1:$1800)*(MID(J895,ROW($1:$1800),1)={"路","段","街","道"}),{1;1;1;1})),99))),北市出件送市總與外站總表!$A:$E,5,0),),IFERROR(IF(FIND("北市",LEFT(J895,3)),VLOOKUP(RIGHT(LEFT(J895,LEN(J895)-LEN(MID(J895,1+MAX(MMULT(ROW($1:$1800)*(MID(J895,ROW($1:$1800),1)={"路","段","街","道"}),{1;1;1;1})),99))),LEN(LEFT(J895,LEN(J895)-LEN(MID(J895,1+MAX(MMULT(ROW($1:$1800)*(MID(J895,ROW($1:$1800),1)={"路","段","街","道"}),{1;1;1;1})),99))))-3),北市出件送市總與外站總表!$B:$J,4,0),),VLOOKUP(LEFT(J895,2),北市出件送市總與外站總表!$A:$E,5,0)))&gt;110),120,IFERROR(IF(FIND("北市",LEFT(J895,3)),VLOOKUP(LEFT(J895,LEN(J895)-LEN(MID(J895,1+MAX(MMULT(ROW($1:$1800)*(MID(J895,ROW($1:$1800),1)={"路","段","街","道"}),{1;1;1;1})),99))),北市出件送市總與外站總表!$A:$E,5,0),),IFERROR(IF(FIND("北市",LEFT(J895,3)),VLOOKUP(RIGHT(LEFT(J895,LEN(J895)-LEN(MID(J895,1+MAX(MMULT(ROW($1:$1800)*(MID(J895,ROW($1:$1800),1)={"路","段","街","道"}),{1;1;1;1})),99))),LEN(LEFT(J895,LEN(J895)-LEN(MID(J895,1+MAX(MMULT(ROW($1:$1800)*(MID(J895,ROW($1:$1800),1)={"路","段","街","道"}),{1;1;1;1})),99))))-3),北市出件送市總與外站總表!$B:$J,4,0),),VLOOKUP(LEFT(J895,2),北市出件送市總與外站總表!$A:$J,5,0)))))</f>
        <v>#N/A</v>
      </c>
      <c r="J895" s="124" t="str">
        <f t="array" ref="J895">ASC(IF(LEFT(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,1)="台",REPLACE(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,1,1,"臺"),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))</f>
        <v/>
      </c>
    </row>
    <row r="896" spans="2:10" ht="21" customHeight="1" x14ac:dyDescent="0.25">
      <c r="B896" s="9">
        <v>877</v>
      </c>
      <c r="C896" s="8"/>
      <c r="D896" s="8"/>
      <c r="E896" s="8"/>
      <c r="F896" s="8"/>
      <c r="G896" s="8"/>
      <c r="H896" s="138"/>
      <c r="I896" s="144" t="e">
        <f>IF(COUNT(FIND({"澎湖","金門縣","連江","馬祖","琉球"},J896,1)),280,IF(AND($F$1="V",IFERROR(IF(FIND("北市",LEFT(J896,3)),VLOOKUP(LEFT(J896,LEN(J896)-LEN(MID(J896,1+MAX(MMULT(ROW($1:$1800)*(MID(J896,ROW($1:$1800),1)={"路","段","街","道"}),{1;1;1;1})),99))),北市出件送市總與外站總表!$A:$E,5,0),),IFERROR(IF(FIND("北市",LEFT(J896,3)),VLOOKUP(RIGHT(LEFT(J896,LEN(J896)-LEN(MID(J896,1+MAX(MMULT(ROW($1:$1800)*(MID(J896,ROW($1:$1800),1)={"路","段","街","道"}),{1;1;1;1})),99))),LEN(LEFT(J896,LEN(J896)-LEN(MID(J896,1+MAX(MMULT(ROW($1:$1800)*(MID(J896,ROW($1:$1800),1)={"路","段","街","道"}),{1;1;1;1})),99))))-3),北市出件送市總與外站總表!$B:$J,4,0),),VLOOKUP(LEFT(J896,2),北市出件送市總與外站總表!$A:$E,5,0)))&gt;110),120,IFERROR(IF(FIND("北市",LEFT(J896,3)),VLOOKUP(LEFT(J896,LEN(J896)-LEN(MID(J896,1+MAX(MMULT(ROW($1:$1800)*(MID(J896,ROW($1:$1800),1)={"路","段","街","道"}),{1;1;1;1})),99))),北市出件送市總與外站總表!$A:$E,5,0),),IFERROR(IF(FIND("北市",LEFT(J896,3)),VLOOKUP(RIGHT(LEFT(J896,LEN(J896)-LEN(MID(J896,1+MAX(MMULT(ROW($1:$1800)*(MID(J896,ROW($1:$1800),1)={"路","段","街","道"}),{1;1;1;1})),99))),LEN(LEFT(J896,LEN(J896)-LEN(MID(J896,1+MAX(MMULT(ROW($1:$1800)*(MID(J896,ROW($1:$1800),1)={"路","段","街","道"}),{1;1;1;1})),99))))-3),北市出件送市總與外站總表!$B:$J,4,0),),VLOOKUP(LEFT(J896,2),北市出件送市總與外站總表!$A:$J,5,0)))))</f>
        <v>#N/A</v>
      </c>
      <c r="J896" s="124" t="str">
        <f t="array" ref="J896">ASC(IF(LEFT(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,1)="台",REPLACE(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,1,1,"臺"),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))</f>
        <v/>
      </c>
    </row>
    <row r="897" spans="2:10" ht="21" customHeight="1" x14ac:dyDescent="0.25">
      <c r="B897" s="9">
        <v>878</v>
      </c>
      <c r="C897" s="8"/>
      <c r="D897" s="8"/>
      <c r="E897" s="8"/>
      <c r="F897" s="8"/>
      <c r="G897" s="8"/>
      <c r="H897" s="138"/>
      <c r="I897" s="144" t="e">
        <f>IF(COUNT(FIND({"澎湖","金門縣","連江","馬祖","琉球"},J897,1)),280,IF(AND($F$1="V",IFERROR(IF(FIND("北市",LEFT(J897,3)),VLOOKUP(LEFT(J897,LEN(J897)-LEN(MID(J897,1+MAX(MMULT(ROW($1:$1800)*(MID(J897,ROW($1:$1800),1)={"路","段","街","道"}),{1;1;1;1})),99))),北市出件送市總與外站總表!$A:$E,5,0),),IFERROR(IF(FIND("北市",LEFT(J897,3)),VLOOKUP(RIGHT(LEFT(J897,LEN(J897)-LEN(MID(J897,1+MAX(MMULT(ROW($1:$1800)*(MID(J897,ROW($1:$1800),1)={"路","段","街","道"}),{1;1;1;1})),99))),LEN(LEFT(J897,LEN(J897)-LEN(MID(J897,1+MAX(MMULT(ROW($1:$1800)*(MID(J897,ROW($1:$1800),1)={"路","段","街","道"}),{1;1;1;1})),99))))-3),北市出件送市總與外站總表!$B:$J,4,0),),VLOOKUP(LEFT(J897,2),北市出件送市總與外站總表!$A:$E,5,0)))&gt;110),120,IFERROR(IF(FIND("北市",LEFT(J897,3)),VLOOKUP(LEFT(J897,LEN(J897)-LEN(MID(J897,1+MAX(MMULT(ROW($1:$1800)*(MID(J897,ROW($1:$1800),1)={"路","段","街","道"}),{1;1;1;1})),99))),北市出件送市總與外站總表!$A:$E,5,0),),IFERROR(IF(FIND("北市",LEFT(J897,3)),VLOOKUP(RIGHT(LEFT(J897,LEN(J897)-LEN(MID(J897,1+MAX(MMULT(ROW($1:$1800)*(MID(J897,ROW($1:$1800),1)={"路","段","街","道"}),{1;1;1;1})),99))),LEN(LEFT(J897,LEN(J897)-LEN(MID(J897,1+MAX(MMULT(ROW($1:$1800)*(MID(J897,ROW($1:$1800),1)={"路","段","街","道"}),{1;1;1;1})),99))))-3),北市出件送市總與外站總表!$B:$J,4,0),),VLOOKUP(LEFT(J897,2),北市出件送市總與外站總表!$A:$J,5,0)))))</f>
        <v>#N/A</v>
      </c>
      <c r="J897" s="124" t="str">
        <f t="array" ref="J897">ASC(IF(LEFT(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,1)="台",REPLACE(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,1,1,"臺"),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))</f>
        <v/>
      </c>
    </row>
    <row r="898" spans="2:10" ht="21" customHeight="1" x14ac:dyDescent="0.25">
      <c r="B898" s="9">
        <v>879</v>
      </c>
      <c r="C898" s="8"/>
      <c r="D898" s="8"/>
      <c r="E898" s="8"/>
      <c r="F898" s="8"/>
      <c r="G898" s="8"/>
      <c r="H898" s="138"/>
      <c r="I898" s="144" t="e">
        <f>IF(COUNT(FIND({"澎湖","金門縣","連江","馬祖","琉球"},J898,1)),280,IF(AND($F$1="V",IFERROR(IF(FIND("北市",LEFT(J898,3)),VLOOKUP(LEFT(J898,LEN(J898)-LEN(MID(J898,1+MAX(MMULT(ROW($1:$1800)*(MID(J898,ROW($1:$1800),1)={"路","段","街","道"}),{1;1;1;1})),99))),北市出件送市總與外站總表!$A:$E,5,0),),IFERROR(IF(FIND("北市",LEFT(J898,3)),VLOOKUP(RIGHT(LEFT(J898,LEN(J898)-LEN(MID(J898,1+MAX(MMULT(ROW($1:$1800)*(MID(J898,ROW($1:$1800),1)={"路","段","街","道"}),{1;1;1;1})),99))),LEN(LEFT(J898,LEN(J898)-LEN(MID(J898,1+MAX(MMULT(ROW($1:$1800)*(MID(J898,ROW($1:$1800),1)={"路","段","街","道"}),{1;1;1;1})),99))))-3),北市出件送市總與外站總表!$B:$J,4,0),),VLOOKUP(LEFT(J898,2),北市出件送市總與外站總表!$A:$E,5,0)))&gt;110),120,IFERROR(IF(FIND("北市",LEFT(J898,3)),VLOOKUP(LEFT(J898,LEN(J898)-LEN(MID(J898,1+MAX(MMULT(ROW($1:$1800)*(MID(J898,ROW($1:$1800),1)={"路","段","街","道"}),{1;1;1;1})),99))),北市出件送市總與外站總表!$A:$E,5,0),),IFERROR(IF(FIND("北市",LEFT(J898,3)),VLOOKUP(RIGHT(LEFT(J898,LEN(J898)-LEN(MID(J898,1+MAX(MMULT(ROW($1:$1800)*(MID(J898,ROW($1:$1800),1)={"路","段","街","道"}),{1;1;1;1})),99))),LEN(LEFT(J898,LEN(J898)-LEN(MID(J898,1+MAX(MMULT(ROW($1:$1800)*(MID(J898,ROW($1:$1800),1)={"路","段","街","道"}),{1;1;1;1})),99))))-3),北市出件送市總與外站總表!$B:$J,4,0),),VLOOKUP(LEFT(J898,2),北市出件送市總與外站總表!$A:$J,5,0)))))</f>
        <v>#N/A</v>
      </c>
      <c r="J898" s="124" t="str">
        <f t="array" ref="J898">ASC(IF(LEFT(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,1)="台",REPLACE(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,1,1,"臺"),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))</f>
        <v/>
      </c>
    </row>
    <row r="899" spans="2:10" ht="21" customHeight="1" x14ac:dyDescent="0.25">
      <c r="B899" s="9">
        <v>880</v>
      </c>
      <c r="C899" s="8"/>
      <c r="D899" s="8"/>
      <c r="E899" s="8"/>
      <c r="F899" s="8"/>
      <c r="G899" s="8"/>
      <c r="H899" s="138"/>
      <c r="I899" s="144" t="e">
        <f>IF(COUNT(FIND({"澎湖","金門縣","連江","馬祖","琉球"},J899,1)),280,IF(AND($F$1="V",IFERROR(IF(FIND("北市",LEFT(J899,3)),VLOOKUP(LEFT(J899,LEN(J899)-LEN(MID(J899,1+MAX(MMULT(ROW($1:$1800)*(MID(J899,ROW($1:$1800),1)={"路","段","街","道"}),{1;1;1;1})),99))),北市出件送市總與外站總表!$A:$E,5,0),),IFERROR(IF(FIND("北市",LEFT(J899,3)),VLOOKUP(RIGHT(LEFT(J899,LEN(J899)-LEN(MID(J899,1+MAX(MMULT(ROW($1:$1800)*(MID(J899,ROW($1:$1800),1)={"路","段","街","道"}),{1;1;1;1})),99))),LEN(LEFT(J899,LEN(J899)-LEN(MID(J899,1+MAX(MMULT(ROW($1:$1800)*(MID(J899,ROW($1:$1800),1)={"路","段","街","道"}),{1;1;1;1})),99))))-3),北市出件送市總與外站總表!$B:$J,4,0),),VLOOKUP(LEFT(J899,2),北市出件送市總與外站總表!$A:$E,5,0)))&gt;110),120,IFERROR(IF(FIND("北市",LEFT(J899,3)),VLOOKUP(LEFT(J899,LEN(J899)-LEN(MID(J899,1+MAX(MMULT(ROW($1:$1800)*(MID(J899,ROW($1:$1800),1)={"路","段","街","道"}),{1;1;1;1})),99))),北市出件送市總與外站總表!$A:$E,5,0),),IFERROR(IF(FIND("北市",LEFT(J899,3)),VLOOKUP(RIGHT(LEFT(J899,LEN(J899)-LEN(MID(J899,1+MAX(MMULT(ROW($1:$1800)*(MID(J899,ROW($1:$1800),1)={"路","段","街","道"}),{1;1;1;1})),99))),LEN(LEFT(J899,LEN(J899)-LEN(MID(J899,1+MAX(MMULT(ROW($1:$1800)*(MID(J899,ROW($1:$1800),1)={"路","段","街","道"}),{1;1;1;1})),99))))-3),北市出件送市總與外站總表!$B:$J,4,0),),VLOOKUP(LEFT(J899,2),北市出件送市總與外站總表!$A:$J,5,0)))))</f>
        <v>#N/A</v>
      </c>
      <c r="J899" s="124" t="str">
        <f t="array" ref="J899">ASC(IF(LEFT(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,1)="台",REPLACE(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,1,1,"臺"),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))</f>
        <v/>
      </c>
    </row>
    <row r="900" spans="2:10" ht="21" customHeight="1" x14ac:dyDescent="0.25">
      <c r="B900" s="9">
        <v>881</v>
      </c>
      <c r="C900" s="8"/>
      <c r="D900" s="8"/>
      <c r="E900" s="8"/>
      <c r="F900" s="8"/>
      <c r="G900" s="8"/>
      <c r="H900" s="138"/>
      <c r="I900" s="144" t="e">
        <f>IF(COUNT(FIND({"澎湖","金門縣","連江","馬祖","琉球"},J900,1)),280,IF(AND($F$1="V",IFERROR(IF(FIND("北市",LEFT(J900,3)),VLOOKUP(LEFT(J900,LEN(J900)-LEN(MID(J900,1+MAX(MMULT(ROW($1:$1800)*(MID(J900,ROW($1:$1800),1)={"路","段","街","道"}),{1;1;1;1})),99))),北市出件送市總與外站總表!$A:$E,5,0),),IFERROR(IF(FIND("北市",LEFT(J900,3)),VLOOKUP(RIGHT(LEFT(J900,LEN(J900)-LEN(MID(J900,1+MAX(MMULT(ROW($1:$1800)*(MID(J900,ROW($1:$1800),1)={"路","段","街","道"}),{1;1;1;1})),99))),LEN(LEFT(J900,LEN(J900)-LEN(MID(J900,1+MAX(MMULT(ROW($1:$1800)*(MID(J900,ROW($1:$1800),1)={"路","段","街","道"}),{1;1;1;1})),99))))-3),北市出件送市總與外站總表!$B:$J,4,0),),VLOOKUP(LEFT(J900,2),北市出件送市總與外站總表!$A:$E,5,0)))&gt;110),120,IFERROR(IF(FIND("北市",LEFT(J900,3)),VLOOKUP(LEFT(J900,LEN(J900)-LEN(MID(J900,1+MAX(MMULT(ROW($1:$1800)*(MID(J900,ROW($1:$1800),1)={"路","段","街","道"}),{1;1;1;1})),99))),北市出件送市總與外站總表!$A:$E,5,0),),IFERROR(IF(FIND("北市",LEFT(J900,3)),VLOOKUP(RIGHT(LEFT(J900,LEN(J900)-LEN(MID(J900,1+MAX(MMULT(ROW($1:$1800)*(MID(J900,ROW($1:$1800),1)={"路","段","街","道"}),{1;1;1;1})),99))),LEN(LEFT(J900,LEN(J900)-LEN(MID(J900,1+MAX(MMULT(ROW($1:$1800)*(MID(J900,ROW($1:$1800),1)={"路","段","街","道"}),{1;1;1;1})),99))))-3),北市出件送市總與外站總表!$B:$J,4,0),),VLOOKUP(LEFT(J900,2),北市出件送市總與外站總表!$A:$J,5,0)))))</f>
        <v>#N/A</v>
      </c>
      <c r="J900" s="124" t="str">
        <f t="array" ref="J900">ASC(IF(LEFT(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,1)="台",REPLACE(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,1,1,"臺"),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))</f>
        <v/>
      </c>
    </row>
    <row r="901" spans="2:10" ht="21" customHeight="1" x14ac:dyDescent="0.25">
      <c r="B901" s="9">
        <v>882</v>
      </c>
      <c r="C901" s="8"/>
      <c r="D901" s="8"/>
      <c r="E901" s="8"/>
      <c r="F901" s="8"/>
      <c r="G901" s="8"/>
      <c r="H901" s="138"/>
      <c r="I901" s="144" t="e">
        <f>IF(COUNT(FIND({"澎湖","金門縣","連江","馬祖","琉球"},J901,1)),280,IF(AND($F$1="V",IFERROR(IF(FIND("北市",LEFT(J901,3)),VLOOKUP(LEFT(J901,LEN(J901)-LEN(MID(J901,1+MAX(MMULT(ROW($1:$1800)*(MID(J901,ROW($1:$1800),1)={"路","段","街","道"}),{1;1;1;1})),99))),北市出件送市總與外站總表!$A:$E,5,0),),IFERROR(IF(FIND("北市",LEFT(J901,3)),VLOOKUP(RIGHT(LEFT(J901,LEN(J901)-LEN(MID(J901,1+MAX(MMULT(ROW($1:$1800)*(MID(J901,ROW($1:$1800),1)={"路","段","街","道"}),{1;1;1;1})),99))),LEN(LEFT(J901,LEN(J901)-LEN(MID(J901,1+MAX(MMULT(ROW($1:$1800)*(MID(J901,ROW($1:$1800),1)={"路","段","街","道"}),{1;1;1;1})),99))))-3),北市出件送市總與外站總表!$B:$J,4,0),),VLOOKUP(LEFT(J901,2),北市出件送市總與外站總表!$A:$E,5,0)))&gt;110),120,IFERROR(IF(FIND("北市",LEFT(J901,3)),VLOOKUP(LEFT(J901,LEN(J901)-LEN(MID(J901,1+MAX(MMULT(ROW($1:$1800)*(MID(J901,ROW($1:$1800),1)={"路","段","街","道"}),{1;1;1;1})),99))),北市出件送市總與外站總表!$A:$E,5,0),),IFERROR(IF(FIND("北市",LEFT(J901,3)),VLOOKUP(RIGHT(LEFT(J901,LEN(J901)-LEN(MID(J901,1+MAX(MMULT(ROW($1:$1800)*(MID(J901,ROW($1:$1800),1)={"路","段","街","道"}),{1;1;1;1})),99))),LEN(LEFT(J901,LEN(J901)-LEN(MID(J901,1+MAX(MMULT(ROW($1:$1800)*(MID(J901,ROW($1:$1800),1)={"路","段","街","道"}),{1;1;1;1})),99))))-3),北市出件送市總與外站總表!$B:$J,4,0),),VLOOKUP(LEFT(J901,2),北市出件送市總與外站總表!$A:$J,5,0)))))</f>
        <v>#N/A</v>
      </c>
      <c r="J901" s="124" t="str">
        <f t="array" ref="J901">ASC(IF(LEFT(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,1)="台",REPLACE(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,1,1,"臺"),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))</f>
        <v/>
      </c>
    </row>
    <row r="902" spans="2:10" ht="21" customHeight="1" x14ac:dyDescent="0.25">
      <c r="B902" s="9">
        <v>883</v>
      </c>
      <c r="C902" s="8"/>
      <c r="D902" s="8"/>
      <c r="E902" s="8"/>
      <c r="F902" s="8"/>
      <c r="G902" s="8"/>
      <c r="H902" s="138"/>
      <c r="I902" s="144" t="e">
        <f>IF(COUNT(FIND({"澎湖","金門縣","連江","馬祖","琉球"},J902,1)),280,IF(AND($F$1="V",IFERROR(IF(FIND("北市",LEFT(J902,3)),VLOOKUP(LEFT(J902,LEN(J902)-LEN(MID(J902,1+MAX(MMULT(ROW($1:$1800)*(MID(J902,ROW($1:$1800),1)={"路","段","街","道"}),{1;1;1;1})),99))),北市出件送市總與外站總表!$A:$E,5,0),),IFERROR(IF(FIND("北市",LEFT(J902,3)),VLOOKUP(RIGHT(LEFT(J902,LEN(J902)-LEN(MID(J902,1+MAX(MMULT(ROW($1:$1800)*(MID(J902,ROW($1:$1800),1)={"路","段","街","道"}),{1;1;1;1})),99))),LEN(LEFT(J902,LEN(J902)-LEN(MID(J902,1+MAX(MMULT(ROW($1:$1800)*(MID(J902,ROW($1:$1800),1)={"路","段","街","道"}),{1;1;1;1})),99))))-3),北市出件送市總與外站總表!$B:$J,4,0),),VLOOKUP(LEFT(J902,2),北市出件送市總與外站總表!$A:$E,5,0)))&gt;110),120,IFERROR(IF(FIND("北市",LEFT(J902,3)),VLOOKUP(LEFT(J902,LEN(J902)-LEN(MID(J902,1+MAX(MMULT(ROW($1:$1800)*(MID(J902,ROW($1:$1800),1)={"路","段","街","道"}),{1;1;1;1})),99))),北市出件送市總與外站總表!$A:$E,5,0),),IFERROR(IF(FIND("北市",LEFT(J902,3)),VLOOKUP(RIGHT(LEFT(J902,LEN(J902)-LEN(MID(J902,1+MAX(MMULT(ROW($1:$1800)*(MID(J902,ROW($1:$1800),1)={"路","段","街","道"}),{1;1;1;1})),99))),LEN(LEFT(J902,LEN(J902)-LEN(MID(J902,1+MAX(MMULT(ROW($1:$1800)*(MID(J902,ROW($1:$1800),1)={"路","段","街","道"}),{1;1;1;1})),99))))-3),北市出件送市總與外站總表!$B:$J,4,0),),VLOOKUP(LEFT(J902,2),北市出件送市總與外站總表!$A:$J,5,0)))))</f>
        <v>#N/A</v>
      </c>
      <c r="J902" s="124" t="str">
        <f t="array" ref="J902">ASC(IF(LEFT(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,1)="台",REPLACE(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,1,1,"臺"),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))</f>
        <v/>
      </c>
    </row>
    <row r="903" spans="2:10" ht="21" customHeight="1" x14ac:dyDescent="0.25">
      <c r="B903" s="9">
        <v>884</v>
      </c>
      <c r="C903" s="8"/>
      <c r="D903" s="8"/>
      <c r="E903" s="8"/>
      <c r="F903" s="8"/>
      <c r="G903" s="8"/>
      <c r="H903" s="138"/>
      <c r="I903" s="144" t="e">
        <f>IF(COUNT(FIND({"澎湖","金門縣","連江","馬祖","琉球"},J903,1)),280,IF(AND($F$1="V",IFERROR(IF(FIND("北市",LEFT(J903,3)),VLOOKUP(LEFT(J903,LEN(J903)-LEN(MID(J903,1+MAX(MMULT(ROW($1:$1800)*(MID(J903,ROW($1:$1800),1)={"路","段","街","道"}),{1;1;1;1})),99))),北市出件送市總與外站總表!$A:$E,5,0),),IFERROR(IF(FIND("北市",LEFT(J903,3)),VLOOKUP(RIGHT(LEFT(J903,LEN(J903)-LEN(MID(J903,1+MAX(MMULT(ROW($1:$1800)*(MID(J903,ROW($1:$1800),1)={"路","段","街","道"}),{1;1;1;1})),99))),LEN(LEFT(J903,LEN(J903)-LEN(MID(J903,1+MAX(MMULT(ROW($1:$1800)*(MID(J903,ROW($1:$1800),1)={"路","段","街","道"}),{1;1;1;1})),99))))-3),北市出件送市總與外站總表!$B:$J,4,0),),VLOOKUP(LEFT(J903,2),北市出件送市總與外站總表!$A:$E,5,0)))&gt;110),120,IFERROR(IF(FIND("北市",LEFT(J903,3)),VLOOKUP(LEFT(J903,LEN(J903)-LEN(MID(J903,1+MAX(MMULT(ROW($1:$1800)*(MID(J903,ROW($1:$1800),1)={"路","段","街","道"}),{1;1;1;1})),99))),北市出件送市總與外站總表!$A:$E,5,0),),IFERROR(IF(FIND("北市",LEFT(J903,3)),VLOOKUP(RIGHT(LEFT(J903,LEN(J903)-LEN(MID(J903,1+MAX(MMULT(ROW($1:$1800)*(MID(J903,ROW($1:$1800),1)={"路","段","街","道"}),{1;1;1;1})),99))),LEN(LEFT(J903,LEN(J903)-LEN(MID(J903,1+MAX(MMULT(ROW($1:$1800)*(MID(J903,ROW($1:$1800),1)={"路","段","街","道"}),{1;1;1;1})),99))))-3),北市出件送市總與外站總表!$B:$J,4,0),),VLOOKUP(LEFT(J903,2),北市出件送市總與外站總表!$A:$J,5,0)))))</f>
        <v>#N/A</v>
      </c>
      <c r="J903" s="124" t="str">
        <f t="array" ref="J903">ASC(IF(LEFT(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,1)="台",REPLACE(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,1,1,"臺"),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))</f>
        <v/>
      </c>
    </row>
    <row r="904" spans="2:10" ht="21" customHeight="1" x14ac:dyDescent="0.25">
      <c r="B904" s="9">
        <v>885</v>
      </c>
      <c r="C904" s="8"/>
      <c r="D904" s="8"/>
      <c r="E904" s="8"/>
      <c r="F904" s="8"/>
      <c r="G904" s="8"/>
      <c r="H904" s="138"/>
      <c r="I904" s="144" t="e">
        <f>IF(COUNT(FIND({"澎湖","金門縣","連江","馬祖","琉球"},J904,1)),280,IF(AND($F$1="V",IFERROR(IF(FIND("北市",LEFT(J904,3)),VLOOKUP(LEFT(J904,LEN(J904)-LEN(MID(J904,1+MAX(MMULT(ROW($1:$1800)*(MID(J904,ROW($1:$1800),1)={"路","段","街","道"}),{1;1;1;1})),99))),北市出件送市總與外站總表!$A:$E,5,0),),IFERROR(IF(FIND("北市",LEFT(J904,3)),VLOOKUP(RIGHT(LEFT(J904,LEN(J904)-LEN(MID(J904,1+MAX(MMULT(ROW($1:$1800)*(MID(J904,ROW($1:$1800),1)={"路","段","街","道"}),{1;1;1;1})),99))),LEN(LEFT(J904,LEN(J904)-LEN(MID(J904,1+MAX(MMULT(ROW($1:$1800)*(MID(J904,ROW($1:$1800),1)={"路","段","街","道"}),{1;1;1;1})),99))))-3),北市出件送市總與外站總表!$B:$J,4,0),),VLOOKUP(LEFT(J904,2),北市出件送市總與外站總表!$A:$E,5,0)))&gt;110),120,IFERROR(IF(FIND("北市",LEFT(J904,3)),VLOOKUP(LEFT(J904,LEN(J904)-LEN(MID(J904,1+MAX(MMULT(ROW($1:$1800)*(MID(J904,ROW($1:$1800),1)={"路","段","街","道"}),{1;1;1;1})),99))),北市出件送市總與外站總表!$A:$E,5,0),),IFERROR(IF(FIND("北市",LEFT(J904,3)),VLOOKUP(RIGHT(LEFT(J904,LEN(J904)-LEN(MID(J904,1+MAX(MMULT(ROW($1:$1800)*(MID(J904,ROW($1:$1800),1)={"路","段","街","道"}),{1;1;1;1})),99))),LEN(LEFT(J904,LEN(J904)-LEN(MID(J904,1+MAX(MMULT(ROW($1:$1800)*(MID(J904,ROW($1:$1800),1)={"路","段","街","道"}),{1;1;1;1})),99))))-3),北市出件送市總與外站總表!$B:$J,4,0),),VLOOKUP(LEFT(J904,2),北市出件送市總與外站總表!$A:$J,5,0)))))</f>
        <v>#N/A</v>
      </c>
      <c r="J904" s="124" t="str">
        <f t="array" ref="J904">ASC(IF(LEFT(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,1)="台",REPLACE(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,1,1,"臺"),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))</f>
        <v/>
      </c>
    </row>
    <row r="905" spans="2:10" ht="21" customHeight="1" x14ac:dyDescent="0.25">
      <c r="B905" s="9">
        <v>886</v>
      </c>
      <c r="C905" s="8"/>
      <c r="D905" s="8"/>
      <c r="E905" s="8"/>
      <c r="F905" s="8"/>
      <c r="G905" s="8"/>
      <c r="H905" s="138"/>
      <c r="I905" s="144" t="e">
        <f>IF(COUNT(FIND({"澎湖","金門縣","連江","馬祖","琉球"},J905,1)),280,IF(AND($F$1="V",IFERROR(IF(FIND("北市",LEFT(J905,3)),VLOOKUP(LEFT(J905,LEN(J905)-LEN(MID(J905,1+MAX(MMULT(ROW($1:$1800)*(MID(J905,ROW($1:$1800),1)={"路","段","街","道"}),{1;1;1;1})),99))),北市出件送市總與外站總表!$A:$E,5,0),),IFERROR(IF(FIND("北市",LEFT(J905,3)),VLOOKUP(RIGHT(LEFT(J905,LEN(J905)-LEN(MID(J905,1+MAX(MMULT(ROW($1:$1800)*(MID(J905,ROW($1:$1800),1)={"路","段","街","道"}),{1;1;1;1})),99))),LEN(LEFT(J905,LEN(J905)-LEN(MID(J905,1+MAX(MMULT(ROW($1:$1800)*(MID(J905,ROW($1:$1800),1)={"路","段","街","道"}),{1;1;1;1})),99))))-3),北市出件送市總與外站總表!$B:$J,4,0),),VLOOKUP(LEFT(J905,2),北市出件送市總與外站總表!$A:$E,5,0)))&gt;110),120,IFERROR(IF(FIND("北市",LEFT(J905,3)),VLOOKUP(LEFT(J905,LEN(J905)-LEN(MID(J905,1+MAX(MMULT(ROW($1:$1800)*(MID(J905,ROW($1:$1800),1)={"路","段","街","道"}),{1;1;1;1})),99))),北市出件送市總與外站總表!$A:$E,5,0),),IFERROR(IF(FIND("北市",LEFT(J905,3)),VLOOKUP(RIGHT(LEFT(J905,LEN(J905)-LEN(MID(J905,1+MAX(MMULT(ROW($1:$1800)*(MID(J905,ROW($1:$1800),1)={"路","段","街","道"}),{1;1;1;1})),99))),LEN(LEFT(J905,LEN(J905)-LEN(MID(J905,1+MAX(MMULT(ROW($1:$1800)*(MID(J905,ROW($1:$1800),1)={"路","段","街","道"}),{1;1;1;1})),99))))-3),北市出件送市總與外站總表!$B:$J,4,0),),VLOOKUP(LEFT(J905,2),北市出件送市總與外站總表!$A:$J,5,0)))))</f>
        <v>#N/A</v>
      </c>
      <c r="J905" s="124" t="str">
        <f t="array" ref="J905">ASC(IF(LEFT(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,1)="台",REPLACE(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,1,1,"臺"),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))</f>
        <v/>
      </c>
    </row>
    <row r="906" spans="2:10" ht="21" customHeight="1" x14ac:dyDescent="0.25">
      <c r="B906" s="9">
        <v>887</v>
      </c>
      <c r="C906" s="8"/>
      <c r="D906" s="8"/>
      <c r="E906" s="8"/>
      <c r="F906" s="8"/>
      <c r="G906" s="8"/>
      <c r="H906" s="138"/>
      <c r="I906" s="144" t="e">
        <f>IF(COUNT(FIND({"澎湖","金門縣","連江","馬祖","琉球"},J906,1)),280,IF(AND($F$1="V",IFERROR(IF(FIND("北市",LEFT(J906,3)),VLOOKUP(LEFT(J906,LEN(J906)-LEN(MID(J906,1+MAX(MMULT(ROW($1:$1800)*(MID(J906,ROW($1:$1800),1)={"路","段","街","道"}),{1;1;1;1})),99))),北市出件送市總與外站總表!$A:$E,5,0),),IFERROR(IF(FIND("北市",LEFT(J906,3)),VLOOKUP(RIGHT(LEFT(J906,LEN(J906)-LEN(MID(J906,1+MAX(MMULT(ROW($1:$1800)*(MID(J906,ROW($1:$1800),1)={"路","段","街","道"}),{1;1;1;1})),99))),LEN(LEFT(J906,LEN(J906)-LEN(MID(J906,1+MAX(MMULT(ROW($1:$1800)*(MID(J906,ROW($1:$1800),1)={"路","段","街","道"}),{1;1;1;1})),99))))-3),北市出件送市總與外站總表!$B:$J,4,0),),VLOOKUP(LEFT(J906,2),北市出件送市總與外站總表!$A:$E,5,0)))&gt;110),120,IFERROR(IF(FIND("北市",LEFT(J906,3)),VLOOKUP(LEFT(J906,LEN(J906)-LEN(MID(J906,1+MAX(MMULT(ROW($1:$1800)*(MID(J906,ROW($1:$1800),1)={"路","段","街","道"}),{1;1;1;1})),99))),北市出件送市總與外站總表!$A:$E,5,0),),IFERROR(IF(FIND("北市",LEFT(J906,3)),VLOOKUP(RIGHT(LEFT(J906,LEN(J906)-LEN(MID(J906,1+MAX(MMULT(ROW($1:$1800)*(MID(J906,ROW($1:$1800),1)={"路","段","街","道"}),{1;1;1;1})),99))),LEN(LEFT(J906,LEN(J906)-LEN(MID(J906,1+MAX(MMULT(ROW($1:$1800)*(MID(J906,ROW($1:$1800),1)={"路","段","街","道"}),{1;1;1;1})),99))))-3),北市出件送市總與外站總表!$B:$J,4,0),),VLOOKUP(LEFT(J906,2),北市出件送市總與外站總表!$A:$J,5,0)))))</f>
        <v>#N/A</v>
      </c>
      <c r="J906" s="124" t="str">
        <f t="array" ref="J906">ASC(IF(LEFT(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,1)="台",REPLACE(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,1,1,"臺"),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))</f>
        <v/>
      </c>
    </row>
    <row r="907" spans="2:10" ht="21" customHeight="1" x14ac:dyDescent="0.25">
      <c r="B907" s="9">
        <v>888</v>
      </c>
      <c r="C907" s="8"/>
      <c r="D907" s="8"/>
      <c r="E907" s="8"/>
      <c r="F907" s="8"/>
      <c r="G907" s="8"/>
      <c r="H907" s="138"/>
      <c r="I907" s="144" t="e">
        <f>IF(COUNT(FIND({"澎湖","金門縣","連江","馬祖","琉球"},J907,1)),280,IF(AND($F$1="V",IFERROR(IF(FIND("北市",LEFT(J907,3)),VLOOKUP(LEFT(J907,LEN(J907)-LEN(MID(J907,1+MAX(MMULT(ROW($1:$1800)*(MID(J907,ROW($1:$1800),1)={"路","段","街","道"}),{1;1;1;1})),99))),北市出件送市總與外站總表!$A:$E,5,0),),IFERROR(IF(FIND("北市",LEFT(J907,3)),VLOOKUP(RIGHT(LEFT(J907,LEN(J907)-LEN(MID(J907,1+MAX(MMULT(ROW($1:$1800)*(MID(J907,ROW($1:$1800),1)={"路","段","街","道"}),{1;1;1;1})),99))),LEN(LEFT(J907,LEN(J907)-LEN(MID(J907,1+MAX(MMULT(ROW($1:$1800)*(MID(J907,ROW($1:$1800),1)={"路","段","街","道"}),{1;1;1;1})),99))))-3),北市出件送市總與外站總表!$B:$J,4,0),),VLOOKUP(LEFT(J907,2),北市出件送市總與外站總表!$A:$E,5,0)))&gt;110),120,IFERROR(IF(FIND("北市",LEFT(J907,3)),VLOOKUP(LEFT(J907,LEN(J907)-LEN(MID(J907,1+MAX(MMULT(ROW($1:$1800)*(MID(J907,ROW($1:$1800),1)={"路","段","街","道"}),{1;1;1;1})),99))),北市出件送市總與外站總表!$A:$E,5,0),),IFERROR(IF(FIND("北市",LEFT(J907,3)),VLOOKUP(RIGHT(LEFT(J907,LEN(J907)-LEN(MID(J907,1+MAX(MMULT(ROW($1:$1800)*(MID(J907,ROW($1:$1800),1)={"路","段","街","道"}),{1;1;1;1})),99))),LEN(LEFT(J907,LEN(J907)-LEN(MID(J907,1+MAX(MMULT(ROW($1:$1800)*(MID(J907,ROW($1:$1800),1)={"路","段","街","道"}),{1;1;1;1})),99))))-3),北市出件送市總與外站總表!$B:$J,4,0),),VLOOKUP(LEFT(J907,2),北市出件送市總與外站總表!$A:$J,5,0)))))</f>
        <v>#N/A</v>
      </c>
      <c r="J907" s="124" t="str">
        <f t="array" ref="J907">ASC(IF(LEFT(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,1)="台",REPLACE(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,1,1,"臺"),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))</f>
        <v/>
      </c>
    </row>
    <row r="908" spans="2:10" ht="21" customHeight="1" x14ac:dyDescent="0.25">
      <c r="B908" s="9">
        <v>889</v>
      </c>
      <c r="C908" s="8"/>
      <c r="D908" s="8"/>
      <c r="E908" s="8"/>
      <c r="F908" s="8"/>
      <c r="G908" s="8"/>
      <c r="H908" s="138"/>
      <c r="I908" s="144" t="e">
        <f>IF(COUNT(FIND({"澎湖","金門縣","連江","馬祖","琉球"},J908,1)),280,IF(AND($F$1="V",IFERROR(IF(FIND("北市",LEFT(J908,3)),VLOOKUP(LEFT(J908,LEN(J908)-LEN(MID(J908,1+MAX(MMULT(ROW($1:$1800)*(MID(J908,ROW($1:$1800),1)={"路","段","街","道"}),{1;1;1;1})),99))),北市出件送市總與外站總表!$A:$E,5,0),),IFERROR(IF(FIND("北市",LEFT(J908,3)),VLOOKUP(RIGHT(LEFT(J908,LEN(J908)-LEN(MID(J908,1+MAX(MMULT(ROW($1:$1800)*(MID(J908,ROW($1:$1800),1)={"路","段","街","道"}),{1;1;1;1})),99))),LEN(LEFT(J908,LEN(J908)-LEN(MID(J908,1+MAX(MMULT(ROW($1:$1800)*(MID(J908,ROW($1:$1800),1)={"路","段","街","道"}),{1;1;1;1})),99))))-3),北市出件送市總與外站總表!$B:$J,4,0),),VLOOKUP(LEFT(J908,2),北市出件送市總與外站總表!$A:$E,5,0)))&gt;110),120,IFERROR(IF(FIND("北市",LEFT(J908,3)),VLOOKUP(LEFT(J908,LEN(J908)-LEN(MID(J908,1+MAX(MMULT(ROW($1:$1800)*(MID(J908,ROW($1:$1800),1)={"路","段","街","道"}),{1;1;1;1})),99))),北市出件送市總與外站總表!$A:$E,5,0),),IFERROR(IF(FIND("北市",LEFT(J908,3)),VLOOKUP(RIGHT(LEFT(J908,LEN(J908)-LEN(MID(J908,1+MAX(MMULT(ROW($1:$1800)*(MID(J908,ROW($1:$1800),1)={"路","段","街","道"}),{1;1;1;1})),99))),LEN(LEFT(J908,LEN(J908)-LEN(MID(J908,1+MAX(MMULT(ROW($1:$1800)*(MID(J908,ROW($1:$1800),1)={"路","段","街","道"}),{1;1;1;1})),99))))-3),北市出件送市總與外站總表!$B:$J,4,0),),VLOOKUP(LEFT(J908,2),北市出件送市總與外站總表!$A:$J,5,0)))))</f>
        <v>#N/A</v>
      </c>
      <c r="J908" s="124" t="str">
        <f t="array" ref="J908">ASC(IF(LEFT(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,1)="台",REPLACE(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,1,1,"臺"),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))</f>
        <v/>
      </c>
    </row>
    <row r="909" spans="2:10" ht="21" customHeight="1" x14ac:dyDescent="0.25">
      <c r="B909" s="9">
        <v>890</v>
      </c>
      <c r="C909" s="8"/>
      <c r="D909" s="8"/>
      <c r="E909" s="8"/>
      <c r="F909" s="8"/>
      <c r="G909" s="8"/>
      <c r="H909" s="138"/>
      <c r="I909" s="144" t="e">
        <f>IF(COUNT(FIND({"澎湖","金門縣","連江","馬祖","琉球"},J909,1)),280,IF(AND($F$1="V",IFERROR(IF(FIND("北市",LEFT(J909,3)),VLOOKUP(LEFT(J909,LEN(J909)-LEN(MID(J909,1+MAX(MMULT(ROW($1:$1800)*(MID(J909,ROW($1:$1800),1)={"路","段","街","道"}),{1;1;1;1})),99))),北市出件送市總與外站總表!$A:$E,5,0),),IFERROR(IF(FIND("北市",LEFT(J909,3)),VLOOKUP(RIGHT(LEFT(J909,LEN(J909)-LEN(MID(J909,1+MAX(MMULT(ROW($1:$1800)*(MID(J909,ROW($1:$1800),1)={"路","段","街","道"}),{1;1;1;1})),99))),LEN(LEFT(J909,LEN(J909)-LEN(MID(J909,1+MAX(MMULT(ROW($1:$1800)*(MID(J909,ROW($1:$1800),1)={"路","段","街","道"}),{1;1;1;1})),99))))-3),北市出件送市總與外站總表!$B:$J,4,0),),VLOOKUP(LEFT(J909,2),北市出件送市總與外站總表!$A:$E,5,0)))&gt;110),120,IFERROR(IF(FIND("北市",LEFT(J909,3)),VLOOKUP(LEFT(J909,LEN(J909)-LEN(MID(J909,1+MAX(MMULT(ROW($1:$1800)*(MID(J909,ROW($1:$1800),1)={"路","段","街","道"}),{1;1;1;1})),99))),北市出件送市總與外站總表!$A:$E,5,0),),IFERROR(IF(FIND("北市",LEFT(J909,3)),VLOOKUP(RIGHT(LEFT(J909,LEN(J909)-LEN(MID(J909,1+MAX(MMULT(ROW($1:$1800)*(MID(J909,ROW($1:$1800),1)={"路","段","街","道"}),{1;1;1;1})),99))),LEN(LEFT(J909,LEN(J909)-LEN(MID(J909,1+MAX(MMULT(ROW($1:$1800)*(MID(J909,ROW($1:$1800),1)={"路","段","街","道"}),{1;1;1;1})),99))))-3),北市出件送市總與外站總表!$B:$J,4,0),),VLOOKUP(LEFT(J909,2),北市出件送市總與外站總表!$A:$J,5,0)))))</f>
        <v>#N/A</v>
      </c>
      <c r="J909" s="124" t="str">
        <f t="array" ref="J909">ASC(IF(LEFT(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,1)="台",REPLACE(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,1,1,"臺"),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))</f>
        <v/>
      </c>
    </row>
    <row r="910" spans="2:10" ht="21" customHeight="1" x14ac:dyDescent="0.25">
      <c r="B910" s="9">
        <v>891</v>
      </c>
      <c r="C910" s="8"/>
      <c r="D910" s="8"/>
      <c r="E910" s="8"/>
      <c r="F910" s="8"/>
      <c r="G910" s="8"/>
      <c r="H910" s="138"/>
      <c r="I910" s="144" t="e">
        <f>IF(COUNT(FIND({"澎湖","金門縣","連江","馬祖","琉球"},J910,1)),280,IF(AND($F$1="V",IFERROR(IF(FIND("北市",LEFT(J910,3)),VLOOKUP(LEFT(J910,LEN(J910)-LEN(MID(J910,1+MAX(MMULT(ROW($1:$1800)*(MID(J910,ROW($1:$1800),1)={"路","段","街","道"}),{1;1;1;1})),99))),北市出件送市總與外站總表!$A:$E,5,0),),IFERROR(IF(FIND("北市",LEFT(J910,3)),VLOOKUP(RIGHT(LEFT(J910,LEN(J910)-LEN(MID(J910,1+MAX(MMULT(ROW($1:$1800)*(MID(J910,ROW($1:$1800),1)={"路","段","街","道"}),{1;1;1;1})),99))),LEN(LEFT(J910,LEN(J910)-LEN(MID(J910,1+MAX(MMULT(ROW($1:$1800)*(MID(J910,ROW($1:$1800),1)={"路","段","街","道"}),{1;1;1;1})),99))))-3),北市出件送市總與外站總表!$B:$J,4,0),),VLOOKUP(LEFT(J910,2),北市出件送市總與外站總表!$A:$E,5,0)))&gt;110),120,IFERROR(IF(FIND("北市",LEFT(J910,3)),VLOOKUP(LEFT(J910,LEN(J910)-LEN(MID(J910,1+MAX(MMULT(ROW($1:$1800)*(MID(J910,ROW($1:$1800),1)={"路","段","街","道"}),{1;1;1;1})),99))),北市出件送市總與外站總表!$A:$E,5,0),),IFERROR(IF(FIND("北市",LEFT(J910,3)),VLOOKUP(RIGHT(LEFT(J910,LEN(J910)-LEN(MID(J910,1+MAX(MMULT(ROW($1:$1800)*(MID(J910,ROW($1:$1800),1)={"路","段","街","道"}),{1;1;1;1})),99))),LEN(LEFT(J910,LEN(J910)-LEN(MID(J910,1+MAX(MMULT(ROW($1:$1800)*(MID(J910,ROW($1:$1800),1)={"路","段","街","道"}),{1;1;1;1})),99))))-3),北市出件送市總與外站總表!$B:$J,4,0),),VLOOKUP(LEFT(J910,2),北市出件送市總與外站總表!$A:$J,5,0)))))</f>
        <v>#N/A</v>
      </c>
      <c r="J910" s="124" t="str">
        <f t="array" ref="J910">ASC(IF(LEFT(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,1)="台",REPLACE(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,1,1,"臺"),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))</f>
        <v/>
      </c>
    </row>
    <row r="911" spans="2:10" ht="21" customHeight="1" x14ac:dyDescent="0.25">
      <c r="B911" s="9">
        <v>892</v>
      </c>
      <c r="C911" s="8"/>
      <c r="D911" s="8"/>
      <c r="E911" s="8"/>
      <c r="F911" s="8"/>
      <c r="G911" s="8"/>
      <c r="H911" s="138"/>
      <c r="I911" s="144" t="e">
        <f>IF(COUNT(FIND({"澎湖","金門縣","連江","馬祖","琉球"},J911,1)),280,IF(AND($F$1="V",IFERROR(IF(FIND("北市",LEFT(J911,3)),VLOOKUP(LEFT(J911,LEN(J911)-LEN(MID(J911,1+MAX(MMULT(ROW($1:$1800)*(MID(J911,ROW($1:$1800),1)={"路","段","街","道"}),{1;1;1;1})),99))),北市出件送市總與外站總表!$A:$E,5,0),),IFERROR(IF(FIND("北市",LEFT(J911,3)),VLOOKUP(RIGHT(LEFT(J911,LEN(J911)-LEN(MID(J911,1+MAX(MMULT(ROW($1:$1800)*(MID(J911,ROW($1:$1800),1)={"路","段","街","道"}),{1;1;1;1})),99))),LEN(LEFT(J911,LEN(J911)-LEN(MID(J911,1+MAX(MMULT(ROW($1:$1800)*(MID(J911,ROW($1:$1800),1)={"路","段","街","道"}),{1;1;1;1})),99))))-3),北市出件送市總與外站總表!$B:$J,4,0),),VLOOKUP(LEFT(J911,2),北市出件送市總與外站總表!$A:$E,5,0)))&gt;110),120,IFERROR(IF(FIND("北市",LEFT(J911,3)),VLOOKUP(LEFT(J911,LEN(J911)-LEN(MID(J911,1+MAX(MMULT(ROW($1:$1800)*(MID(J911,ROW($1:$1800),1)={"路","段","街","道"}),{1;1;1;1})),99))),北市出件送市總與外站總表!$A:$E,5,0),),IFERROR(IF(FIND("北市",LEFT(J911,3)),VLOOKUP(RIGHT(LEFT(J911,LEN(J911)-LEN(MID(J911,1+MAX(MMULT(ROW($1:$1800)*(MID(J911,ROW($1:$1800),1)={"路","段","街","道"}),{1;1;1;1})),99))),LEN(LEFT(J911,LEN(J911)-LEN(MID(J911,1+MAX(MMULT(ROW($1:$1800)*(MID(J911,ROW($1:$1800),1)={"路","段","街","道"}),{1;1;1;1})),99))))-3),北市出件送市總與外站總表!$B:$J,4,0),),VLOOKUP(LEFT(J911,2),北市出件送市總與外站總表!$A:$J,5,0)))))</f>
        <v>#N/A</v>
      </c>
      <c r="J911" s="124" t="str">
        <f t="array" ref="J911">ASC(IF(LEFT(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,1)="台",REPLACE(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,1,1,"臺"),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))</f>
        <v/>
      </c>
    </row>
    <row r="912" spans="2:10" ht="21" customHeight="1" x14ac:dyDescent="0.25">
      <c r="B912" s="9">
        <v>893</v>
      </c>
      <c r="C912" s="8"/>
      <c r="D912" s="8"/>
      <c r="E912" s="8"/>
      <c r="F912" s="8"/>
      <c r="G912" s="8"/>
      <c r="H912" s="138"/>
      <c r="I912" s="144" t="e">
        <f>IF(COUNT(FIND({"澎湖","金門縣","連江","馬祖","琉球"},J912,1)),280,IF(AND($F$1="V",IFERROR(IF(FIND("北市",LEFT(J912,3)),VLOOKUP(LEFT(J912,LEN(J912)-LEN(MID(J912,1+MAX(MMULT(ROW($1:$1800)*(MID(J912,ROW($1:$1800),1)={"路","段","街","道"}),{1;1;1;1})),99))),北市出件送市總與外站總表!$A:$E,5,0),),IFERROR(IF(FIND("北市",LEFT(J912,3)),VLOOKUP(RIGHT(LEFT(J912,LEN(J912)-LEN(MID(J912,1+MAX(MMULT(ROW($1:$1800)*(MID(J912,ROW($1:$1800),1)={"路","段","街","道"}),{1;1;1;1})),99))),LEN(LEFT(J912,LEN(J912)-LEN(MID(J912,1+MAX(MMULT(ROW($1:$1800)*(MID(J912,ROW($1:$1800),1)={"路","段","街","道"}),{1;1;1;1})),99))))-3),北市出件送市總與外站總表!$B:$J,4,0),),VLOOKUP(LEFT(J912,2),北市出件送市總與外站總表!$A:$E,5,0)))&gt;110),120,IFERROR(IF(FIND("北市",LEFT(J912,3)),VLOOKUP(LEFT(J912,LEN(J912)-LEN(MID(J912,1+MAX(MMULT(ROW($1:$1800)*(MID(J912,ROW($1:$1800),1)={"路","段","街","道"}),{1;1;1;1})),99))),北市出件送市總與外站總表!$A:$E,5,0),),IFERROR(IF(FIND("北市",LEFT(J912,3)),VLOOKUP(RIGHT(LEFT(J912,LEN(J912)-LEN(MID(J912,1+MAX(MMULT(ROW($1:$1800)*(MID(J912,ROW($1:$1800),1)={"路","段","街","道"}),{1;1;1;1})),99))),LEN(LEFT(J912,LEN(J912)-LEN(MID(J912,1+MAX(MMULT(ROW($1:$1800)*(MID(J912,ROW($1:$1800),1)={"路","段","街","道"}),{1;1;1;1})),99))))-3),北市出件送市總與外站總表!$B:$J,4,0),),VLOOKUP(LEFT(J912,2),北市出件送市總與外站總表!$A:$J,5,0)))))</f>
        <v>#N/A</v>
      </c>
      <c r="J912" s="124" t="str">
        <f t="array" ref="J912">ASC(IF(LEFT(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,1)="台",REPLACE(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,1,1,"臺"),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))</f>
        <v/>
      </c>
    </row>
    <row r="913" spans="2:10" ht="21" customHeight="1" x14ac:dyDescent="0.25">
      <c r="B913" s="9">
        <v>894</v>
      </c>
      <c r="C913" s="8"/>
      <c r="D913" s="8"/>
      <c r="E913" s="8"/>
      <c r="F913" s="8"/>
      <c r="G913" s="8"/>
      <c r="H913" s="138"/>
      <c r="I913" s="144" t="e">
        <f>IF(COUNT(FIND({"澎湖","金門縣","連江","馬祖","琉球"},J913,1)),280,IF(AND($F$1="V",IFERROR(IF(FIND("北市",LEFT(J913,3)),VLOOKUP(LEFT(J913,LEN(J913)-LEN(MID(J913,1+MAX(MMULT(ROW($1:$1800)*(MID(J913,ROW($1:$1800),1)={"路","段","街","道"}),{1;1;1;1})),99))),北市出件送市總與外站總表!$A:$E,5,0),),IFERROR(IF(FIND("北市",LEFT(J913,3)),VLOOKUP(RIGHT(LEFT(J913,LEN(J913)-LEN(MID(J913,1+MAX(MMULT(ROW($1:$1800)*(MID(J913,ROW($1:$1800),1)={"路","段","街","道"}),{1;1;1;1})),99))),LEN(LEFT(J913,LEN(J913)-LEN(MID(J913,1+MAX(MMULT(ROW($1:$1800)*(MID(J913,ROW($1:$1800),1)={"路","段","街","道"}),{1;1;1;1})),99))))-3),北市出件送市總與外站總表!$B:$J,4,0),),VLOOKUP(LEFT(J913,2),北市出件送市總與外站總表!$A:$E,5,0)))&gt;110),120,IFERROR(IF(FIND("北市",LEFT(J913,3)),VLOOKUP(LEFT(J913,LEN(J913)-LEN(MID(J913,1+MAX(MMULT(ROW($1:$1800)*(MID(J913,ROW($1:$1800),1)={"路","段","街","道"}),{1;1;1;1})),99))),北市出件送市總與外站總表!$A:$E,5,0),),IFERROR(IF(FIND("北市",LEFT(J913,3)),VLOOKUP(RIGHT(LEFT(J913,LEN(J913)-LEN(MID(J913,1+MAX(MMULT(ROW($1:$1800)*(MID(J913,ROW($1:$1800),1)={"路","段","街","道"}),{1;1;1;1})),99))),LEN(LEFT(J913,LEN(J913)-LEN(MID(J913,1+MAX(MMULT(ROW($1:$1800)*(MID(J913,ROW($1:$1800),1)={"路","段","街","道"}),{1;1;1;1})),99))))-3),北市出件送市總與外站總表!$B:$J,4,0),),VLOOKUP(LEFT(J913,2),北市出件送市總與外站總表!$A:$J,5,0)))))</f>
        <v>#N/A</v>
      </c>
      <c r="J913" s="124" t="str">
        <f t="array" ref="J913">ASC(IF(LEFT(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,1)="台",REPLACE(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,1,1,"臺"),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))</f>
        <v/>
      </c>
    </row>
    <row r="914" spans="2:10" ht="21" customHeight="1" x14ac:dyDescent="0.25">
      <c r="B914" s="9">
        <v>895</v>
      </c>
      <c r="C914" s="8"/>
      <c r="D914" s="8"/>
      <c r="E914" s="8"/>
      <c r="F914" s="8"/>
      <c r="G914" s="8"/>
      <c r="H914" s="138"/>
      <c r="I914" s="144" t="e">
        <f>IF(COUNT(FIND({"澎湖","金門縣","連江","馬祖","琉球"},J914,1)),280,IF(AND($F$1="V",IFERROR(IF(FIND("北市",LEFT(J914,3)),VLOOKUP(LEFT(J914,LEN(J914)-LEN(MID(J914,1+MAX(MMULT(ROW($1:$1800)*(MID(J914,ROW($1:$1800),1)={"路","段","街","道"}),{1;1;1;1})),99))),北市出件送市總與外站總表!$A:$E,5,0),),IFERROR(IF(FIND("北市",LEFT(J914,3)),VLOOKUP(RIGHT(LEFT(J914,LEN(J914)-LEN(MID(J914,1+MAX(MMULT(ROW($1:$1800)*(MID(J914,ROW($1:$1800),1)={"路","段","街","道"}),{1;1;1;1})),99))),LEN(LEFT(J914,LEN(J914)-LEN(MID(J914,1+MAX(MMULT(ROW($1:$1800)*(MID(J914,ROW($1:$1800),1)={"路","段","街","道"}),{1;1;1;1})),99))))-3),北市出件送市總與外站總表!$B:$J,4,0),),VLOOKUP(LEFT(J914,2),北市出件送市總與外站總表!$A:$E,5,0)))&gt;110),120,IFERROR(IF(FIND("北市",LEFT(J914,3)),VLOOKUP(LEFT(J914,LEN(J914)-LEN(MID(J914,1+MAX(MMULT(ROW($1:$1800)*(MID(J914,ROW($1:$1800),1)={"路","段","街","道"}),{1;1;1;1})),99))),北市出件送市總與外站總表!$A:$E,5,0),),IFERROR(IF(FIND("北市",LEFT(J914,3)),VLOOKUP(RIGHT(LEFT(J914,LEN(J914)-LEN(MID(J914,1+MAX(MMULT(ROW($1:$1800)*(MID(J914,ROW($1:$1800),1)={"路","段","街","道"}),{1;1;1;1})),99))),LEN(LEFT(J914,LEN(J914)-LEN(MID(J914,1+MAX(MMULT(ROW($1:$1800)*(MID(J914,ROW($1:$1800),1)={"路","段","街","道"}),{1;1;1;1})),99))))-3),北市出件送市總與外站總表!$B:$J,4,0),),VLOOKUP(LEFT(J914,2),北市出件送市總與外站總表!$A:$J,5,0)))))</f>
        <v>#N/A</v>
      </c>
      <c r="J914" s="124" t="str">
        <f t="array" ref="J914">ASC(IF(LEFT(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,1)="台",REPLACE(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,1,1,"臺"),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))</f>
        <v/>
      </c>
    </row>
    <row r="915" spans="2:10" ht="21" customHeight="1" x14ac:dyDescent="0.25">
      <c r="B915" s="9">
        <v>896</v>
      </c>
      <c r="C915" s="8"/>
      <c r="D915" s="8"/>
      <c r="E915" s="8"/>
      <c r="F915" s="8"/>
      <c r="G915" s="8"/>
      <c r="H915" s="138"/>
      <c r="I915" s="144" t="e">
        <f>IF(COUNT(FIND({"澎湖","金門縣","連江","馬祖","琉球"},J915,1)),280,IF(AND($F$1="V",IFERROR(IF(FIND("北市",LEFT(J915,3)),VLOOKUP(LEFT(J915,LEN(J915)-LEN(MID(J915,1+MAX(MMULT(ROW($1:$1800)*(MID(J915,ROW($1:$1800),1)={"路","段","街","道"}),{1;1;1;1})),99))),北市出件送市總與外站總表!$A:$E,5,0),),IFERROR(IF(FIND("北市",LEFT(J915,3)),VLOOKUP(RIGHT(LEFT(J915,LEN(J915)-LEN(MID(J915,1+MAX(MMULT(ROW($1:$1800)*(MID(J915,ROW($1:$1800),1)={"路","段","街","道"}),{1;1;1;1})),99))),LEN(LEFT(J915,LEN(J915)-LEN(MID(J915,1+MAX(MMULT(ROW($1:$1800)*(MID(J915,ROW($1:$1800),1)={"路","段","街","道"}),{1;1;1;1})),99))))-3),北市出件送市總與外站總表!$B:$J,4,0),),VLOOKUP(LEFT(J915,2),北市出件送市總與外站總表!$A:$E,5,0)))&gt;110),120,IFERROR(IF(FIND("北市",LEFT(J915,3)),VLOOKUP(LEFT(J915,LEN(J915)-LEN(MID(J915,1+MAX(MMULT(ROW($1:$1800)*(MID(J915,ROW($1:$1800),1)={"路","段","街","道"}),{1;1;1;1})),99))),北市出件送市總與外站總表!$A:$E,5,0),),IFERROR(IF(FIND("北市",LEFT(J915,3)),VLOOKUP(RIGHT(LEFT(J915,LEN(J915)-LEN(MID(J915,1+MAX(MMULT(ROW($1:$1800)*(MID(J915,ROW($1:$1800),1)={"路","段","街","道"}),{1;1;1;1})),99))),LEN(LEFT(J915,LEN(J915)-LEN(MID(J915,1+MAX(MMULT(ROW($1:$1800)*(MID(J915,ROW($1:$1800),1)={"路","段","街","道"}),{1;1;1;1})),99))))-3),北市出件送市總與外站總表!$B:$J,4,0),),VLOOKUP(LEFT(J915,2),北市出件送市總與外站總表!$A:$J,5,0)))))</f>
        <v>#N/A</v>
      </c>
      <c r="J915" s="124" t="str">
        <f t="array" ref="J915">ASC(IF(LEFT(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,1)="台",REPLACE(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,1,1,"臺"),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))</f>
        <v/>
      </c>
    </row>
    <row r="916" spans="2:10" ht="21" customHeight="1" x14ac:dyDescent="0.25">
      <c r="B916" s="9">
        <v>897</v>
      </c>
      <c r="C916" s="8"/>
      <c r="D916" s="8"/>
      <c r="E916" s="8"/>
      <c r="F916" s="8"/>
      <c r="G916" s="8"/>
      <c r="H916" s="138"/>
      <c r="I916" s="144" t="e">
        <f>IF(COUNT(FIND({"澎湖","金門縣","連江","馬祖","琉球"},J916,1)),280,IF(AND($F$1="V",IFERROR(IF(FIND("北市",LEFT(J916,3)),VLOOKUP(LEFT(J916,LEN(J916)-LEN(MID(J916,1+MAX(MMULT(ROW($1:$1800)*(MID(J916,ROW($1:$1800),1)={"路","段","街","道"}),{1;1;1;1})),99))),北市出件送市總與外站總表!$A:$E,5,0),),IFERROR(IF(FIND("北市",LEFT(J916,3)),VLOOKUP(RIGHT(LEFT(J916,LEN(J916)-LEN(MID(J916,1+MAX(MMULT(ROW($1:$1800)*(MID(J916,ROW($1:$1800),1)={"路","段","街","道"}),{1;1;1;1})),99))),LEN(LEFT(J916,LEN(J916)-LEN(MID(J916,1+MAX(MMULT(ROW($1:$1800)*(MID(J916,ROW($1:$1800),1)={"路","段","街","道"}),{1;1;1;1})),99))))-3),北市出件送市總與外站總表!$B:$J,4,0),),VLOOKUP(LEFT(J916,2),北市出件送市總與外站總表!$A:$E,5,0)))&gt;110),120,IFERROR(IF(FIND("北市",LEFT(J916,3)),VLOOKUP(LEFT(J916,LEN(J916)-LEN(MID(J916,1+MAX(MMULT(ROW($1:$1800)*(MID(J916,ROW($1:$1800),1)={"路","段","街","道"}),{1;1;1;1})),99))),北市出件送市總與外站總表!$A:$E,5,0),),IFERROR(IF(FIND("北市",LEFT(J916,3)),VLOOKUP(RIGHT(LEFT(J916,LEN(J916)-LEN(MID(J916,1+MAX(MMULT(ROW($1:$1800)*(MID(J916,ROW($1:$1800),1)={"路","段","街","道"}),{1;1;1;1})),99))),LEN(LEFT(J916,LEN(J916)-LEN(MID(J916,1+MAX(MMULT(ROW($1:$1800)*(MID(J916,ROW($1:$1800),1)={"路","段","街","道"}),{1;1;1;1})),99))))-3),北市出件送市總與外站總表!$B:$J,4,0),),VLOOKUP(LEFT(J916,2),北市出件送市總與外站總表!$A:$J,5,0)))))</f>
        <v>#N/A</v>
      </c>
      <c r="J916" s="124" t="str">
        <f t="array" ref="J916">ASC(IF(LEFT(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,1)="台",REPLACE(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,1,1,"臺"),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))</f>
        <v/>
      </c>
    </row>
    <row r="917" spans="2:10" ht="21" customHeight="1" x14ac:dyDescent="0.25">
      <c r="B917" s="9">
        <v>898</v>
      </c>
      <c r="C917" s="8"/>
      <c r="D917" s="8"/>
      <c r="E917" s="8"/>
      <c r="F917" s="8"/>
      <c r="G917" s="8"/>
      <c r="H917" s="138"/>
      <c r="I917" s="144" t="e">
        <f>IF(COUNT(FIND({"澎湖","金門縣","連江","馬祖","琉球"},J917,1)),280,IF(AND($F$1="V",IFERROR(IF(FIND("北市",LEFT(J917,3)),VLOOKUP(LEFT(J917,LEN(J917)-LEN(MID(J917,1+MAX(MMULT(ROW($1:$1800)*(MID(J917,ROW($1:$1800),1)={"路","段","街","道"}),{1;1;1;1})),99))),北市出件送市總與外站總表!$A:$E,5,0),),IFERROR(IF(FIND("北市",LEFT(J917,3)),VLOOKUP(RIGHT(LEFT(J917,LEN(J917)-LEN(MID(J917,1+MAX(MMULT(ROW($1:$1800)*(MID(J917,ROW($1:$1800),1)={"路","段","街","道"}),{1;1;1;1})),99))),LEN(LEFT(J917,LEN(J917)-LEN(MID(J917,1+MAX(MMULT(ROW($1:$1800)*(MID(J917,ROW($1:$1800),1)={"路","段","街","道"}),{1;1;1;1})),99))))-3),北市出件送市總與外站總表!$B:$J,4,0),),VLOOKUP(LEFT(J917,2),北市出件送市總與外站總表!$A:$E,5,0)))&gt;110),120,IFERROR(IF(FIND("北市",LEFT(J917,3)),VLOOKUP(LEFT(J917,LEN(J917)-LEN(MID(J917,1+MAX(MMULT(ROW($1:$1800)*(MID(J917,ROW($1:$1800),1)={"路","段","街","道"}),{1;1;1;1})),99))),北市出件送市總與外站總表!$A:$E,5,0),),IFERROR(IF(FIND("北市",LEFT(J917,3)),VLOOKUP(RIGHT(LEFT(J917,LEN(J917)-LEN(MID(J917,1+MAX(MMULT(ROW($1:$1800)*(MID(J917,ROW($1:$1800),1)={"路","段","街","道"}),{1;1;1;1})),99))),LEN(LEFT(J917,LEN(J917)-LEN(MID(J917,1+MAX(MMULT(ROW($1:$1800)*(MID(J917,ROW($1:$1800),1)={"路","段","街","道"}),{1;1;1;1})),99))))-3),北市出件送市總與外站總表!$B:$J,4,0),),VLOOKUP(LEFT(J917,2),北市出件送市總與外站總表!$A:$J,5,0)))))</f>
        <v>#N/A</v>
      </c>
      <c r="J917" s="124" t="str">
        <f t="array" ref="J917">ASC(IF(LEFT(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,1)="台",REPLACE(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,1,1,"臺"),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))</f>
        <v/>
      </c>
    </row>
    <row r="918" spans="2:10" ht="21" customHeight="1" x14ac:dyDescent="0.25">
      <c r="B918" s="9">
        <v>899</v>
      </c>
      <c r="C918" s="8"/>
      <c r="D918" s="8"/>
      <c r="E918" s="8"/>
      <c r="F918" s="8"/>
      <c r="G918" s="8"/>
      <c r="H918" s="138"/>
      <c r="I918" s="144" t="e">
        <f>IF(COUNT(FIND({"澎湖","金門縣","連江","馬祖","琉球"},J918,1)),280,IF(AND($F$1="V",IFERROR(IF(FIND("北市",LEFT(J918,3)),VLOOKUP(LEFT(J918,LEN(J918)-LEN(MID(J918,1+MAX(MMULT(ROW($1:$1800)*(MID(J918,ROW($1:$1800),1)={"路","段","街","道"}),{1;1;1;1})),99))),北市出件送市總與外站總表!$A:$E,5,0),),IFERROR(IF(FIND("北市",LEFT(J918,3)),VLOOKUP(RIGHT(LEFT(J918,LEN(J918)-LEN(MID(J918,1+MAX(MMULT(ROW($1:$1800)*(MID(J918,ROW($1:$1800),1)={"路","段","街","道"}),{1;1;1;1})),99))),LEN(LEFT(J918,LEN(J918)-LEN(MID(J918,1+MAX(MMULT(ROW($1:$1800)*(MID(J918,ROW($1:$1800),1)={"路","段","街","道"}),{1;1;1;1})),99))))-3),北市出件送市總與外站總表!$B:$J,4,0),),VLOOKUP(LEFT(J918,2),北市出件送市總與外站總表!$A:$E,5,0)))&gt;110),120,IFERROR(IF(FIND("北市",LEFT(J918,3)),VLOOKUP(LEFT(J918,LEN(J918)-LEN(MID(J918,1+MAX(MMULT(ROW($1:$1800)*(MID(J918,ROW($1:$1800),1)={"路","段","街","道"}),{1;1;1;1})),99))),北市出件送市總與外站總表!$A:$E,5,0),),IFERROR(IF(FIND("北市",LEFT(J918,3)),VLOOKUP(RIGHT(LEFT(J918,LEN(J918)-LEN(MID(J918,1+MAX(MMULT(ROW($1:$1800)*(MID(J918,ROW($1:$1800),1)={"路","段","街","道"}),{1;1;1;1})),99))),LEN(LEFT(J918,LEN(J918)-LEN(MID(J918,1+MAX(MMULT(ROW($1:$1800)*(MID(J918,ROW($1:$1800),1)={"路","段","街","道"}),{1;1;1;1})),99))))-3),北市出件送市總與外站總表!$B:$J,4,0),),VLOOKUP(LEFT(J918,2),北市出件送市總與外站總表!$A:$J,5,0)))))</f>
        <v>#N/A</v>
      </c>
      <c r="J918" s="124" t="str">
        <f t="array" ref="J918">ASC(IF(LEFT(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,1)="台",REPLACE(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,1,1,"臺"),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))</f>
        <v/>
      </c>
    </row>
    <row r="919" spans="2:10" ht="21" customHeight="1" thickBot="1" x14ac:dyDescent="0.3">
      <c r="B919" s="10">
        <v>900</v>
      </c>
      <c r="C919" s="11"/>
      <c r="D919" s="11"/>
      <c r="E919" s="11"/>
      <c r="F919" s="11"/>
      <c r="G919" s="11"/>
      <c r="H919" s="145"/>
      <c r="I919" s="146" t="e">
        <f>IF(COUNT(FIND({"澎湖","金門縣","連江","馬祖","琉球"},J919,1)),280,IF(AND($F$1="V",IFERROR(IF(FIND("北市",LEFT(J919,3)),VLOOKUP(LEFT(J919,LEN(J919)-LEN(MID(J919,1+MAX(MMULT(ROW($1:$1800)*(MID(J919,ROW($1:$1800),1)={"路","段","街","道"}),{1;1;1;1})),99))),北市出件送市總與外站總表!$A:$E,5,0),),IFERROR(IF(FIND("北市",LEFT(J919,3)),VLOOKUP(RIGHT(LEFT(J919,LEN(J919)-LEN(MID(J919,1+MAX(MMULT(ROW($1:$1800)*(MID(J919,ROW($1:$1800),1)={"路","段","街","道"}),{1;1;1;1})),99))),LEN(LEFT(J919,LEN(J919)-LEN(MID(J919,1+MAX(MMULT(ROW($1:$1800)*(MID(J919,ROW($1:$1800),1)={"路","段","街","道"}),{1;1;1;1})),99))))-3),北市出件送市總與外站總表!$B:$J,4,0),),VLOOKUP(LEFT(J919,2),北市出件送市總與外站總表!$A:$E,5,0)))&gt;110),120,IFERROR(IF(FIND("北市",LEFT(J919,3)),VLOOKUP(LEFT(J919,LEN(J919)-LEN(MID(J919,1+MAX(MMULT(ROW($1:$1800)*(MID(J919,ROW($1:$1800),1)={"路","段","街","道"}),{1;1;1;1})),99))),北市出件送市總與外站總表!$A:$E,5,0),),IFERROR(IF(FIND("北市",LEFT(J919,3)),VLOOKUP(RIGHT(LEFT(J919,LEN(J919)-LEN(MID(J919,1+MAX(MMULT(ROW($1:$1800)*(MID(J919,ROW($1:$1800),1)={"路","段","街","道"}),{1;1;1;1})),99))),LEN(LEFT(J919,LEN(J919)-LEN(MID(J919,1+MAX(MMULT(ROW($1:$1800)*(MID(J919,ROW($1:$1800),1)={"路","段","街","道"}),{1;1;1;1})),99))))-3),北市出件送市總與外站總表!$B:$J,4,0),),VLOOKUP(LEFT(J919,2),北市出件送市總與外站總表!$A:$J,5,0)))))</f>
        <v>#N/A</v>
      </c>
      <c r="J919" s="124" t="str">
        <f t="array" ref="J919">ASC(IF(LEFT(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,1)="台",REPLACE(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,1,1,"臺"),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))</f>
        <v/>
      </c>
    </row>
    <row r="920" spans="2:10" ht="17.25" customHeight="1" x14ac:dyDescent="0.25">
      <c r="C920" s="18" t="s">
        <v>20</v>
      </c>
      <c r="H920" s="24" t="s">
        <v>44</v>
      </c>
      <c r="I920" s="25">
        <f xml:space="preserve"> SUMIFS($I$20:$I$919,$I$20:$I$919,"&lt;&gt;#N/A")</f>
        <v>0</v>
      </c>
    </row>
    <row r="921" spans="2:10" ht="17.25" customHeight="1" x14ac:dyDescent="0.25">
      <c r="H921" s="24" t="s">
        <v>45</v>
      </c>
      <c r="I921" s="25">
        <f>IF(LEFT(E5,1)="C",10,0)</f>
        <v>0</v>
      </c>
    </row>
    <row r="922" spans="2:10" ht="17.25" customHeight="1" x14ac:dyDescent="0.25">
      <c r="H922" s="24" t="s">
        <v>46</v>
      </c>
      <c r="I922" s="25">
        <f>ROUND((I920+I921)*1.05,0)</f>
        <v>0</v>
      </c>
    </row>
  </sheetData>
  <mergeCells count="34">
    <mergeCell ref="B1:C1"/>
    <mergeCell ref="K3:S3"/>
    <mergeCell ref="E2:I3"/>
    <mergeCell ref="B15:I15"/>
    <mergeCell ref="B2:B3"/>
    <mergeCell ref="C2:D3"/>
    <mergeCell ref="B7:D7"/>
    <mergeCell ref="B12:D12"/>
    <mergeCell ref="B4:F4"/>
    <mergeCell ref="B5:D5"/>
    <mergeCell ref="B6:D6"/>
    <mergeCell ref="B11:D11"/>
    <mergeCell ref="B8:D8"/>
    <mergeCell ref="B9:D9"/>
    <mergeCell ref="B10:D10"/>
    <mergeCell ref="H11:I11"/>
    <mergeCell ref="H12:I12"/>
    <mergeCell ref="H17:H18"/>
    <mergeCell ref="I17:I18"/>
    <mergeCell ref="G4:I4"/>
    <mergeCell ref="H5:I5"/>
    <mergeCell ref="H6:I6"/>
    <mergeCell ref="H7:I7"/>
    <mergeCell ref="H8:I8"/>
    <mergeCell ref="H9:I9"/>
    <mergeCell ref="H10:I10"/>
    <mergeCell ref="E10:F10"/>
    <mergeCell ref="E11:F11"/>
    <mergeCell ref="E12:F12"/>
    <mergeCell ref="E5:F5"/>
    <mergeCell ref="E6:F6"/>
    <mergeCell ref="E7:F7"/>
    <mergeCell ref="E8:F8"/>
    <mergeCell ref="E9:F9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H36"/>
  <sheetViews>
    <sheetView zoomScale="85" zoomScaleNormal="85" workbookViewId="0">
      <selection activeCell="D20" sqref="D20"/>
    </sheetView>
  </sheetViews>
  <sheetFormatPr defaultRowHeight="14.25" x14ac:dyDescent="0.25"/>
  <cols>
    <col min="1" max="1" width="1.875" style="31" customWidth="1"/>
    <col min="2" max="2" width="17.25" style="31" customWidth="1"/>
    <col min="3" max="3" width="27.5" style="31" customWidth="1"/>
    <col min="4" max="4" width="54.5" style="31" customWidth="1"/>
    <col min="5" max="5" width="16.75" style="31" customWidth="1"/>
    <col min="6" max="6" width="37.75" style="31" customWidth="1"/>
    <col min="7" max="7" width="1.75" style="31" customWidth="1"/>
    <col min="8" max="16384" width="9" style="31"/>
  </cols>
  <sheetData>
    <row r="1" spans="1:6" ht="6" customHeight="1" thickBot="1" x14ac:dyDescent="0.3"/>
    <row r="2" spans="1:6" ht="30" customHeight="1" x14ac:dyDescent="0.25">
      <c r="B2" s="206" t="s">
        <v>170</v>
      </c>
      <c r="C2" s="73" t="s">
        <v>153</v>
      </c>
      <c r="D2" s="208" t="s">
        <v>152</v>
      </c>
      <c r="E2" s="208"/>
      <c r="F2" s="213" t="s">
        <v>169</v>
      </c>
    </row>
    <row r="3" spans="1:6" ht="24" customHeight="1" x14ac:dyDescent="0.25">
      <c r="B3" s="207"/>
      <c r="C3" s="72" t="s">
        <v>154</v>
      </c>
      <c r="D3" s="212" t="s">
        <v>161</v>
      </c>
      <c r="E3" s="212"/>
      <c r="F3" s="214"/>
    </row>
    <row r="4" spans="1:6" ht="16.5" thickBot="1" x14ac:dyDescent="0.3">
      <c r="B4" s="209" t="s">
        <v>162</v>
      </c>
      <c r="C4" s="210"/>
      <c r="D4" s="210"/>
      <c r="E4" s="210"/>
      <c r="F4" s="211"/>
    </row>
    <row r="5" spans="1:6" ht="6" customHeight="1" thickBot="1" x14ac:dyDescent="0.3"/>
    <row r="6" spans="1:6" ht="15.75" x14ac:dyDescent="0.25">
      <c r="B6" s="190" t="s">
        <v>71</v>
      </c>
      <c r="C6" s="191"/>
      <c r="D6" s="32" t="s">
        <v>70</v>
      </c>
      <c r="E6" s="88" t="s">
        <v>64</v>
      </c>
      <c r="F6" s="33" t="s">
        <v>34</v>
      </c>
    </row>
    <row r="7" spans="1:6" x14ac:dyDescent="0.25">
      <c r="A7" s="34"/>
      <c r="B7" s="192" t="s">
        <v>114</v>
      </c>
      <c r="C7" s="35" t="s">
        <v>60</v>
      </c>
      <c r="D7" s="36" t="s">
        <v>73</v>
      </c>
      <c r="E7" s="48" t="s">
        <v>108</v>
      </c>
      <c r="F7" s="37"/>
    </row>
    <row r="8" spans="1:6" x14ac:dyDescent="0.25">
      <c r="A8" s="34"/>
      <c r="B8" s="192"/>
      <c r="C8" s="35" t="s">
        <v>133</v>
      </c>
      <c r="D8" s="36" t="s">
        <v>134</v>
      </c>
      <c r="E8" s="48" t="s">
        <v>108</v>
      </c>
      <c r="F8" s="37"/>
    </row>
    <row r="9" spans="1:6" x14ac:dyDescent="0.25">
      <c r="A9" s="34"/>
      <c r="B9" s="192"/>
      <c r="C9" s="35" t="s">
        <v>167</v>
      </c>
      <c r="D9" s="36" t="s">
        <v>72</v>
      </c>
      <c r="E9" s="48" t="s">
        <v>108</v>
      </c>
      <c r="F9" s="37"/>
    </row>
    <row r="10" spans="1:6" x14ac:dyDescent="0.25">
      <c r="A10" s="34"/>
      <c r="B10" s="192"/>
      <c r="C10" s="35" t="s">
        <v>61</v>
      </c>
      <c r="D10" s="36" t="s">
        <v>168</v>
      </c>
      <c r="E10" s="48" t="s">
        <v>108</v>
      </c>
      <c r="F10" s="37"/>
    </row>
    <row r="11" spans="1:6" x14ac:dyDescent="0.25">
      <c r="A11" s="34"/>
      <c r="B11" s="192" t="s">
        <v>115</v>
      </c>
      <c r="C11" s="35" t="s">
        <v>67</v>
      </c>
      <c r="D11" s="36" t="s">
        <v>131</v>
      </c>
      <c r="E11" s="48" t="s">
        <v>108</v>
      </c>
      <c r="F11" s="37"/>
    </row>
    <row r="12" spans="1:6" x14ac:dyDescent="0.25">
      <c r="A12" s="34"/>
      <c r="B12" s="192"/>
      <c r="C12" s="35" t="s">
        <v>68</v>
      </c>
      <c r="D12" s="36" t="s">
        <v>129</v>
      </c>
      <c r="E12" s="48" t="s">
        <v>108</v>
      </c>
      <c r="F12" s="37"/>
    </row>
    <row r="13" spans="1:6" x14ac:dyDescent="0.25">
      <c r="A13" s="34"/>
      <c r="B13" s="192"/>
      <c r="C13" s="35" t="s">
        <v>128</v>
      </c>
      <c r="D13" s="36" t="s">
        <v>130</v>
      </c>
      <c r="E13" s="48" t="s">
        <v>108</v>
      </c>
      <c r="F13" s="37"/>
    </row>
    <row r="14" spans="1:6" x14ac:dyDescent="0.25">
      <c r="A14" s="34"/>
      <c r="B14" s="192"/>
      <c r="C14" s="35" t="s">
        <v>69</v>
      </c>
      <c r="D14" s="36" t="s">
        <v>132</v>
      </c>
      <c r="E14" s="48" t="s">
        <v>108</v>
      </c>
      <c r="F14" s="37"/>
    </row>
    <row r="15" spans="1:6" x14ac:dyDescent="0.25">
      <c r="A15" s="34"/>
      <c r="B15" s="192" t="s">
        <v>116</v>
      </c>
      <c r="C15" s="35" t="s">
        <v>63</v>
      </c>
      <c r="D15" s="36" t="s">
        <v>135</v>
      </c>
      <c r="E15" s="48" t="s">
        <v>108</v>
      </c>
      <c r="F15" s="37"/>
    </row>
    <row r="16" spans="1:6" x14ac:dyDescent="0.25">
      <c r="A16" s="34"/>
      <c r="B16" s="192"/>
      <c r="C16" s="35" t="s">
        <v>62</v>
      </c>
      <c r="D16" s="36" t="s">
        <v>74</v>
      </c>
      <c r="E16" s="48" t="s">
        <v>108</v>
      </c>
      <c r="F16" s="37"/>
    </row>
    <row r="17" spans="1:6" x14ac:dyDescent="0.25">
      <c r="A17" s="34"/>
      <c r="B17" s="192" t="s">
        <v>117</v>
      </c>
      <c r="C17" s="38" t="s">
        <v>166</v>
      </c>
      <c r="D17" s="36" t="s">
        <v>127</v>
      </c>
      <c r="E17" s="48" t="s">
        <v>108</v>
      </c>
      <c r="F17" s="37"/>
    </row>
    <row r="18" spans="1:6" x14ac:dyDescent="0.25">
      <c r="A18" s="34"/>
      <c r="B18" s="192"/>
      <c r="C18" s="35" t="s">
        <v>84</v>
      </c>
      <c r="D18" s="36" t="s">
        <v>85</v>
      </c>
      <c r="E18" s="48" t="s">
        <v>108</v>
      </c>
      <c r="F18" s="37"/>
    </row>
    <row r="19" spans="1:6" x14ac:dyDescent="0.25">
      <c r="A19" s="34"/>
      <c r="B19" s="205" t="s">
        <v>118</v>
      </c>
      <c r="C19" s="35" t="s">
        <v>65</v>
      </c>
      <c r="D19" s="36" t="s">
        <v>75</v>
      </c>
      <c r="E19" s="48" t="s">
        <v>108</v>
      </c>
      <c r="F19" s="37"/>
    </row>
    <row r="20" spans="1:6" ht="39" customHeight="1" x14ac:dyDescent="0.25">
      <c r="A20" s="34"/>
      <c r="B20" s="192"/>
      <c r="C20" s="39" t="s">
        <v>122</v>
      </c>
      <c r="D20" s="40" t="s">
        <v>123</v>
      </c>
      <c r="E20" s="48"/>
      <c r="F20" s="37"/>
    </row>
    <row r="21" spans="1:6" x14ac:dyDescent="0.25">
      <c r="A21" s="34"/>
      <c r="B21" s="192"/>
      <c r="C21" s="35" t="s">
        <v>66</v>
      </c>
      <c r="D21" s="36" t="s">
        <v>76</v>
      </c>
      <c r="E21" s="48"/>
      <c r="F21" s="37"/>
    </row>
    <row r="22" spans="1:6" x14ac:dyDescent="0.25">
      <c r="A22" s="34"/>
      <c r="B22" s="192"/>
      <c r="C22" s="35" t="s">
        <v>136</v>
      </c>
      <c r="D22" s="36" t="s">
        <v>137</v>
      </c>
      <c r="E22" s="48" t="s">
        <v>108</v>
      </c>
      <c r="F22" s="37"/>
    </row>
    <row r="23" spans="1:6" x14ac:dyDescent="0.25">
      <c r="A23" s="34"/>
      <c r="B23" s="192" t="s">
        <v>119</v>
      </c>
      <c r="C23" s="35" t="s">
        <v>121</v>
      </c>
      <c r="D23" s="36" t="s">
        <v>83</v>
      </c>
      <c r="E23" s="48" t="s">
        <v>108</v>
      </c>
      <c r="F23" s="37"/>
    </row>
    <row r="24" spans="1:6" x14ac:dyDescent="0.25">
      <c r="A24" s="34"/>
      <c r="B24" s="192"/>
      <c r="C24" s="35" t="s">
        <v>126</v>
      </c>
      <c r="D24" s="36" t="s">
        <v>77</v>
      </c>
      <c r="E24" s="48" t="s">
        <v>108</v>
      </c>
      <c r="F24" s="37"/>
    </row>
    <row r="25" spans="1:6" x14ac:dyDescent="0.25">
      <c r="A25" s="34"/>
      <c r="B25" s="192" t="s">
        <v>120</v>
      </c>
      <c r="C25" s="35" t="s">
        <v>80</v>
      </c>
      <c r="D25" s="36" t="s">
        <v>79</v>
      </c>
      <c r="E25" s="48" t="s">
        <v>108</v>
      </c>
      <c r="F25" s="37"/>
    </row>
    <row r="26" spans="1:6" x14ac:dyDescent="0.25">
      <c r="A26" s="34"/>
      <c r="B26" s="192"/>
      <c r="C26" s="35" t="s">
        <v>81</v>
      </c>
      <c r="D26" s="36" t="s">
        <v>82</v>
      </c>
      <c r="E26" s="48" t="s">
        <v>108</v>
      </c>
      <c r="F26" s="37"/>
    </row>
    <row r="27" spans="1:6" ht="15" thickBot="1" x14ac:dyDescent="0.3">
      <c r="A27" s="34"/>
      <c r="B27" s="195"/>
      <c r="C27" s="41" t="s">
        <v>78</v>
      </c>
      <c r="D27" s="42" t="s">
        <v>138</v>
      </c>
      <c r="E27" s="49" t="s">
        <v>108</v>
      </c>
      <c r="F27" s="43"/>
    </row>
    <row r="28" spans="1:6" ht="5.25" customHeight="1" thickBot="1" x14ac:dyDescent="0.3">
      <c r="A28" s="34"/>
    </row>
    <row r="29" spans="1:6" x14ac:dyDescent="0.25">
      <c r="B29" s="193" t="s">
        <v>47</v>
      </c>
      <c r="C29" s="44" t="s">
        <v>86</v>
      </c>
      <c r="D29" s="196" t="s">
        <v>139</v>
      </c>
      <c r="E29" s="197"/>
      <c r="F29" s="198"/>
    </row>
    <row r="30" spans="1:6" x14ac:dyDescent="0.25">
      <c r="B30" s="192"/>
      <c r="C30" s="45" t="s">
        <v>87</v>
      </c>
      <c r="D30" s="199" t="s">
        <v>140</v>
      </c>
      <c r="E30" s="200"/>
      <c r="F30" s="201"/>
    </row>
    <row r="31" spans="1:6" x14ac:dyDescent="0.25">
      <c r="B31" s="192"/>
      <c r="C31" s="45" t="s">
        <v>88</v>
      </c>
      <c r="D31" s="199" t="s">
        <v>141</v>
      </c>
      <c r="E31" s="200"/>
      <c r="F31" s="201"/>
    </row>
    <row r="32" spans="1:6" x14ac:dyDescent="0.25">
      <c r="B32" s="192"/>
      <c r="C32" s="45" t="s">
        <v>89</v>
      </c>
      <c r="D32" s="199" t="s">
        <v>142</v>
      </c>
      <c r="E32" s="200"/>
      <c r="F32" s="201"/>
    </row>
    <row r="33" spans="2:8" x14ac:dyDescent="0.25">
      <c r="B33" s="192"/>
      <c r="C33" s="45" t="s">
        <v>90</v>
      </c>
      <c r="D33" s="199" t="s">
        <v>143</v>
      </c>
      <c r="E33" s="200"/>
      <c r="F33" s="201"/>
    </row>
    <row r="34" spans="2:8" x14ac:dyDescent="0.25">
      <c r="B34" s="194"/>
      <c r="C34" s="68" t="s">
        <v>144</v>
      </c>
      <c r="D34" s="69" t="s">
        <v>145</v>
      </c>
      <c r="E34" s="70"/>
      <c r="F34" s="71"/>
    </row>
    <row r="35" spans="2:8" ht="15" thickBot="1" x14ac:dyDescent="0.3">
      <c r="B35" s="195"/>
      <c r="C35" s="46" t="s">
        <v>146</v>
      </c>
      <c r="D35" s="202" t="s">
        <v>151</v>
      </c>
      <c r="E35" s="203"/>
      <c r="F35" s="204"/>
    </row>
    <row r="36" spans="2:8" x14ac:dyDescent="0.25">
      <c r="H36" s="47"/>
    </row>
  </sheetData>
  <mergeCells count="20">
    <mergeCell ref="B2:B3"/>
    <mergeCell ref="D2:E2"/>
    <mergeCell ref="B4:F4"/>
    <mergeCell ref="D3:E3"/>
    <mergeCell ref="F2:F3"/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466725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zoomScaleNormal="100" workbookViewId="0">
      <selection activeCell="O24" sqref="O24"/>
    </sheetView>
  </sheetViews>
  <sheetFormatPr defaultRowHeight="16.5" x14ac:dyDescent="0.25"/>
  <cols>
    <col min="4" max="4" width="9.5" bestFit="1" customWidth="1"/>
  </cols>
  <sheetData>
    <row r="1" spans="1:9" x14ac:dyDescent="0.25">
      <c r="A1" s="215" t="s">
        <v>49</v>
      </c>
      <c r="B1" s="216"/>
      <c r="C1" s="216"/>
      <c r="D1" s="216"/>
      <c r="E1" s="216"/>
      <c r="F1" s="216"/>
      <c r="G1" s="216"/>
      <c r="H1" s="216"/>
      <c r="I1" s="217"/>
    </row>
    <row r="2" spans="1:9" x14ac:dyDescent="0.25">
      <c r="A2" s="218"/>
      <c r="B2" s="219"/>
      <c r="C2" s="219"/>
      <c r="D2" s="219"/>
      <c r="E2" s="219"/>
      <c r="F2" s="219"/>
      <c r="G2" s="219"/>
      <c r="H2" s="219"/>
      <c r="I2" s="220"/>
    </row>
    <row r="3" spans="1:9" x14ac:dyDescent="0.25">
      <c r="A3" s="218" t="s">
        <v>91</v>
      </c>
      <c r="B3" s="219"/>
      <c r="C3" s="219"/>
      <c r="D3" s="219"/>
      <c r="E3" s="219"/>
      <c r="F3" s="219"/>
      <c r="G3" s="219"/>
      <c r="H3" s="219"/>
      <c r="I3" s="220"/>
    </row>
    <row r="4" spans="1:9" x14ac:dyDescent="0.25">
      <c r="A4" s="218"/>
      <c r="B4" s="219"/>
      <c r="C4" s="219"/>
      <c r="D4" s="219"/>
      <c r="E4" s="219"/>
      <c r="F4" s="219"/>
      <c r="G4" s="219"/>
      <c r="H4" s="219"/>
      <c r="I4" s="220"/>
    </row>
    <row r="5" spans="1:9" x14ac:dyDescent="0.25">
      <c r="A5" s="52"/>
      <c r="B5" s="50"/>
      <c r="C5" s="50"/>
      <c r="D5" s="50"/>
      <c r="E5" s="50"/>
      <c r="F5" s="50"/>
      <c r="G5" s="50"/>
      <c r="H5" s="50"/>
      <c r="I5" s="53"/>
    </row>
    <row r="6" spans="1:9" x14ac:dyDescent="0.25">
      <c r="A6" s="221" t="s">
        <v>104</v>
      </c>
      <c r="B6" s="222"/>
      <c r="C6" s="223" t="e">
        <f>'1.配送明細(會員填寫)'!E5&amp;'1.配送明細(會員填寫)'!#REF!</f>
        <v>#REF!</v>
      </c>
      <c r="D6" s="224"/>
      <c r="E6" s="224"/>
      <c r="F6" s="225" t="s">
        <v>92</v>
      </c>
      <c r="G6" s="225"/>
      <c r="H6" s="225"/>
      <c r="I6" s="226"/>
    </row>
    <row r="7" spans="1:9" x14ac:dyDescent="0.25">
      <c r="A7" s="221"/>
      <c r="B7" s="222"/>
      <c r="C7" s="224"/>
      <c r="D7" s="224"/>
      <c r="E7" s="224"/>
      <c r="F7" s="225"/>
      <c r="G7" s="225"/>
      <c r="H7" s="225"/>
      <c r="I7" s="226"/>
    </row>
    <row r="8" spans="1:9" x14ac:dyDescent="0.25">
      <c r="A8" s="227" t="s">
        <v>97</v>
      </c>
      <c r="B8" s="228"/>
      <c r="C8" s="228"/>
      <c r="D8" s="228"/>
      <c r="E8" s="228"/>
      <c r="F8" s="228"/>
      <c r="G8" s="224" t="e">
        <f>'1.配送明細(會員填寫)'!H20&amp;"~"&amp;'1.配送明細(會員填寫)'!#REF!</f>
        <v>#REF!</v>
      </c>
      <c r="H8" s="224"/>
      <c r="I8" s="229"/>
    </row>
    <row r="9" spans="1:9" x14ac:dyDescent="0.25">
      <c r="A9" s="227"/>
      <c r="B9" s="228"/>
      <c r="C9" s="228"/>
      <c r="D9" s="228"/>
      <c r="E9" s="228"/>
      <c r="F9" s="228"/>
      <c r="G9" s="224"/>
      <c r="H9" s="224"/>
      <c r="I9" s="229"/>
    </row>
    <row r="10" spans="1:9" x14ac:dyDescent="0.25">
      <c r="A10" s="227" t="s">
        <v>93</v>
      </c>
      <c r="B10" s="228"/>
      <c r="C10" s="228"/>
      <c r="D10" s="228"/>
      <c r="E10" s="228"/>
      <c r="F10" s="228"/>
      <c r="G10" s="228"/>
      <c r="H10" s="228"/>
      <c r="I10" s="230"/>
    </row>
    <row r="11" spans="1:9" x14ac:dyDescent="0.25">
      <c r="A11" s="227"/>
      <c r="B11" s="228"/>
      <c r="C11" s="228"/>
      <c r="D11" s="228"/>
      <c r="E11" s="228"/>
      <c r="F11" s="228"/>
      <c r="G11" s="228"/>
      <c r="H11" s="228"/>
      <c r="I11" s="230"/>
    </row>
    <row r="12" spans="1:9" x14ac:dyDescent="0.25">
      <c r="A12" s="227" t="s">
        <v>94</v>
      </c>
      <c r="B12" s="228"/>
      <c r="C12" s="228"/>
      <c r="D12" s="228"/>
      <c r="E12" s="228"/>
      <c r="F12" s="228"/>
      <c r="G12" s="228"/>
      <c r="H12" s="228"/>
      <c r="I12" s="230"/>
    </row>
    <row r="13" spans="1:9" x14ac:dyDescent="0.25">
      <c r="A13" s="227"/>
      <c r="B13" s="228"/>
      <c r="C13" s="228"/>
      <c r="D13" s="228"/>
      <c r="E13" s="228"/>
      <c r="F13" s="228"/>
      <c r="G13" s="228"/>
      <c r="H13" s="228"/>
      <c r="I13" s="230"/>
    </row>
    <row r="14" spans="1:9" x14ac:dyDescent="0.25">
      <c r="A14" s="227" t="s">
        <v>95</v>
      </c>
      <c r="B14" s="228"/>
      <c r="C14" s="228"/>
      <c r="D14" s="228"/>
      <c r="E14" s="228"/>
      <c r="F14" s="228"/>
      <c r="G14" s="228"/>
      <c r="H14" s="228"/>
      <c r="I14" s="230"/>
    </row>
    <row r="15" spans="1:9" x14ac:dyDescent="0.25">
      <c r="A15" s="227"/>
      <c r="B15" s="228"/>
      <c r="C15" s="228"/>
      <c r="D15" s="228"/>
      <c r="E15" s="228"/>
      <c r="F15" s="228"/>
      <c r="G15" s="228"/>
      <c r="H15" s="228"/>
      <c r="I15" s="230"/>
    </row>
    <row r="16" spans="1:9" x14ac:dyDescent="0.25">
      <c r="A16" s="52"/>
      <c r="B16" s="50"/>
      <c r="C16" s="50"/>
      <c r="D16" s="50"/>
      <c r="E16" s="50"/>
      <c r="F16" s="50"/>
      <c r="G16" s="50"/>
      <c r="H16" s="50"/>
      <c r="I16" s="53"/>
    </row>
    <row r="17" spans="1:9" x14ac:dyDescent="0.25">
      <c r="A17" s="52"/>
      <c r="B17" s="50"/>
      <c r="C17" s="50"/>
      <c r="D17" s="50"/>
      <c r="E17" s="50"/>
      <c r="F17" s="50"/>
      <c r="G17" s="50"/>
      <c r="H17" s="50"/>
      <c r="I17" s="53"/>
    </row>
    <row r="18" spans="1:9" x14ac:dyDescent="0.25">
      <c r="A18" s="52"/>
      <c r="B18" s="50" t="s">
        <v>96</v>
      </c>
      <c r="C18" s="50"/>
      <c r="D18" s="50"/>
      <c r="E18" s="50"/>
      <c r="F18" s="50"/>
      <c r="G18" s="50"/>
      <c r="H18" s="50"/>
      <c r="I18" s="53"/>
    </row>
    <row r="19" spans="1:9" x14ac:dyDescent="0.25">
      <c r="A19" s="52"/>
      <c r="B19" s="50"/>
      <c r="C19" s="231" t="s">
        <v>109</v>
      </c>
      <c r="D19" s="231"/>
      <c r="E19" s="231"/>
      <c r="F19" s="231"/>
      <c r="G19" s="231"/>
      <c r="H19" s="231"/>
      <c r="I19" s="53"/>
    </row>
    <row r="20" spans="1:9" x14ac:dyDescent="0.25">
      <c r="A20" s="52"/>
      <c r="B20" s="50"/>
      <c r="C20" s="231"/>
      <c r="D20" s="231"/>
      <c r="E20" s="231"/>
      <c r="F20" s="231"/>
      <c r="G20" s="231"/>
      <c r="H20" s="231"/>
      <c r="I20" s="53"/>
    </row>
    <row r="21" spans="1:9" x14ac:dyDescent="0.25">
      <c r="A21" s="52"/>
      <c r="B21" s="50"/>
      <c r="C21" s="231" t="s">
        <v>99</v>
      </c>
      <c r="D21" s="231"/>
      <c r="E21" s="231"/>
      <c r="F21" s="231"/>
      <c r="G21" s="50"/>
      <c r="H21" s="50"/>
      <c r="I21" s="53"/>
    </row>
    <row r="22" spans="1:9" x14ac:dyDescent="0.25">
      <c r="A22" s="52"/>
      <c r="B22" s="50"/>
      <c r="C22" s="231"/>
      <c r="D22" s="231"/>
      <c r="E22" s="231"/>
      <c r="F22" s="231"/>
      <c r="G22" s="50"/>
      <c r="H22" s="50"/>
      <c r="I22" s="53"/>
    </row>
    <row r="23" spans="1:9" x14ac:dyDescent="0.25">
      <c r="A23" s="52"/>
      <c r="B23" s="50"/>
      <c r="C23" s="50"/>
      <c r="D23" s="50"/>
      <c r="E23" s="50"/>
      <c r="F23" s="50"/>
      <c r="G23" s="50"/>
      <c r="H23" s="50"/>
      <c r="I23" s="53"/>
    </row>
    <row r="24" spans="1:9" x14ac:dyDescent="0.25">
      <c r="A24" s="52"/>
      <c r="B24" s="50"/>
      <c r="C24" s="50"/>
      <c r="D24" s="50"/>
      <c r="E24" s="50"/>
      <c r="F24" s="50"/>
      <c r="G24" s="50"/>
      <c r="H24" s="50"/>
      <c r="I24" s="53"/>
    </row>
    <row r="25" spans="1:9" x14ac:dyDescent="0.25">
      <c r="A25" s="52"/>
      <c r="B25" s="50"/>
      <c r="C25" s="50" t="s">
        <v>100</v>
      </c>
      <c r="D25" s="50"/>
      <c r="E25" s="50"/>
      <c r="F25" s="50"/>
      <c r="G25" s="50"/>
      <c r="H25" s="50"/>
      <c r="I25" s="53"/>
    </row>
    <row r="26" spans="1:9" x14ac:dyDescent="0.25">
      <c r="A26" s="54" t="s">
        <v>164</v>
      </c>
      <c r="B26" s="50"/>
      <c r="C26" s="50"/>
      <c r="D26" s="50"/>
      <c r="E26" s="50"/>
      <c r="F26" s="50"/>
      <c r="G26" s="50"/>
      <c r="H26" s="50"/>
      <c r="I26" s="53"/>
    </row>
    <row r="27" spans="1:9" x14ac:dyDescent="0.25">
      <c r="A27" s="52"/>
      <c r="B27" s="50"/>
      <c r="C27" s="50"/>
      <c r="D27" s="50"/>
      <c r="E27" s="50"/>
      <c r="F27" s="50"/>
      <c r="G27" s="50"/>
      <c r="H27" s="50"/>
      <c r="I27" s="53"/>
    </row>
    <row r="28" spans="1:9" x14ac:dyDescent="0.25">
      <c r="A28" s="52"/>
      <c r="B28" s="50"/>
      <c r="C28" s="50"/>
      <c r="D28" s="50"/>
      <c r="E28" s="50"/>
      <c r="F28" s="50"/>
      <c r="G28" s="50"/>
      <c r="H28" s="50"/>
      <c r="I28" s="53"/>
    </row>
    <row r="29" spans="1:9" x14ac:dyDescent="0.25">
      <c r="A29" s="52"/>
      <c r="B29" s="225" t="s">
        <v>101</v>
      </c>
      <c r="C29" s="225"/>
      <c r="D29" s="225"/>
      <c r="E29" s="225"/>
      <c r="F29" s="225"/>
      <c r="G29" s="225"/>
      <c r="H29" s="225"/>
      <c r="I29" s="53"/>
    </row>
    <row r="30" spans="1:9" x14ac:dyDescent="0.25">
      <c r="A30" s="52"/>
      <c r="B30" s="225"/>
      <c r="C30" s="225"/>
      <c r="D30" s="225"/>
      <c r="E30" s="225"/>
      <c r="F30" s="225"/>
      <c r="G30" s="225"/>
      <c r="H30" s="225"/>
      <c r="I30" s="53"/>
    </row>
    <row r="31" spans="1:9" x14ac:dyDescent="0.25">
      <c r="A31" s="52"/>
      <c r="B31" s="228" t="s">
        <v>102</v>
      </c>
      <c r="C31" s="228"/>
      <c r="D31" s="228"/>
      <c r="E31" s="228"/>
      <c r="F31" s="228"/>
      <c r="G31" s="228"/>
      <c r="H31" s="228"/>
      <c r="I31" s="53"/>
    </row>
    <row r="32" spans="1:9" x14ac:dyDescent="0.25">
      <c r="A32" s="52"/>
      <c r="B32" s="228"/>
      <c r="C32" s="228"/>
      <c r="D32" s="228"/>
      <c r="E32" s="228"/>
      <c r="F32" s="228"/>
      <c r="G32" s="228"/>
      <c r="H32" s="228"/>
      <c r="I32" s="53"/>
    </row>
    <row r="33" spans="1:9" x14ac:dyDescent="0.25">
      <c r="A33" s="52"/>
      <c r="B33" s="50"/>
      <c r="C33" s="50"/>
      <c r="D33" s="50"/>
      <c r="E33" s="50"/>
      <c r="F33" s="50"/>
      <c r="G33" s="50"/>
      <c r="H33" s="50"/>
      <c r="I33" s="53"/>
    </row>
    <row r="34" spans="1:9" x14ac:dyDescent="0.25">
      <c r="A34" s="52"/>
      <c r="B34" s="50"/>
      <c r="C34" s="50"/>
      <c r="D34" s="50"/>
      <c r="E34" s="50"/>
      <c r="F34" s="50"/>
      <c r="G34" s="50"/>
      <c r="H34" s="50"/>
      <c r="I34" s="53"/>
    </row>
    <row r="35" spans="1:9" x14ac:dyDescent="0.25">
      <c r="A35" s="52"/>
      <c r="B35" s="50"/>
      <c r="C35" s="50"/>
      <c r="D35" s="50"/>
      <c r="E35" s="50"/>
      <c r="F35" s="50"/>
      <c r="G35" s="50"/>
      <c r="H35" s="50"/>
      <c r="I35" s="53"/>
    </row>
    <row r="36" spans="1:9" x14ac:dyDescent="0.25">
      <c r="A36" s="52"/>
      <c r="B36" s="50"/>
      <c r="C36" s="50"/>
      <c r="D36" s="50"/>
      <c r="E36" s="50"/>
      <c r="F36" s="50"/>
      <c r="G36" s="50"/>
      <c r="H36" s="50"/>
      <c r="I36" s="53"/>
    </row>
    <row r="37" spans="1:9" x14ac:dyDescent="0.25">
      <c r="A37" s="52"/>
      <c r="B37" s="50"/>
      <c r="C37" s="50"/>
      <c r="D37" s="50"/>
      <c r="E37" s="50"/>
      <c r="F37" s="50"/>
      <c r="G37" s="50"/>
      <c r="H37" s="50"/>
      <c r="I37" s="53"/>
    </row>
    <row r="38" spans="1:9" x14ac:dyDescent="0.25">
      <c r="A38" s="52"/>
      <c r="B38" s="50" t="s">
        <v>103</v>
      </c>
      <c r="C38" s="50"/>
      <c r="D38" s="50"/>
      <c r="E38" s="50"/>
      <c r="F38" s="50"/>
      <c r="G38" s="50"/>
      <c r="H38" s="50"/>
      <c r="I38" s="53"/>
    </row>
    <row r="39" spans="1:9" x14ac:dyDescent="0.25">
      <c r="A39" s="52"/>
      <c r="B39" s="50"/>
      <c r="C39" s="231" t="s">
        <v>98</v>
      </c>
      <c r="D39" s="231"/>
      <c r="E39" s="231"/>
      <c r="F39" s="231"/>
      <c r="G39" s="231"/>
      <c r="H39" s="51"/>
      <c r="I39" s="53"/>
    </row>
    <row r="40" spans="1:9" x14ac:dyDescent="0.25">
      <c r="A40" s="52"/>
      <c r="B40" s="50"/>
      <c r="C40" s="231"/>
      <c r="D40" s="231"/>
      <c r="E40" s="231"/>
      <c r="F40" s="231"/>
      <c r="G40" s="231"/>
      <c r="H40" s="51"/>
      <c r="I40" s="53"/>
    </row>
    <row r="41" spans="1:9" x14ac:dyDescent="0.25">
      <c r="A41" s="52"/>
      <c r="B41" s="50"/>
      <c r="C41" s="50"/>
      <c r="D41" s="50"/>
      <c r="E41" s="50"/>
      <c r="F41" s="50"/>
      <c r="G41" s="50"/>
      <c r="H41" s="50"/>
      <c r="I41" s="53"/>
    </row>
    <row r="42" spans="1:9" x14ac:dyDescent="0.25">
      <c r="A42" s="52"/>
      <c r="B42" s="50"/>
      <c r="C42" s="231" t="s">
        <v>99</v>
      </c>
      <c r="D42" s="231"/>
      <c r="E42" s="231"/>
      <c r="F42" s="231"/>
      <c r="G42" s="50"/>
      <c r="H42" s="50"/>
      <c r="I42" s="53"/>
    </row>
    <row r="43" spans="1:9" x14ac:dyDescent="0.25">
      <c r="A43" s="52"/>
      <c r="B43" s="50"/>
      <c r="C43" s="231"/>
      <c r="D43" s="231"/>
      <c r="E43" s="231"/>
      <c r="F43" s="231"/>
      <c r="G43" s="50"/>
      <c r="H43" s="50"/>
      <c r="I43" s="53"/>
    </row>
    <row r="44" spans="1:9" x14ac:dyDescent="0.25">
      <c r="A44" s="52"/>
      <c r="B44" s="50"/>
      <c r="C44" s="50"/>
      <c r="D44" s="50"/>
      <c r="E44" s="50"/>
      <c r="F44" s="50"/>
      <c r="G44" s="50"/>
      <c r="H44" s="50"/>
      <c r="I44" s="53"/>
    </row>
    <row r="45" spans="1:9" x14ac:dyDescent="0.25">
      <c r="A45" s="52"/>
      <c r="B45" s="50"/>
      <c r="C45" s="50"/>
      <c r="D45" s="50"/>
      <c r="E45" s="50"/>
      <c r="F45" s="50"/>
      <c r="G45" s="50"/>
      <c r="H45" s="50"/>
      <c r="I45" s="53"/>
    </row>
    <row r="46" spans="1:9" ht="17.25" thickBot="1" x14ac:dyDescent="0.3">
      <c r="A46" s="55"/>
      <c r="B46" s="56"/>
      <c r="C46" s="56"/>
      <c r="D46" s="56"/>
      <c r="E46" s="56"/>
      <c r="F46" s="56"/>
      <c r="G46" s="56"/>
      <c r="H46" s="56"/>
      <c r="I46" s="57"/>
    </row>
  </sheetData>
  <mergeCells count="16">
    <mergeCell ref="C42:F43"/>
    <mergeCell ref="C19:H20"/>
    <mergeCell ref="C21:F22"/>
    <mergeCell ref="B29:H30"/>
    <mergeCell ref="B31:H32"/>
    <mergeCell ref="C39:G40"/>
    <mergeCell ref="A8:F9"/>
    <mergeCell ref="G8:I9"/>
    <mergeCell ref="A10:I11"/>
    <mergeCell ref="A12:I13"/>
    <mergeCell ref="A14:I15"/>
    <mergeCell ref="A1:I2"/>
    <mergeCell ref="A3:I4"/>
    <mergeCell ref="A6:B7"/>
    <mergeCell ref="C6:E7"/>
    <mergeCell ref="F6:I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"/>
  <sheetViews>
    <sheetView showGridLines="0" zoomScale="85" zoomScaleNormal="85" workbookViewId="0">
      <selection activeCell="N19" sqref="N19"/>
    </sheetView>
  </sheetViews>
  <sheetFormatPr defaultRowHeight="16.5" x14ac:dyDescent="0.25"/>
  <cols>
    <col min="1" max="1" width="1.75" customWidth="1"/>
    <col min="2" max="12" width="7.625" customWidth="1"/>
    <col min="13" max="13" width="3" customWidth="1"/>
    <col min="14" max="24" width="7.625" customWidth="1"/>
  </cols>
  <sheetData>
    <row r="1" spans="2:24" ht="17.25" thickBot="1" x14ac:dyDescent="0.3"/>
    <row r="2" spans="2:24" ht="96.75" customHeight="1" thickBot="1" x14ac:dyDescent="0.45">
      <c r="B2" s="232" t="s">
        <v>158</v>
      </c>
      <c r="C2" s="233"/>
      <c r="D2" s="233"/>
      <c r="E2" s="233"/>
      <c r="F2" s="233"/>
      <c r="G2" s="233"/>
      <c r="H2" s="233"/>
      <c r="I2" s="233"/>
      <c r="J2" s="233"/>
      <c r="K2" s="233"/>
      <c r="L2" s="234"/>
      <c r="N2" s="232" t="s">
        <v>171</v>
      </c>
      <c r="O2" s="233"/>
      <c r="P2" s="233"/>
      <c r="Q2" s="233"/>
      <c r="R2" s="233"/>
      <c r="S2" s="233"/>
      <c r="T2" s="233"/>
      <c r="U2" s="233"/>
      <c r="V2" s="233"/>
      <c r="W2" s="233"/>
      <c r="X2" s="234"/>
    </row>
    <row r="3" spans="2:24" ht="21.75" thickBot="1" x14ac:dyDescent="0.35">
      <c r="B3" s="235" t="s">
        <v>155</v>
      </c>
      <c r="C3" s="236"/>
      <c r="D3" s="236"/>
      <c r="E3" s="236"/>
      <c r="F3" s="236"/>
      <c r="G3" s="236"/>
      <c r="H3" s="236"/>
      <c r="I3" s="236"/>
      <c r="J3" s="236"/>
      <c r="K3" s="236"/>
      <c r="L3" s="237"/>
      <c r="M3" s="87"/>
      <c r="N3" s="235" t="s">
        <v>157</v>
      </c>
      <c r="O3" s="236"/>
      <c r="P3" s="236"/>
      <c r="Q3" s="236"/>
      <c r="R3" s="236"/>
      <c r="S3" s="236"/>
      <c r="T3" s="236"/>
      <c r="U3" s="236"/>
      <c r="V3" s="236"/>
      <c r="W3" s="236"/>
      <c r="X3" s="237"/>
    </row>
    <row r="4" spans="2:24" x14ac:dyDescent="0.25">
      <c r="B4" s="80"/>
      <c r="C4" s="81"/>
      <c r="D4" s="81"/>
      <c r="E4" s="81"/>
      <c r="F4" s="81"/>
      <c r="G4" s="81"/>
      <c r="H4" s="81"/>
      <c r="I4" s="81"/>
      <c r="J4" s="81"/>
      <c r="K4" s="81"/>
      <c r="L4" s="82"/>
      <c r="N4" s="80"/>
      <c r="O4" s="81"/>
      <c r="P4" s="81"/>
      <c r="Q4" s="81"/>
      <c r="R4" s="81"/>
      <c r="S4" s="81"/>
      <c r="T4" s="81"/>
      <c r="U4" s="81"/>
      <c r="V4" s="81"/>
      <c r="W4" s="81"/>
      <c r="X4" s="82"/>
    </row>
    <row r="5" spans="2:24" x14ac:dyDescent="0.25">
      <c r="B5" s="63"/>
      <c r="C5" s="30"/>
      <c r="D5" s="30"/>
      <c r="E5" s="30"/>
      <c r="F5" s="30"/>
      <c r="G5" s="30"/>
      <c r="H5" s="30"/>
      <c r="I5" s="30"/>
      <c r="J5" s="30"/>
      <c r="K5" s="30"/>
      <c r="L5" s="83"/>
      <c r="N5" s="63"/>
      <c r="O5" s="30"/>
      <c r="P5" s="30"/>
      <c r="Q5" s="30"/>
      <c r="R5" s="30"/>
      <c r="S5" s="30"/>
      <c r="T5" s="30"/>
      <c r="U5" s="30"/>
      <c r="V5" s="30"/>
      <c r="W5" s="30"/>
      <c r="X5" s="83"/>
    </row>
    <row r="6" spans="2:24" x14ac:dyDescent="0.25">
      <c r="B6" s="63"/>
      <c r="C6" s="30"/>
      <c r="D6" s="30"/>
      <c r="E6" s="30"/>
      <c r="F6" s="30"/>
      <c r="G6" s="30"/>
      <c r="H6" s="30"/>
      <c r="I6" s="30"/>
      <c r="J6" s="30"/>
      <c r="K6" s="30"/>
      <c r="L6" s="83"/>
      <c r="N6" s="63"/>
      <c r="O6" s="30"/>
      <c r="P6" s="30"/>
      <c r="Q6" s="30"/>
      <c r="R6" s="30"/>
      <c r="S6" s="30"/>
      <c r="T6" s="30"/>
      <c r="U6" s="30"/>
      <c r="V6" s="30"/>
      <c r="W6" s="30"/>
      <c r="X6" s="83"/>
    </row>
    <row r="7" spans="2:24" x14ac:dyDescent="0.25">
      <c r="B7" s="63"/>
      <c r="C7" s="30"/>
      <c r="D7" s="30"/>
      <c r="E7" s="30"/>
      <c r="F7" s="30"/>
      <c r="G7" s="30"/>
      <c r="H7" s="30"/>
      <c r="I7" s="30"/>
      <c r="J7" s="30"/>
      <c r="K7" s="30"/>
      <c r="L7" s="83"/>
      <c r="N7" s="63"/>
      <c r="O7" s="30"/>
      <c r="P7" s="30"/>
      <c r="Q7" s="30"/>
      <c r="R7" s="30"/>
      <c r="S7" s="30"/>
      <c r="T7" s="30"/>
      <c r="U7" s="30"/>
      <c r="V7" s="30"/>
      <c r="W7" s="30"/>
      <c r="X7" s="83"/>
    </row>
    <row r="8" spans="2:24" x14ac:dyDescent="0.25">
      <c r="B8" s="63"/>
      <c r="C8" s="30"/>
      <c r="D8" s="30"/>
      <c r="E8" s="30"/>
      <c r="F8" s="30"/>
      <c r="G8" s="30"/>
      <c r="H8" s="30"/>
      <c r="I8" s="30"/>
      <c r="J8" s="30"/>
      <c r="K8" s="30"/>
      <c r="L8" s="83"/>
      <c r="N8" s="63"/>
      <c r="O8" s="30"/>
      <c r="P8" s="30"/>
      <c r="Q8" s="30"/>
      <c r="R8" s="30"/>
      <c r="S8" s="30"/>
      <c r="T8" s="30"/>
      <c r="U8" s="30"/>
      <c r="V8" s="30"/>
      <c r="W8" s="30"/>
      <c r="X8" s="83"/>
    </row>
    <row r="9" spans="2:24" x14ac:dyDescent="0.25">
      <c r="B9" s="63"/>
      <c r="C9" s="30"/>
      <c r="D9" s="30"/>
      <c r="E9" s="30"/>
      <c r="F9" s="30"/>
      <c r="G9" s="30"/>
      <c r="H9" s="30"/>
      <c r="I9" s="30"/>
      <c r="J9" s="30"/>
      <c r="K9" s="30"/>
      <c r="L9" s="83"/>
      <c r="N9" s="63"/>
      <c r="O9" s="30"/>
      <c r="P9" s="30"/>
      <c r="Q9" s="30"/>
      <c r="R9" s="30"/>
      <c r="S9" s="30"/>
      <c r="T9" s="30"/>
      <c r="U9" s="30"/>
      <c r="V9" s="30"/>
      <c r="W9" s="30"/>
      <c r="X9" s="83"/>
    </row>
    <row r="10" spans="2:24" x14ac:dyDescent="0.25">
      <c r="B10" s="63"/>
      <c r="C10" s="30"/>
      <c r="D10" s="30"/>
      <c r="E10" s="30"/>
      <c r="F10" s="30"/>
      <c r="G10" s="30"/>
      <c r="H10" s="30"/>
      <c r="I10" s="30"/>
      <c r="J10" s="30"/>
      <c r="K10" s="30"/>
      <c r="L10" s="83"/>
      <c r="N10" s="63"/>
      <c r="O10" s="30"/>
      <c r="P10" s="30"/>
      <c r="Q10" s="30"/>
      <c r="R10" s="30"/>
      <c r="S10" s="30"/>
      <c r="T10" s="30"/>
      <c r="U10" s="30"/>
      <c r="V10" s="30"/>
      <c r="W10" s="30"/>
      <c r="X10" s="83"/>
    </row>
    <row r="11" spans="2:24" x14ac:dyDescent="0.25">
      <c r="B11" s="63"/>
      <c r="C11" s="30"/>
      <c r="D11" s="30"/>
      <c r="E11" s="30"/>
      <c r="F11" s="30"/>
      <c r="G11" s="30"/>
      <c r="H11" s="30"/>
      <c r="I11" s="30"/>
      <c r="J11" s="30"/>
      <c r="K11" s="30"/>
      <c r="L11" s="83"/>
      <c r="N11" s="63"/>
      <c r="O11" s="30"/>
      <c r="P11" s="30"/>
      <c r="Q11" s="30"/>
      <c r="R11" s="30"/>
      <c r="S11" s="30"/>
      <c r="T11" s="30"/>
      <c r="U11" s="30"/>
      <c r="V11" s="30"/>
      <c r="W11" s="30"/>
      <c r="X11" s="83"/>
    </row>
    <row r="12" spans="2:24" ht="17.25" thickBot="1" x14ac:dyDescent="0.3">
      <c r="B12" s="84"/>
      <c r="C12" s="85"/>
      <c r="D12" s="85"/>
      <c r="E12" s="85"/>
      <c r="F12" s="85"/>
      <c r="G12" s="85"/>
      <c r="H12" s="85"/>
      <c r="I12" s="85"/>
      <c r="J12" s="85"/>
      <c r="K12" s="85"/>
      <c r="L12" s="86"/>
      <c r="N12" s="84"/>
      <c r="O12" s="85"/>
      <c r="P12" s="85"/>
      <c r="Q12" s="85"/>
      <c r="R12" s="85"/>
      <c r="S12" s="85"/>
      <c r="T12" s="85"/>
      <c r="U12" s="85"/>
      <c r="V12" s="85"/>
      <c r="W12" s="85"/>
      <c r="X12" s="86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254"/>
  <sheetViews>
    <sheetView workbookViewId="0">
      <selection activeCell="C1" sqref="A1:D25"/>
    </sheetView>
  </sheetViews>
  <sheetFormatPr defaultColWidth="9" defaultRowHeight="15.75" x14ac:dyDescent="0.25"/>
  <cols>
    <col min="1" max="1" width="8.125" style="123" bestFit="1" customWidth="1"/>
    <col min="2" max="2" width="28.125" style="123" bestFit="1" customWidth="1"/>
    <col min="3" max="3" width="10.25" style="123" bestFit="1" customWidth="1"/>
    <col min="4" max="4" width="60.125" style="123" bestFit="1" customWidth="1"/>
    <col min="5" max="16384" width="9" style="102"/>
  </cols>
  <sheetData>
    <row r="1" spans="1:4" ht="49.5" x14ac:dyDescent="0.25">
      <c r="A1" s="100" t="s">
        <v>7779</v>
      </c>
      <c r="B1" s="101" t="s">
        <v>8264</v>
      </c>
      <c r="C1" s="101" t="s">
        <v>8265</v>
      </c>
      <c r="D1" s="101" t="s">
        <v>8367</v>
      </c>
    </row>
    <row r="2" spans="1:4" ht="16.5" x14ac:dyDescent="0.3">
      <c r="A2" s="241" t="s">
        <v>7780</v>
      </c>
      <c r="B2" s="103" t="s">
        <v>7781</v>
      </c>
      <c r="C2" s="103" t="s">
        <v>7782</v>
      </c>
      <c r="D2" s="104" t="s">
        <v>8355</v>
      </c>
    </row>
    <row r="3" spans="1:4" ht="16.5" x14ac:dyDescent="0.3">
      <c r="A3" s="241"/>
      <c r="B3" s="103" t="s">
        <v>7783</v>
      </c>
      <c r="C3" s="103" t="s">
        <v>7784</v>
      </c>
      <c r="D3" s="104" t="s">
        <v>8356</v>
      </c>
    </row>
    <row r="4" spans="1:4" ht="16.5" x14ac:dyDescent="0.3">
      <c r="A4" s="241"/>
      <c r="B4" s="103" t="s">
        <v>7785</v>
      </c>
      <c r="C4" s="103" t="s">
        <v>7786</v>
      </c>
      <c r="D4" s="104" t="s">
        <v>8357</v>
      </c>
    </row>
    <row r="5" spans="1:4" ht="16.5" x14ac:dyDescent="0.3">
      <c r="A5" s="241"/>
      <c r="B5" s="103" t="s">
        <v>7787</v>
      </c>
      <c r="C5" s="103" t="s">
        <v>7788</v>
      </c>
      <c r="D5" s="104" t="s">
        <v>8358</v>
      </c>
    </row>
    <row r="6" spans="1:4" ht="16.5" x14ac:dyDescent="0.3">
      <c r="A6" s="241"/>
      <c r="B6" s="103" t="s">
        <v>7789</v>
      </c>
      <c r="C6" s="103" t="s">
        <v>7788</v>
      </c>
      <c r="D6" s="104" t="s">
        <v>8359</v>
      </c>
    </row>
    <row r="7" spans="1:4" ht="16.5" x14ac:dyDescent="0.3">
      <c r="A7" s="241"/>
      <c r="B7" s="103" t="s">
        <v>7790</v>
      </c>
      <c r="C7" s="103" t="s">
        <v>7788</v>
      </c>
      <c r="D7" s="104" t="s">
        <v>8360</v>
      </c>
    </row>
    <row r="8" spans="1:4" ht="16.5" x14ac:dyDescent="0.3">
      <c r="A8" s="241"/>
      <c r="B8" s="103" t="s">
        <v>7791</v>
      </c>
      <c r="C8" s="103" t="s">
        <v>7788</v>
      </c>
      <c r="D8" s="104" t="s">
        <v>8361</v>
      </c>
    </row>
    <row r="9" spans="1:4" ht="16.5" x14ac:dyDescent="0.3">
      <c r="A9" s="241"/>
      <c r="B9" s="103" t="s">
        <v>7792</v>
      </c>
      <c r="C9" s="103" t="s">
        <v>7788</v>
      </c>
      <c r="D9" s="104" t="s">
        <v>8362</v>
      </c>
    </row>
    <row r="10" spans="1:4" ht="16.5" x14ac:dyDescent="0.3">
      <c r="A10" s="241"/>
      <c r="B10" s="103" t="s">
        <v>7793</v>
      </c>
      <c r="C10" s="103" t="s">
        <v>7794</v>
      </c>
      <c r="D10" s="104" t="s">
        <v>8363</v>
      </c>
    </row>
    <row r="11" spans="1:4" ht="16.5" x14ac:dyDescent="0.3">
      <c r="A11" s="241"/>
      <c r="B11" s="103" t="s">
        <v>7795</v>
      </c>
      <c r="C11" s="103" t="s">
        <v>7794</v>
      </c>
      <c r="D11" s="104" t="s">
        <v>8364</v>
      </c>
    </row>
    <row r="12" spans="1:4" ht="16.5" x14ac:dyDescent="0.3">
      <c r="A12" s="241"/>
      <c r="B12" s="103" t="s">
        <v>7796</v>
      </c>
      <c r="C12" s="103" t="s">
        <v>7794</v>
      </c>
      <c r="D12" s="104" t="s">
        <v>8365</v>
      </c>
    </row>
    <row r="13" spans="1:4" ht="16.5" x14ac:dyDescent="0.3">
      <c r="A13" s="241"/>
      <c r="B13" s="103" t="s">
        <v>7797</v>
      </c>
      <c r="C13" s="103" t="s">
        <v>7798</v>
      </c>
      <c r="D13" s="104" t="s">
        <v>8366</v>
      </c>
    </row>
    <row r="14" spans="1:4" ht="16.5" x14ac:dyDescent="0.3">
      <c r="A14" s="241" t="s">
        <v>7799</v>
      </c>
      <c r="B14" s="103" t="s">
        <v>7800</v>
      </c>
      <c r="C14" s="103" t="s">
        <v>7801</v>
      </c>
      <c r="D14" s="105" t="s">
        <v>8368</v>
      </c>
    </row>
    <row r="15" spans="1:4" s="106" customFormat="1" ht="16.5" x14ac:dyDescent="0.3">
      <c r="A15" s="241"/>
      <c r="B15" s="103" t="s">
        <v>7800</v>
      </c>
      <c r="C15" s="103" t="s">
        <v>7802</v>
      </c>
      <c r="D15" s="105" t="s">
        <v>8369</v>
      </c>
    </row>
    <row r="16" spans="1:4" ht="16.5" x14ac:dyDescent="0.3">
      <c r="A16" s="241"/>
      <c r="B16" s="107" t="s">
        <v>7803</v>
      </c>
      <c r="C16" s="107" t="s">
        <v>7804</v>
      </c>
      <c r="D16" s="108" t="s">
        <v>8370</v>
      </c>
    </row>
    <row r="17" spans="1:4" ht="16.5" x14ac:dyDescent="0.3">
      <c r="A17" s="241"/>
      <c r="B17" s="107" t="s">
        <v>7805</v>
      </c>
      <c r="C17" s="107" t="s">
        <v>7804</v>
      </c>
      <c r="D17" s="108" t="s">
        <v>8371</v>
      </c>
    </row>
    <row r="18" spans="1:4" ht="16.5" x14ac:dyDescent="0.3">
      <c r="A18" s="241"/>
      <c r="B18" s="107" t="s">
        <v>7806</v>
      </c>
      <c r="C18" s="107" t="s">
        <v>7807</v>
      </c>
      <c r="D18" s="108" t="s">
        <v>8372</v>
      </c>
    </row>
    <row r="19" spans="1:4" ht="16.5" x14ac:dyDescent="0.3">
      <c r="A19" s="241"/>
      <c r="B19" s="107" t="s">
        <v>7808</v>
      </c>
      <c r="C19" s="107" t="s">
        <v>7809</v>
      </c>
      <c r="D19" s="108" t="s">
        <v>8373</v>
      </c>
    </row>
    <row r="20" spans="1:4" ht="16.5" x14ac:dyDescent="0.3">
      <c r="A20" s="241"/>
      <c r="B20" s="103" t="s">
        <v>7800</v>
      </c>
      <c r="C20" s="103" t="s">
        <v>8266</v>
      </c>
      <c r="D20" s="105" t="s">
        <v>8374</v>
      </c>
    </row>
    <row r="21" spans="1:4" ht="16.5" x14ac:dyDescent="0.3">
      <c r="A21" s="241"/>
      <c r="B21" s="107" t="s">
        <v>8267</v>
      </c>
      <c r="C21" s="107" t="s">
        <v>7810</v>
      </c>
      <c r="D21" s="109" t="s">
        <v>8375</v>
      </c>
    </row>
    <row r="22" spans="1:4" ht="16.5" x14ac:dyDescent="0.3">
      <c r="A22" s="241"/>
      <c r="B22" s="107" t="s">
        <v>8267</v>
      </c>
      <c r="C22" s="107" t="s">
        <v>7811</v>
      </c>
      <c r="D22" s="109" t="s">
        <v>8376</v>
      </c>
    </row>
    <row r="23" spans="1:4" ht="16.5" x14ac:dyDescent="0.3">
      <c r="A23" s="241"/>
      <c r="B23" s="107" t="s">
        <v>8267</v>
      </c>
      <c r="C23" s="107" t="s">
        <v>7812</v>
      </c>
      <c r="D23" s="109" t="s">
        <v>8377</v>
      </c>
    </row>
    <row r="24" spans="1:4" ht="16.5" x14ac:dyDescent="0.3">
      <c r="A24" s="241"/>
      <c r="B24" s="103" t="s">
        <v>7813</v>
      </c>
      <c r="C24" s="103" t="s">
        <v>7814</v>
      </c>
      <c r="D24" s="104" t="s">
        <v>8378</v>
      </c>
    </row>
    <row r="25" spans="1:4" ht="16.5" x14ac:dyDescent="0.3">
      <c r="A25" s="241"/>
      <c r="B25" s="107" t="s">
        <v>7815</v>
      </c>
      <c r="C25" s="107" t="s">
        <v>7816</v>
      </c>
      <c r="D25" s="108" t="s">
        <v>8379</v>
      </c>
    </row>
    <row r="26" spans="1:4" ht="16.5" x14ac:dyDescent="0.3">
      <c r="A26" s="241"/>
      <c r="B26" s="103" t="s">
        <v>7805</v>
      </c>
      <c r="C26" s="103" t="s">
        <v>7817</v>
      </c>
      <c r="D26" s="105" t="s">
        <v>8380</v>
      </c>
    </row>
    <row r="27" spans="1:4" ht="16.5" x14ac:dyDescent="0.25">
      <c r="A27" s="242" t="s">
        <v>7818</v>
      </c>
      <c r="B27" s="107" t="s">
        <v>7819</v>
      </c>
      <c r="C27" s="107" t="s">
        <v>7820</v>
      </c>
      <c r="D27" s="110" t="s">
        <v>7821</v>
      </c>
    </row>
    <row r="28" spans="1:4" ht="16.5" x14ac:dyDescent="0.3">
      <c r="A28" s="243"/>
      <c r="B28" s="107" t="s">
        <v>7805</v>
      </c>
      <c r="C28" s="107" t="s">
        <v>7822</v>
      </c>
      <c r="D28" s="108" t="s">
        <v>7823</v>
      </c>
    </row>
    <row r="29" spans="1:4" ht="16.5" x14ac:dyDescent="0.3">
      <c r="A29" s="243"/>
      <c r="B29" s="107" t="s">
        <v>7824</v>
      </c>
      <c r="C29" s="107" t="s">
        <v>7825</v>
      </c>
      <c r="D29" s="109" t="s">
        <v>7826</v>
      </c>
    </row>
    <row r="30" spans="1:4" ht="16.5" x14ac:dyDescent="0.3">
      <c r="A30" s="243"/>
      <c r="B30" s="107" t="s">
        <v>7793</v>
      </c>
      <c r="C30" s="107" t="s">
        <v>7827</v>
      </c>
      <c r="D30" s="109" t="s">
        <v>7828</v>
      </c>
    </row>
    <row r="31" spans="1:4" ht="16.5" x14ac:dyDescent="0.3">
      <c r="A31" s="243"/>
      <c r="B31" s="107" t="s">
        <v>7829</v>
      </c>
      <c r="C31" s="107" t="s">
        <v>7830</v>
      </c>
      <c r="D31" s="109" t="s">
        <v>7831</v>
      </c>
    </row>
    <row r="32" spans="1:4" ht="16.5" x14ac:dyDescent="0.3">
      <c r="A32" s="243"/>
      <c r="B32" s="107" t="s">
        <v>7832</v>
      </c>
      <c r="C32" s="107" t="s">
        <v>7833</v>
      </c>
      <c r="D32" s="109" t="s">
        <v>7834</v>
      </c>
    </row>
    <row r="33" spans="1:4" ht="16.5" x14ac:dyDescent="0.3">
      <c r="A33" s="243"/>
      <c r="B33" s="107" t="s">
        <v>7835</v>
      </c>
      <c r="C33" s="107" t="s">
        <v>7836</v>
      </c>
      <c r="D33" s="109" t="s">
        <v>7837</v>
      </c>
    </row>
    <row r="34" spans="1:4" ht="16.5" x14ac:dyDescent="0.3">
      <c r="A34" s="243"/>
      <c r="B34" s="107" t="s">
        <v>7838</v>
      </c>
      <c r="C34" s="107" t="s">
        <v>7836</v>
      </c>
      <c r="D34" s="109" t="s">
        <v>7839</v>
      </c>
    </row>
    <row r="35" spans="1:4" ht="16.5" x14ac:dyDescent="0.3">
      <c r="A35" s="243"/>
      <c r="B35" s="107" t="s">
        <v>7840</v>
      </c>
      <c r="C35" s="107" t="s">
        <v>7841</v>
      </c>
      <c r="D35" s="109" t="s">
        <v>7842</v>
      </c>
    </row>
    <row r="36" spans="1:4" ht="16.5" x14ac:dyDescent="0.3">
      <c r="A36" s="243"/>
      <c r="B36" s="107" t="s">
        <v>7843</v>
      </c>
      <c r="C36" s="107" t="s">
        <v>7844</v>
      </c>
      <c r="D36" s="109" t="s">
        <v>7845</v>
      </c>
    </row>
    <row r="37" spans="1:4" ht="16.5" x14ac:dyDescent="0.3">
      <c r="A37" s="243"/>
      <c r="B37" s="107" t="s">
        <v>7800</v>
      </c>
      <c r="C37" s="107" t="s">
        <v>7846</v>
      </c>
      <c r="D37" s="108" t="s">
        <v>7847</v>
      </c>
    </row>
    <row r="38" spans="1:4" ht="16.5" x14ac:dyDescent="0.25">
      <c r="A38" s="243"/>
      <c r="B38" s="107" t="s">
        <v>7805</v>
      </c>
      <c r="C38" s="107" t="s">
        <v>7848</v>
      </c>
      <c r="D38" s="111" t="s">
        <v>7849</v>
      </c>
    </row>
    <row r="39" spans="1:4" ht="16.5" x14ac:dyDescent="0.25">
      <c r="A39" s="243"/>
      <c r="B39" s="107" t="s">
        <v>7850</v>
      </c>
      <c r="C39" s="107" t="s">
        <v>7851</v>
      </c>
      <c r="D39" s="110" t="s">
        <v>7852</v>
      </c>
    </row>
    <row r="40" spans="1:4" ht="16.5" x14ac:dyDescent="0.25">
      <c r="A40" s="243"/>
      <c r="B40" s="107" t="s">
        <v>7850</v>
      </c>
      <c r="C40" s="107" t="s">
        <v>7851</v>
      </c>
      <c r="D40" s="110" t="s">
        <v>7853</v>
      </c>
    </row>
    <row r="41" spans="1:4" ht="16.5" x14ac:dyDescent="0.25">
      <c r="A41" s="243"/>
      <c r="B41" s="112" t="s">
        <v>7854</v>
      </c>
      <c r="C41" s="112" t="s">
        <v>7851</v>
      </c>
      <c r="D41" s="113" t="s">
        <v>7855</v>
      </c>
    </row>
    <row r="42" spans="1:4" ht="16.5" x14ac:dyDescent="0.25">
      <c r="A42" s="243"/>
      <c r="B42" s="112" t="s">
        <v>8268</v>
      </c>
      <c r="C42" s="112" t="s">
        <v>7856</v>
      </c>
      <c r="D42" s="113" t="s">
        <v>7857</v>
      </c>
    </row>
    <row r="43" spans="1:4" ht="16.5" x14ac:dyDescent="0.25">
      <c r="A43" s="243"/>
      <c r="B43" s="112" t="s">
        <v>7858</v>
      </c>
      <c r="C43" s="112" t="s">
        <v>7859</v>
      </c>
      <c r="D43" s="113" t="s">
        <v>8381</v>
      </c>
    </row>
    <row r="44" spans="1:4" ht="16.5" x14ac:dyDescent="0.25">
      <c r="A44" s="243"/>
      <c r="B44" s="112" t="s">
        <v>7860</v>
      </c>
      <c r="C44" s="112" t="s">
        <v>7861</v>
      </c>
      <c r="D44" s="113" t="s">
        <v>7862</v>
      </c>
    </row>
    <row r="45" spans="1:4" ht="16.5" x14ac:dyDescent="0.25">
      <c r="A45" s="243"/>
      <c r="B45" s="112" t="s">
        <v>7863</v>
      </c>
      <c r="C45" s="112" t="s">
        <v>7861</v>
      </c>
      <c r="D45" s="113" t="s">
        <v>7864</v>
      </c>
    </row>
    <row r="46" spans="1:4" ht="16.5" x14ac:dyDescent="0.25">
      <c r="A46" s="243"/>
      <c r="B46" s="112" t="s">
        <v>7865</v>
      </c>
      <c r="C46" s="112" t="s">
        <v>7861</v>
      </c>
      <c r="D46" s="113" t="s">
        <v>7866</v>
      </c>
    </row>
    <row r="47" spans="1:4" ht="16.5" x14ac:dyDescent="0.25">
      <c r="A47" s="243"/>
      <c r="B47" s="112" t="s">
        <v>7867</v>
      </c>
      <c r="C47" s="112" t="s">
        <v>7868</v>
      </c>
      <c r="D47" s="113" t="s">
        <v>7869</v>
      </c>
    </row>
    <row r="48" spans="1:4" ht="16.5" x14ac:dyDescent="0.25">
      <c r="A48" s="243"/>
      <c r="B48" s="112" t="s">
        <v>8269</v>
      </c>
      <c r="C48" s="112" t="s">
        <v>7870</v>
      </c>
      <c r="D48" s="113" t="s">
        <v>8270</v>
      </c>
    </row>
    <row r="49" spans="1:4" ht="16.5" x14ac:dyDescent="0.3">
      <c r="A49" s="243"/>
      <c r="B49" s="112" t="s">
        <v>7871</v>
      </c>
      <c r="C49" s="112" t="s">
        <v>7872</v>
      </c>
      <c r="D49" s="114" t="s">
        <v>7873</v>
      </c>
    </row>
    <row r="50" spans="1:4" ht="16.5" x14ac:dyDescent="0.3">
      <c r="A50" s="243"/>
      <c r="B50" s="112" t="s">
        <v>8271</v>
      </c>
      <c r="C50" s="112" t="s">
        <v>7874</v>
      </c>
      <c r="D50" s="114" t="s">
        <v>7875</v>
      </c>
    </row>
    <row r="51" spans="1:4" ht="16.5" x14ac:dyDescent="0.3">
      <c r="A51" s="243"/>
      <c r="B51" s="112" t="s">
        <v>7876</v>
      </c>
      <c r="C51" s="112" t="s">
        <v>7877</v>
      </c>
      <c r="D51" s="114" t="s">
        <v>7878</v>
      </c>
    </row>
    <row r="52" spans="1:4" ht="16.5" x14ac:dyDescent="0.3">
      <c r="A52" s="243"/>
      <c r="B52" s="112" t="s">
        <v>7879</v>
      </c>
      <c r="C52" s="112" t="s">
        <v>7880</v>
      </c>
      <c r="D52" s="114" t="s">
        <v>7881</v>
      </c>
    </row>
    <row r="53" spans="1:4" ht="16.5" x14ac:dyDescent="0.25">
      <c r="A53" s="243"/>
      <c r="B53" s="112" t="s">
        <v>8272</v>
      </c>
      <c r="C53" s="112" t="s">
        <v>7882</v>
      </c>
      <c r="D53" s="113" t="s">
        <v>8273</v>
      </c>
    </row>
    <row r="54" spans="1:4" ht="16.5" x14ac:dyDescent="0.3">
      <c r="A54" s="243"/>
      <c r="B54" s="112" t="s">
        <v>7883</v>
      </c>
      <c r="C54" s="112" t="s">
        <v>7884</v>
      </c>
      <c r="D54" s="114" t="s">
        <v>8274</v>
      </c>
    </row>
    <row r="55" spans="1:4" ht="16.5" x14ac:dyDescent="0.25">
      <c r="A55" s="243"/>
      <c r="B55" s="112" t="s">
        <v>7885</v>
      </c>
      <c r="C55" s="112" t="s">
        <v>7886</v>
      </c>
      <c r="D55" s="113" t="s">
        <v>7887</v>
      </c>
    </row>
    <row r="56" spans="1:4" ht="16.5" x14ac:dyDescent="0.25">
      <c r="A56" s="243"/>
      <c r="B56" s="112" t="s">
        <v>7888</v>
      </c>
      <c r="C56" s="112" t="s">
        <v>7889</v>
      </c>
      <c r="D56" s="113" t="s">
        <v>8275</v>
      </c>
    </row>
    <row r="57" spans="1:4" ht="16.5" x14ac:dyDescent="0.25">
      <c r="A57" s="241" t="s">
        <v>7890</v>
      </c>
      <c r="B57" s="112" t="s">
        <v>7891</v>
      </c>
      <c r="C57" s="112" t="s">
        <v>7892</v>
      </c>
      <c r="D57" s="115" t="s">
        <v>7893</v>
      </c>
    </row>
    <row r="58" spans="1:4" ht="16.5" x14ac:dyDescent="0.25">
      <c r="A58" s="241"/>
      <c r="B58" s="112" t="s">
        <v>7894</v>
      </c>
      <c r="C58" s="112" t="s">
        <v>7895</v>
      </c>
      <c r="D58" s="113" t="s">
        <v>8276</v>
      </c>
    </row>
    <row r="59" spans="1:4" ht="16.5" x14ac:dyDescent="0.25">
      <c r="A59" s="241"/>
      <c r="B59" s="112" t="s">
        <v>8277</v>
      </c>
      <c r="C59" s="112" t="s">
        <v>7896</v>
      </c>
      <c r="D59" s="113" t="s">
        <v>8278</v>
      </c>
    </row>
    <row r="60" spans="1:4" ht="16.5" x14ac:dyDescent="0.25">
      <c r="A60" s="241"/>
      <c r="B60" s="112" t="s">
        <v>7897</v>
      </c>
      <c r="C60" s="112" t="s">
        <v>7898</v>
      </c>
      <c r="D60" s="113" t="s">
        <v>7899</v>
      </c>
    </row>
    <row r="61" spans="1:4" ht="16.5" x14ac:dyDescent="0.25">
      <c r="A61" s="241"/>
      <c r="B61" s="112" t="s">
        <v>7900</v>
      </c>
      <c r="C61" s="112" t="s">
        <v>7901</v>
      </c>
      <c r="D61" s="113" t="s">
        <v>7902</v>
      </c>
    </row>
    <row r="62" spans="1:4" ht="16.5" x14ac:dyDescent="0.25">
      <c r="A62" s="241"/>
      <c r="B62" s="112" t="s">
        <v>7903</v>
      </c>
      <c r="C62" s="112" t="s">
        <v>7904</v>
      </c>
      <c r="D62" s="113" t="s">
        <v>7905</v>
      </c>
    </row>
    <row r="63" spans="1:4" ht="16.5" x14ac:dyDescent="0.25">
      <c r="A63" s="241"/>
      <c r="B63" s="112" t="s">
        <v>7906</v>
      </c>
      <c r="C63" s="112" t="s">
        <v>7907</v>
      </c>
      <c r="D63" s="113" t="s">
        <v>7908</v>
      </c>
    </row>
    <row r="64" spans="1:4" ht="16.5" x14ac:dyDescent="0.25">
      <c r="A64" s="241"/>
      <c r="B64" s="112" t="s">
        <v>7906</v>
      </c>
      <c r="C64" s="112" t="s">
        <v>7907</v>
      </c>
      <c r="D64" s="113" t="s">
        <v>8279</v>
      </c>
    </row>
    <row r="65" spans="1:4" ht="16.5" x14ac:dyDescent="0.25">
      <c r="A65" s="241"/>
      <c r="B65" s="112" t="s">
        <v>7909</v>
      </c>
      <c r="C65" s="112" t="s">
        <v>7910</v>
      </c>
      <c r="D65" s="115" t="s">
        <v>7911</v>
      </c>
    </row>
    <row r="66" spans="1:4" ht="16.5" x14ac:dyDescent="0.25">
      <c r="A66" s="241"/>
      <c r="B66" s="112" t="s">
        <v>7912</v>
      </c>
      <c r="C66" s="112" t="s">
        <v>7913</v>
      </c>
      <c r="D66" s="115" t="s">
        <v>8280</v>
      </c>
    </row>
    <row r="67" spans="1:4" ht="16.5" x14ac:dyDescent="0.25">
      <c r="A67" s="241"/>
      <c r="B67" s="112" t="s">
        <v>7914</v>
      </c>
      <c r="C67" s="112" t="s">
        <v>7915</v>
      </c>
      <c r="D67" s="115" t="s">
        <v>7916</v>
      </c>
    </row>
    <row r="68" spans="1:4" ht="16.5" x14ac:dyDescent="0.25">
      <c r="A68" s="241"/>
      <c r="B68" s="112" t="s">
        <v>8281</v>
      </c>
      <c r="C68" s="112" t="s">
        <v>7917</v>
      </c>
      <c r="D68" s="115" t="s">
        <v>7918</v>
      </c>
    </row>
    <row r="69" spans="1:4" ht="16.5" x14ac:dyDescent="0.25">
      <c r="A69" s="241"/>
      <c r="B69" s="112" t="s">
        <v>8282</v>
      </c>
      <c r="C69" s="112" t="s">
        <v>7919</v>
      </c>
      <c r="D69" s="113" t="s">
        <v>8283</v>
      </c>
    </row>
    <row r="70" spans="1:4" ht="16.5" x14ac:dyDescent="0.25">
      <c r="A70" s="241"/>
      <c r="B70" s="112" t="s">
        <v>7920</v>
      </c>
      <c r="C70" s="112" t="s">
        <v>7921</v>
      </c>
      <c r="D70" s="113" t="s">
        <v>7922</v>
      </c>
    </row>
    <row r="71" spans="1:4" ht="16.5" x14ac:dyDescent="0.25">
      <c r="A71" s="241"/>
      <c r="B71" s="112" t="s">
        <v>7920</v>
      </c>
      <c r="C71" s="112" t="s">
        <v>7921</v>
      </c>
      <c r="D71" s="113" t="s">
        <v>7923</v>
      </c>
    </row>
    <row r="72" spans="1:4" ht="16.5" x14ac:dyDescent="0.25">
      <c r="A72" s="241"/>
      <c r="B72" s="112" t="s">
        <v>7924</v>
      </c>
      <c r="C72" s="112" t="s">
        <v>7921</v>
      </c>
      <c r="D72" s="113" t="s">
        <v>7925</v>
      </c>
    </row>
    <row r="73" spans="1:4" ht="16.5" x14ac:dyDescent="0.25">
      <c r="A73" s="241"/>
      <c r="B73" s="112" t="s">
        <v>7926</v>
      </c>
      <c r="C73" s="112" t="s">
        <v>7921</v>
      </c>
      <c r="D73" s="113" t="s">
        <v>7927</v>
      </c>
    </row>
    <row r="74" spans="1:4" ht="16.5" x14ac:dyDescent="0.25">
      <c r="A74" s="241"/>
      <c r="B74" s="112" t="s">
        <v>7928</v>
      </c>
      <c r="C74" s="112" t="s">
        <v>7929</v>
      </c>
      <c r="D74" s="113" t="s">
        <v>7930</v>
      </c>
    </row>
    <row r="75" spans="1:4" ht="16.5" x14ac:dyDescent="0.25">
      <c r="A75" s="241"/>
      <c r="B75" s="112" t="s">
        <v>7931</v>
      </c>
      <c r="C75" s="112" t="s">
        <v>7932</v>
      </c>
      <c r="D75" s="113" t="s">
        <v>7933</v>
      </c>
    </row>
    <row r="76" spans="1:4" ht="16.5" x14ac:dyDescent="0.25">
      <c r="A76" s="241"/>
      <c r="B76" s="112" t="s">
        <v>7934</v>
      </c>
      <c r="C76" s="112" t="s">
        <v>7935</v>
      </c>
      <c r="D76" s="113" t="s">
        <v>7936</v>
      </c>
    </row>
    <row r="77" spans="1:4" ht="16.5" x14ac:dyDescent="0.25">
      <c r="A77" s="241"/>
      <c r="B77" s="112" t="s">
        <v>7937</v>
      </c>
      <c r="C77" s="112" t="s">
        <v>7938</v>
      </c>
      <c r="D77" s="113" t="s">
        <v>7939</v>
      </c>
    </row>
    <row r="78" spans="1:4" ht="16.5" x14ac:dyDescent="0.25">
      <c r="A78" s="241"/>
      <c r="B78" s="112" t="s">
        <v>8284</v>
      </c>
      <c r="C78" s="112" t="s">
        <v>7940</v>
      </c>
      <c r="D78" s="113" t="s">
        <v>7941</v>
      </c>
    </row>
    <row r="79" spans="1:4" ht="16.5" x14ac:dyDescent="0.25">
      <c r="A79" s="241"/>
      <c r="B79" s="112" t="s">
        <v>7942</v>
      </c>
      <c r="C79" s="112" t="s">
        <v>7943</v>
      </c>
      <c r="D79" s="116" t="s">
        <v>8285</v>
      </c>
    </row>
    <row r="80" spans="1:4" ht="16.5" x14ac:dyDescent="0.25">
      <c r="A80" s="241"/>
      <c r="B80" s="112" t="s">
        <v>8286</v>
      </c>
      <c r="C80" s="112" t="s">
        <v>7944</v>
      </c>
      <c r="D80" s="113" t="s">
        <v>7945</v>
      </c>
    </row>
    <row r="81" spans="1:4" ht="16.5" x14ac:dyDescent="0.25">
      <c r="A81" s="241"/>
      <c r="B81" s="112" t="s">
        <v>7946</v>
      </c>
      <c r="C81" s="112" t="s">
        <v>7947</v>
      </c>
      <c r="D81" s="113" t="s">
        <v>7948</v>
      </c>
    </row>
    <row r="82" spans="1:4" ht="16.5" x14ac:dyDescent="0.25">
      <c r="A82" s="241"/>
      <c r="B82" s="112" t="s">
        <v>7949</v>
      </c>
      <c r="C82" s="112" t="s">
        <v>7950</v>
      </c>
      <c r="D82" s="113" t="s">
        <v>8287</v>
      </c>
    </row>
    <row r="83" spans="1:4" ht="16.5" x14ac:dyDescent="0.25">
      <c r="A83" s="241"/>
      <c r="B83" s="112" t="s">
        <v>8288</v>
      </c>
      <c r="C83" s="112" t="s">
        <v>7950</v>
      </c>
      <c r="D83" s="113" t="s">
        <v>8289</v>
      </c>
    </row>
    <row r="84" spans="1:4" ht="16.5" x14ac:dyDescent="0.25">
      <c r="A84" s="241"/>
      <c r="B84" s="112" t="s">
        <v>7951</v>
      </c>
      <c r="C84" s="112" t="s">
        <v>7952</v>
      </c>
      <c r="D84" s="113" t="s">
        <v>7953</v>
      </c>
    </row>
    <row r="85" spans="1:4" ht="16.5" x14ac:dyDescent="0.25">
      <c r="A85" s="241"/>
      <c r="B85" s="112" t="s">
        <v>7954</v>
      </c>
      <c r="C85" s="112" t="s">
        <v>7955</v>
      </c>
      <c r="D85" s="113" t="s">
        <v>7956</v>
      </c>
    </row>
    <row r="86" spans="1:4" ht="16.5" x14ac:dyDescent="0.25">
      <c r="A86" s="241"/>
      <c r="B86" s="112" t="s">
        <v>7957</v>
      </c>
      <c r="C86" s="112" t="s">
        <v>7955</v>
      </c>
      <c r="D86" s="113" t="s">
        <v>7958</v>
      </c>
    </row>
    <row r="87" spans="1:4" ht="16.5" x14ac:dyDescent="0.25">
      <c r="A87" s="241"/>
      <c r="B87" s="112" t="s">
        <v>7959</v>
      </c>
      <c r="C87" s="112" t="s">
        <v>7960</v>
      </c>
      <c r="D87" s="113" t="s">
        <v>8290</v>
      </c>
    </row>
    <row r="88" spans="1:4" ht="16.5" x14ac:dyDescent="0.25">
      <c r="A88" s="241"/>
      <c r="B88" s="112" t="s">
        <v>7961</v>
      </c>
      <c r="C88" s="112" t="s">
        <v>7960</v>
      </c>
      <c r="D88" s="113" t="s">
        <v>8291</v>
      </c>
    </row>
    <row r="89" spans="1:4" ht="16.5" x14ac:dyDescent="0.25">
      <c r="A89" s="241"/>
      <c r="B89" s="112" t="s">
        <v>7962</v>
      </c>
      <c r="C89" s="112" t="s">
        <v>7960</v>
      </c>
      <c r="D89" s="113" t="s">
        <v>7963</v>
      </c>
    </row>
    <row r="90" spans="1:4" ht="16.5" x14ac:dyDescent="0.25">
      <c r="A90" s="241"/>
      <c r="B90" s="112" t="s">
        <v>8292</v>
      </c>
      <c r="C90" s="112" t="s">
        <v>7964</v>
      </c>
      <c r="D90" s="113" t="s">
        <v>7965</v>
      </c>
    </row>
    <row r="91" spans="1:4" ht="16.5" x14ac:dyDescent="0.25">
      <c r="A91" s="241"/>
      <c r="B91" s="112" t="s">
        <v>7966</v>
      </c>
      <c r="C91" s="112" t="s">
        <v>7964</v>
      </c>
      <c r="D91" s="116" t="s">
        <v>8293</v>
      </c>
    </row>
    <row r="92" spans="1:4" ht="16.5" x14ac:dyDescent="0.25">
      <c r="A92" s="241"/>
      <c r="B92" s="112" t="s">
        <v>8294</v>
      </c>
      <c r="C92" s="112" t="s">
        <v>7964</v>
      </c>
      <c r="D92" s="116" t="s">
        <v>7967</v>
      </c>
    </row>
    <row r="93" spans="1:4" ht="16.5" x14ac:dyDescent="0.25">
      <c r="A93" s="241"/>
      <c r="B93" s="112" t="s">
        <v>8295</v>
      </c>
      <c r="C93" s="112" t="s">
        <v>7964</v>
      </c>
      <c r="D93" s="116" t="s">
        <v>7968</v>
      </c>
    </row>
    <row r="94" spans="1:4" ht="16.5" x14ac:dyDescent="0.25">
      <c r="A94" s="241"/>
      <c r="B94" s="112" t="s">
        <v>7969</v>
      </c>
      <c r="C94" s="112" t="s">
        <v>7964</v>
      </c>
      <c r="D94" s="116" t="s">
        <v>7970</v>
      </c>
    </row>
    <row r="95" spans="1:4" ht="16.5" x14ac:dyDescent="0.25">
      <c r="A95" s="241"/>
      <c r="B95" s="112" t="s">
        <v>8296</v>
      </c>
      <c r="C95" s="112" t="s">
        <v>7964</v>
      </c>
      <c r="D95" s="116" t="s">
        <v>7971</v>
      </c>
    </row>
    <row r="96" spans="1:4" ht="16.5" x14ac:dyDescent="0.25">
      <c r="A96" s="241"/>
      <c r="B96" s="112" t="s">
        <v>7972</v>
      </c>
      <c r="C96" s="112" t="s">
        <v>7973</v>
      </c>
      <c r="D96" s="113" t="s">
        <v>8297</v>
      </c>
    </row>
    <row r="97" spans="1:4" ht="16.5" x14ac:dyDescent="0.25">
      <c r="A97" s="241"/>
      <c r="B97" s="112" t="s">
        <v>7974</v>
      </c>
      <c r="C97" s="112" t="s">
        <v>7973</v>
      </c>
      <c r="D97" s="116" t="s">
        <v>8298</v>
      </c>
    </row>
    <row r="98" spans="1:4" ht="16.5" x14ac:dyDescent="0.25">
      <c r="A98" s="241"/>
      <c r="B98" s="112" t="s">
        <v>7975</v>
      </c>
      <c r="C98" s="112" t="s">
        <v>7973</v>
      </c>
      <c r="D98" s="113" t="s">
        <v>7976</v>
      </c>
    </row>
    <row r="99" spans="1:4" ht="16.5" x14ac:dyDescent="0.25">
      <c r="A99" s="241"/>
      <c r="B99" s="112" t="s">
        <v>7805</v>
      </c>
      <c r="C99" s="112" t="s">
        <v>7977</v>
      </c>
      <c r="D99" s="113" t="s">
        <v>7978</v>
      </c>
    </row>
    <row r="100" spans="1:4" ht="16.5" x14ac:dyDescent="0.25">
      <c r="A100" s="241"/>
      <c r="B100" s="112" t="s">
        <v>7979</v>
      </c>
      <c r="C100" s="112" t="s">
        <v>7977</v>
      </c>
      <c r="D100" s="113" t="s">
        <v>7980</v>
      </c>
    </row>
    <row r="101" spans="1:4" ht="16.5" x14ac:dyDescent="0.25">
      <c r="A101" s="241"/>
      <c r="B101" s="112" t="s">
        <v>7981</v>
      </c>
      <c r="C101" s="112" t="s">
        <v>7977</v>
      </c>
      <c r="D101" s="113" t="s">
        <v>7982</v>
      </c>
    </row>
    <row r="102" spans="1:4" ht="16.5" x14ac:dyDescent="0.25">
      <c r="A102" s="241"/>
      <c r="B102" s="112" t="s">
        <v>7983</v>
      </c>
      <c r="C102" s="112" t="s">
        <v>7977</v>
      </c>
      <c r="D102" s="113" t="s">
        <v>7984</v>
      </c>
    </row>
    <row r="103" spans="1:4" ht="16.5" x14ac:dyDescent="0.25">
      <c r="A103" s="241"/>
      <c r="B103" s="112" t="s">
        <v>7985</v>
      </c>
      <c r="C103" s="112" t="s">
        <v>7977</v>
      </c>
      <c r="D103" s="113" t="s">
        <v>7986</v>
      </c>
    </row>
    <row r="104" spans="1:4" ht="16.5" x14ac:dyDescent="0.25">
      <c r="A104" s="241"/>
      <c r="B104" s="112" t="s">
        <v>7987</v>
      </c>
      <c r="C104" s="112" t="s">
        <v>7977</v>
      </c>
      <c r="D104" s="113" t="s">
        <v>7988</v>
      </c>
    </row>
    <row r="105" spans="1:4" ht="16.5" x14ac:dyDescent="0.25">
      <c r="A105" s="241"/>
      <c r="B105" s="112" t="s">
        <v>7989</v>
      </c>
      <c r="C105" s="112" t="s">
        <v>7977</v>
      </c>
      <c r="D105" s="113" t="s">
        <v>7990</v>
      </c>
    </row>
    <row r="106" spans="1:4" ht="16.5" x14ac:dyDescent="0.25">
      <c r="A106" s="241"/>
      <c r="B106" s="112" t="s">
        <v>7991</v>
      </c>
      <c r="C106" s="112" t="s">
        <v>7977</v>
      </c>
      <c r="D106" s="113" t="s">
        <v>8299</v>
      </c>
    </row>
    <row r="107" spans="1:4" ht="16.5" x14ac:dyDescent="0.25">
      <c r="A107" s="241"/>
      <c r="B107" s="112" t="s">
        <v>7992</v>
      </c>
      <c r="C107" s="112" t="s">
        <v>7977</v>
      </c>
      <c r="D107" s="113" t="s">
        <v>7993</v>
      </c>
    </row>
    <row r="108" spans="1:4" ht="16.5" x14ac:dyDescent="0.25">
      <c r="A108" s="241"/>
      <c r="B108" s="112" t="s">
        <v>7994</v>
      </c>
      <c r="C108" s="112" t="s">
        <v>7995</v>
      </c>
      <c r="D108" s="115" t="s">
        <v>7996</v>
      </c>
    </row>
    <row r="109" spans="1:4" ht="16.5" x14ac:dyDescent="0.25">
      <c r="A109" s="241"/>
      <c r="B109" s="112" t="s">
        <v>7994</v>
      </c>
      <c r="C109" s="112" t="s">
        <v>7997</v>
      </c>
      <c r="D109" s="115" t="s">
        <v>7998</v>
      </c>
    </row>
    <row r="110" spans="1:4" ht="16.5" x14ac:dyDescent="0.25">
      <c r="A110" s="241"/>
      <c r="B110" s="112" t="s">
        <v>7994</v>
      </c>
      <c r="C110" s="112" t="s">
        <v>7999</v>
      </c>
      <c r="D110" s="115" t="s">
        <v>8000</v>
      </c>
    </row>
    <row r="111" spans="1:4" ht="16.5" x14ac:dyDescent="0.25">
      <c r="A111" s="241"/>
      <c r="B111" s="112" t="s">
        <v>8001</v>
      </c>
      <c r="C111" s="112" t="s">
        <v>8002</v>
      </c>
      <c r="D111" s="115" t="s">
        <v>8003</v>
      </c>
    </row>
    <row r="112" spans="1:4" ht="16.5" x14ac:dyDescent="0.25">
      <c r="A112" s="241"/>
      <c r="B112" s="112" t="s">
        <v>8300</v>
      </c>
      <c r="C112" s="112" t="s">
        <v>8004</v>
      </c>
      <c r="D112" s="115" t="s">
        <v>8301</v>
      </c>
    </row>
    <row r="113" spans="1:4" ht="16.5" x14ac:dyDescent="0.25">
      <c r="A113" s="241"/>
      <c r="B113" s="112" t="s">
        <v>8302</v>
      </c>
      <c r="C113" s="112" t="s">
        <v>8005</v>
      </c>
      <c r="D113" s="115" t="s">
        <v>8303</v>
      </c>
    </row>
    <row r="114" spans="1:4" ht="16.5" x14ac:dyDescent="0.25">
      <c r="A114" s="242" t="s">
        <v>8006</v>
      </c>
      <c r="B114" s="112" t="s">
        <v>8007</v>
      </c>
      <c r="C114" s="112" t="s">
        <v>8008</v>
      </c>
      <c r="D114" s="113" t="s">
        <v>8009</v>
      </c>
    </row>
    <row r="115" spans="1:4" ht="16.5" x14ac:dyDescent="0.25">
      <c r="A115" s="243"/>
      <c r="B115" s="112" t="s">
        <v>8007</v>
      </c>
      <c r="C115" s="112" t="s">
        <v>8008</v>
      </c>
      <c r="D115" s="113" t="s">
        <v>8010</v>
      </c>
    </row>
    <row r="116" spans="1:4" ht="16.5" x14ac:dyDescent="0.25">
      <c r="A116" s="243"/>
      <c r="B116" s="112" t="s">
        <v>8007</v>
      </c>
      <c r="C116" s="112" t="s">
        <v>8008</v>
      </c>
      <c r="D116" s="113" t="s">
        <v>8011</v>
      </c>
    </row>
    <row r="117" spans="1:4" ht="16.5" x14ac:dyDescent="0.25">
      <c r="A117" s="243"/>
      <c r="B117" s="112" t="s">
        <v>8304</v>
      </c>
      <c r="C117" s="112" t="s">
        <v>8012</v>
      </c>
      <c r="D117" s="113" t="s">
        <v>8305</v>
      </c>
    </row>
    <row r="118" spans="1:4" ht="16.5" x14ac:dyDescent="0.25">
      <c r="A118" s="243"/>
      <c r="B118" s="112" t="s">
        <v>8306</v>
      </c>
      <c r="C118" s="112" t="s">
        <v>8013</v>
      </c>
      <c r="D118" s="113" t="s">
        <v>8014</v>
      </c>
    </row>
    <row r="119" spans="1:4" ht="16.5" x14ac:dyDescent="0.25">
      <c r="A119" s="243"/>
      <c r="B119" s="112" t="s">
        <v>8307</v>
      </c>
      <c r="C119" s="112" t="s">
        <v>8013</v>
      </c>
      <c r="D119" s="113" t="s">
        <v>8308</v>
      </c>
    </row>
    <row r="120" spans="1:4" ht="16.5" x14ac:dyDescent="0.25">
      <c r="A120" s="243"/>
      <c r="B120" s="112" t="s">
        <v>8306</v>
      </c>
      <c r="C120" s="112" t="s">
        <v>8013</v>
      </c>
      <c r="D120" s="113" t="s">
        <v>8309</v>
      </c>
    </row>
    <row r="121" spans="1:4" ht="16.5" x14ac:dyDescent="0.25">
      <c r="A121" s="243"/>
      <c r="B121" s="112" t="s">
        <v>8310</v>
      </c>
      <c r="C121" s="112" t="s">
        <v>8015</v>
      </c>
      <c r="D121" s="113" t="s">
        <v>8311</v>
      </c>
    </row>
    <row r="122" spans="1:4" ht="16.5" x14ac:dyDescent="0.25">
      <c r="A122" s="243"/>
      <c r="B122" s="112" t="s">
        <v>8312</v>
      </c>
      <c r="C122" s="112" t="s">
        <v>8015</v>
      </c>
      <c r="D122" s="113" t="s">
        <v>8016</v>
      </c>
    </row>
    <row r="123" spans="1:4" ht="16.5" x14ac:dyDescent="0.25">
      <c r="A123" s="243"/>
      <c r="B123" s="112" t="s">
        <v>8313</v>
      </c>
      <c r="C123" s="112" t="s">
        <v>8015</v>
      </c>
      <c r="D123" s="113" t="s">
        <v>8017</v>
      </c>
    </row>
    <row r="124" spans="1:4" ht="16.5" x14ac:dyDescent="0.25">
      <c r="A124" s="243"/>
      <c r="B124" s="112" t="s">
        <v>8018</v>
      </c>
      <c r="C124" s="112" t="s">
        <v>8015</v>
      </c>
      <c r="D124" s="113" t="s">
        <v>8019</v>
      </c>
    </row>
    <row r="125" spans="1:4" ht="16.5" x14ac:dyDescent="0.25">
      <c r="A125" s="243"/>
      <c r="B125" s="112" t="s">
        <v>8314</v>
      </c>
      <c r="C125" s="112" t="s">
        <v>8020</v>
      </c>
      <c r="D125" s="113" t="s">
        <v>8315</v>
      </c>
    </row>
    <row r="126" spans="1:4" ht="16.5" x14ac:dyDescent="0.25">
      <c r="A126" s="243"/>
      <c r="B126" s="112" t="s">
        <v>8316</v>
      </c>
      <c r="C126" s="112" t="s">
        <v>8020</v>
      </c>
      <c r="D126" s="113" t="s">
        <v>8021</v>
      </c>
    </row>
    <row r="127" spans="1:4" ht="16.5" x14ac:dyDescent="0.25">
      <c r="A127" s="243"/>
      <c r="B127" s="112" t="s">
        <v>8022</v>
      </c>
      <c r="C127" s="112" t="s">
        <v>8023</v>
      </c>
      <c r="D127" s="113" t="s">
        <v>8024</v>
      </c>
    </row>
    <row r="128" spans="1:4" ht="16.5" x14ac:dyDescent="0.25">
      <c r="A128" s="243"/>
      <c r="B128" s="112" t="s">
        <v>8317</v>
      </c>
      <c r="C128" s="112" t="s">
        <v>8023</v>
      </c>
      <c r="D128" s="113" t="s">
        <v>8026</v>
      </c>
    </row>
    <row r="129" spans="1:4" ht="16.5" x14ac:dyDescent="0.25">
      <c r="A129" s="243"/>
      <c r="B129" s="112" t="s">
        <v>8318</v>
      </c>
      <c r="C129" s="112" t="s">
        <v>8023</v>
      </c>
      <c r="D129" s="113" t="s">
        <v>8028</v>
      </c>
    </row>
    <row r="130" spans="1:4" ht="16.5" x14ac:dyDescent="0.25">
      <c r="A130" s="243"/>
      <c r="B130" s="112" t="s">
        <v>8029</v>
      </c>
      <c r="C130" s="112" t="s">
        <v>8023</v>
      </c>
      <c r="D130" s="113" t="s">
        <v>8030</v>
      </c>
    </row>
    <row r="131" spans="1:4" ht="16.5" x14ac:dyDescent="0.25">
      <c r="A131" s="243"/>
      <c r="B131" s="112" t="s">
        <v>8022</v>
      </c>
      <c r="C131" s="112" t="s">
        <v>8023</v>
      </c>
      <c r="D131" s="113" t="s">
        <v>8031</v>
      </c>
    </row>
    <row r="132" spans="1:4" ht="16.5" x14ac:dyDescent="0.25">
      <c r="A132" s="243"/>
      <c r="B132" s="112" t="s">
        <v>8029</v>
      </c>
      <c r="C132" s="112" t="s">
        <v>8023</v>
      </c>
      <c r="D132" s="113" t="s">
        <v>8032</v>
      </c>
    </row>
    <row r="133" spans="1:4" ht="16.5" x14ac:dyDescent="0.25">
      <c r="A133" s="243"/>
      <c r="B133" s="112" t="s">
        <v>8027</v>
      </c>
      <c r="C133" s="112" t="s">
        <v>8033</v>
      </c>
      <c r="D133" s="113" t="s">
        <v>8034</v>
      </c>
    </row>
    <row r="134" spans="1:4" ht="16.5" x14ac:dyDescent="0.25">
      <c r="A134" s="243"/>
      <c r="B134" s="112" t="s">
        <v>8035</v>
      </c>
      <c r="C134" s="112" t="s">
        <v>8033</v>
      </c>
      <c r="D134" s="113" t="s">
        <v>8036</v>
      </c>
    </row>
    <row r="135" spans="1:4" ht="16.5" x14ac:dyDescent="0.25">
      <c r="A135" s="243"/>
      <c r="B135" s="112" t="s">
        <v>8037</v>
      </c>
      <c r="C135" s="112" t="s">
        <v>8033</v>
      </c>
      <c r="D135" s="113" t="s">
        <v>8038</v>
      </c>
    </row>
    <row r="136" spans="1:4" ht="16.5" x14ac:dyDescent="0.25">
      <c r="A136" s="243"/>
      <c r="B136" s="112" t="s">
        <v>8039</v>
      </c>
      <c r="C136" s="112" t="s">
        <v>8033</v>
      </c>
      <c r="D136" s="113" t="s">
        <v>8040</v>
      </c>
    </row>
    <row r="137" spans="1:4" ht="16.5" x14ac:dyDescent="0.25">
      <c r="A137" s="243"/>
      <c r="B137" s="112" t="s">
        <v>8041</v>
      </c>
      <c r="C137" s="112" t="s">
        <v>8033</v>
      </c>
      <c r="D137" s="113" t="s">
        <v>8042</v>
      </c>
    </row>
    <row r="138" spans="1:4" ht="16.5" x14ac:dyDescent="0.25">
      <c r="A138" s="243"/>
      <c r="B138" s="112" t="s">
        <v>8025</v>
      </c>
      <c r="C138" s="112" t="s">
        <v>8033</v>
      </c>
      <c r="D138" s="113" t="s">
        <v>8043</v>
      </c>
    </row>
    <row r="139" spans="1:4" ht="16.5" x14ac:dyDescent="0.25">
      <c r="A139" s="243"/>
      <c r="B139" s="112" t="s">
        <v>8022</v>
      </c>
      <c r="C139" s="112" t="s">
        <v>8033</v>
      </c>
      <c r="D139" s="113" t="s">
        <v>8044</v>
      </c>
    </row>
    <row r="140" spans="1:4" ht="16.5" x14ac:dyDescent="0.25">
      <c r="A140" s="243"/>
      <c r="B140" s="112" t="s">
        <v>8045</v>
      </c>
      <c r="C140" s="112" t="s">
        <v>8033</v>
      </c>
      <c r="D140" s="113" t="s">
        <v>8046</v>
      </c>
    </row>
    <row r="141" spans="1:4" ht="16.5" x14ac:dyDescent="0.25">
      <c r="A141" s="243"/>
      <c r="B141" s="112" t="s">
        <v>8319</v>
      </c>
      <c r="C141" s="112" t="s">
        <v>8033</v>
      </c>
      <c r="D141" s="113" t="s">
        <v>8047</v>
      </c>
    </row>
    <row r="142" spans="1:4" ht="16.5" x14ac:dyDescent="0.25">
      <c r="A142" s="243"/>
      <c r="B142" s="112" t="s">
        <v>8320</v>
      </c>
      <c r="C142" s="112" t="s">
        <v>8033</v>
      </c>
      <c r="D142" s="113" t="s">
        <v>8048</v>
      </c>
    </row>
    <row r="143" spans="1:4" ht="16.5" x14ac:dyDescent="0.25">
      <c r="A143" s="244"/>
      <c r="B143" s="112" t="s">
        <v>8018</v>
      </c>
      <c r="C143" s="112" t="s">
        <v>8049</v>
      </c>
      <c r="D143" s="113" t="s">
        <v>8321</v>
      </c>
    </row>
    <row r="144" spans="1:4" ht="16.5" x14ac:dyDescent="0.25">
      <c r="A144" s="238" t="s">
        <v>8322</v>
      </c>
      <c r="B144" s="112" t="s">
        <v>8018</v>
      </c>
      <c r="C144" s="112" t="s">
        <v>8013</v>
      </c>
      <c r="D144" s="113" t="s">
        <v>8050</v>
      </c>
    </row>
    <row r="145" spans="1:4" ht="16.5" x14ac:dyDescent="0.25">
      <c r="A145" s="239"/>
      <c r="B145" s="112" t="s">
        <v>8323</v>
      </c>
      <c r="C145" s="112" t="s">
        <v>8020</v>
      </c>
      <c r="D145" s="113" t="s">
        <v>8051</v>
      </c>
    </row>
    <row r="146" spans="1:4" ht="16.5" x14ac:dyDescent="0.25">
      <c r="A146" s="240"/>
      <c r="B146" s="112" t="s">
        <v>8324</v>
      </c>
      <c r="C146" s="112" t="s">
        <v>8023</v>
      </c>
      <c r="D146" s="113" t="s">
        <v>8052</v>
      </c>
    </row>
    <row r="147" spans="1:4" ht="16.5" x14ac:dyDescent="0.25">
      <c r="A147" s="103" t="s">
        <v>8053</v>
      </c>
      <c r="B147" s="112" t="s">
        <v>7961</v>
      </c>
      <c r="C147" s="112" t="s">
        <v>8054</v>
      </c>
      <c r="D147" s="113" t="s">
        <v>8055</v>
      </c>
    </row>
    <row r="148" spans="1:4" ht="16.5" x14ac:dyDescent="0.25">
      <c r="A148" s="241" t="s">
        <v>8056</v>
      </c>
      <c r="B148" s="112" t="s">
        <v>8057</v>
      </c>
      <c r="C148" s="112" t="s">
        <v>8058</v>
      </c>
      <c r="D148" s="113" t="s">
        <v>8382</v>
      </c>
    </row>
    <row r="149" spans="1:4" ht="16.5" x14ac:dyDescent="0.25">
      <c r="A149" s="241"/>
      <c r="B149" s="112" t="s">
        <v>8059</v>
      </c>
      <c r="C149" s="112" t="s">
        <v>8058</v>
      </c>
      <c r="D149" s="113" t="s">
        <v>8383</v>
      </c>
    </row>
    <row r="150" spans="1:4" ht="16.5" x14ac:dyDescent="0.25">
      <c r="A150" s="241"/>
      <c r="B150" s="112" t="s">
        <v>8060</v>
      </c>
      <c r="C150" s="112" t="s">
        <v>8058</v>
      </c>
      <c r="D150" s="113" t="s">
        <v>8384</v>
      </c>
    </row>
    <row r="151" spans="1:4" ht="16.5" x14ac:dyDescent="0.25">
      <c r="A151" s="241"/>
      <c r="B151" s="112" t="s">
        <v>8061</v>
      </c>
      <c r="C151" s="112" t="s">
        <v>8058</v>
      </c>
      <c r="D151" s="113" t="s">
        <v>8385</v>
      </c>
    </row>
    <row r="152" spans="1:4" ht="16.5" x14ac:dyDescent="0.25">
      <c r="A152" s="241"/>
      <c r="B152" s="112" t="s">
        <v>8062</v>
      </c>
      <c r="C152" s="112" t="s">
        <v>8063</v>
      </c>
      <c r="D152" s="117" t="s">
        <v>8386</v>
      </c>
    </row>
    <row r="153" spans="1:4" ht="16.5" x14ac:dyDescent="0.25">
      <c r="A153" s="241"/>
      <c r="B153" s="112" t="s">
        <v>8064</v>
      </c>
      <c r="C153" s="112" t="s">
        <v>8065</v>
      </c>
      <c r="D153" s="113" t="s">
        <v>8387</v>
      </c>
    </row>
    <row r="154" spans="1:4" ht="16.5" x14ac:dyDescent="0.25">
      <c r="A154" s="241"/>
      <c r="B154" s="112" t="s">
        <v>8325</v>
      </c>
      <c r="C154" s="112" t="s">
        <v>8066</v>
      </c>
      <c r="D154" s="113" t="s">
        <v>8388</v>
      </c>
    </row>
    <row r="155" spans="1:4" ht="16.5" x14ac:dyDescent="0.25">
      <c r="A155" s="241"/>
      <c r="B155" s="112" t="s">
        <v>8326</v>
      </c>
      <c r="C155" s="112" t="s">
        <v>8066</v>
      </c>
      <c r="D155" s="113" t="s">
        <v>8389</v>
      </c>
    </row>
    <row r="156" spans="1:4" ht="16.5" x14ac:dyDescent="0.25">
      <c r="A156" s="241"/>
      <c r="B156" s="112" t="s">
        <v>8067</v>
      </c>
      <c r="C156" s="112" t="s">
        <v>8068</v>
      </c>
      <c r="D156" s="113" t="s">
        <v>8390</v>
      </c>
    </row>
    <row r="157" spans="1:4" ht="16.5" x14ac:dyDescent="0.25">
      <c r="A157" s="241"/>
      <c r="B157" s="112" t="s">
        <v>8327</v>
      </c>
      <c r="C157" s="112" t="s">
        <v>8068</v>
      </c>
      <c r="D157" s="113" t="s">
        <v>8391</v>
      </c>
    </row>
    <row r="158" spans="1:4" ht="16.5" x14ac:dyDescent="0.25">
      <c r="A158" s="241"/>
      <c r="B158" s="112" t="s">
        <v>8069</v>
      </c>
      <c r="C158" s="112" t="s">
        <v>8068</v>
      </c>
      <c r="D158" s="113" t="s">
        <v>8392</v>
      </c>
    </row>
    <row r="159" spans="1:4" ht="16.5" x14ac:dyDescent="0.25">
      <c r="A159" s="241"/>
      <c r="B159" s="112" t="s">
        <v>8070</v>
      </c>
      <c r="C159" s="112" t="s">
        <v>8068</v>
      </c>
      <c r="D159" s="113" t="s">
        <v>8393</v>
      </c>
    </row>
    <row r="160" spans="1:4" ht="16.5" x14ac:dyDescent="0.25">
      <c r="A160" s="241"/>
      <c r="B160" s="112" t="s">
        <v>8071</v>
      </c>
      <c r="C160" s="112" t="s">
        <v>8068</v>
      </c>
      <c r="D160" s="113" t="s">
        <v>8394</v>
      </c>
    </row>
    <row r="161" spans="1:4" ht="16.5" x14ac:dyDescent="0.25">
      <c r="A161" s="241"/>
      <c r="B161" s="112" t="s">
        <v>8072</v>
      </c>
      <c r="C161" s="112" t="s">
        <v>8073</v>
      </c>
      <c r="D161" s="113" t="s">
        <v>8395</v>
      </c>
    </row>
    <row r="162" spans="1:4" ht="16.5" x14ac:dyDescent="0.25">
      <c r="A162" s="241"/>
      <c r="B162" s="112" t="s">
        <v>8074</v>
      </c>
      <c r="C162" s="112" t="s">
        <v>8075</v>
      </c>
      <c r="D162" s="117" t="s">
        <v>8396</v>
      </c>
    </row>
    <row r="163" spans="1:4" ht="16.5" x14ac:dyDescent="0.25">
      <c r="A163" s="241"/>
      <c r="B163" s="112" t="s">
        <v>8076</v>
      </c>
      <c r="C163" s="112" t="s">
        <v>8077</v>
      </c>
      <c r="D163" s="113" t="s">
        <v>8397</v>
      </c>
    </row>
    <row r="164" spans="1:4" ht="16.5" x14ac:dyDescent="0.25">
      <c r="A164" s="241"/>
      <c r="B164" s="112" t="s">
        <v>8078</v>
      </c>
      <c r="C164" s="112" t="s">
        <v>8079</v>
      </c>
      <c r="D164" s="113" t="s">
        <v>8398</v>
      </c>
    </row>
    <row r="165" spans="1:4" ht="16.5" x14ac:dyDescent="0.25">
      <c r="A165" s="241"/>
      <c r="B165" s="112" t="s">
        <v>8080</v>
      </c>
      <c r="C165" s="112" t="s">
        <v>8081</v>
      </c>
      <c r="D165" s="113" t="s">
        <v>8399</v>
      </c>
    </row>
    <row r="166" spans="1:4" ht="16.5" x14ac:dyDescent="0.25">
      <c r="A166" s="241"/>
      <c r="B166" s="112" t="s">
        <v>8082</v>
      </c>
      <c r="C166" s="112" t="s">
        <v>8083</v>
      </c>
      <c r="D166" s="113" t="s">
        <v>8400</v>
      </c>
    </row>
    <row r="167" spans="1:4" ht="16.5" x14ac:dyDescent="0.25">
      <c r="A167" s="241"/>
      <c r="B167" s="112" t="s">
        <v>7876</v>
      </c>
      <c r="C167" s="112" t="s">
        <v>8084</v>
      </c>
      <c r="D167" s="117" t="s">
        <v>8401</v>
      </c>
    </row>
    <row r="168" spans="1:4" ht="16.5" x14ac:dyDescent="0.25">
      <c r="A168" s="241"/>
      <c r="B168" s="112" t="s">
        <v>8085</v>
      </c>
      <c r="C168" s="112" t="s">
        <v>8086</v>
      </c>
      <c r="D168" s="117" t="s">
        <v>8402</v>
      </c>
    </row>
    <row r="169" spans="1:4" ht="16.5" x14ac:dyDescent="0.25">
      <c r="A169" s="241"/>
      <c r="B169" s="112" t="s">
        <v>8087</v>
      </c>
      <c r="C169" s="112" t="s">
        <v>8088</v>
      </c>
      <c r="D169" s="113" t="s">
        <v>8403</v>
      </c>
    </row>
    <row r="170" spans="1:4" ht="16.5" x14ac:dyDescent="0.25">
      <c r="A170" s="241"/>
      <c r="B170" s="112" t="s">
        <v>8072</v>
      </c>
      <c r="C170" s="112" t="s">
        <v>8089</v>
      </c>
      <c r="D170" s="113" t="s">
        <v>8404</v>
      </c>
    </row>
    <row r="171" spans="1:4" ht="16.5" x14ac:dyDescent="0.25">
      <c r="A171" s="103" t="s">
        <v>8090</v>
      </c>
      <c r="B171" s="112" t="s">
        <v>7800</v>
      </c>
      <c r="C171" s="112" t="s">
        <v>8091</v>
      </c>
      <c r="D171" s="117" t="s">
        <v>8092</v>
      </c>
    </row>
    <row r="172" spans="1:4" ht="16.5" x14ac:dyDescent="0.25">
      <c r="A172" s="241" t="s">
        <v>8093</v>
      </c>
      <c r="B172" s="112" t="s">
        <v>7800</v>
      </c>
      <c r="C172" s="112" t="s">
        <v>8094</v>
      </c>
      <c r="D172" s="117" t="s">
        <v>8095</v>
      </c>
    </row>
    <row r="173" spans="1:4" ht="16.5" x14ac:dyDescent="0.25">
      <c r="A173" s="241"/>
      <c r="B173" s="112" t="s">
        <v>8096</v>
      </c>
      <c r="C173" s="112" t="s">
        <v>8097</v>
      </c>
      <c r="D173" s="113" t="s">
        <v>8098</v>
      </c>
    </row>
    <row r="174" spans="1:4" ht="16.5" x14ac:dyDescent="0.25">
      <c r="A174" s="242" t="s">
        <v>8099</v>
      </c>
      <c r="B174" s="112" t="s">
        <v>8100</v>
      </c>
      <c r="C174" s="112" t="s">
        <v>8101</v>
      </c>
      <c r="D174" s="117" t="s">
        <v>8102</v>
      </c>
    </row>
    <row r="175" spans="1:4" ht="16.5" x14ac:dyDescent="0.25">
      <c r="A175" s="243"/>
      <c r="B175" s="112" t="s">
        <v>8328</v>
      </c>
      <c r="C175" s="112" t="s">
        <v>8103</v>
      </c>
      <c r="D175" s="113" t="s">
        <v>8329</v>
      </c>
    </row>
    <row r="176" spans="1:4" ht="16.5" x14ac:dyDescent="0.25">
      <c r="A176" s="243"/>
      <c r="B176" s="112" t="s">
        <v>8104</v>
      </c>
      <c r="C176" s="112" t="s">
        <v>8105</v>
      </c>
      <c r="D176" s="113" t="s">
        <v>8106</v>
      </c>
    </row>
    <row r="177" spans="1:4" ht="16.5" x14ac:dyDescent="0.25">
      <c r="A177" s="243"/>
      <c r="B177" s="112" t="s">
        <v>8107</v>
      </c>
      <c r="C177" s="112" t="s">
        <v>8108</v>
      </c>
      <c r="D177" s="117" t="s">
        <v>8109</v>
      </c>
    </row>
    <row r="178" spans="1:4" ht="16.5" x14ac:dyDescent="0.25">
      <c r="A178" s="243"/>
      <c r="B178" s="112" t="s">
        <v>8110</v>
      </c>
      <c r="C178" s="112" t="s">
        <v>8111</v>
      </c>
      <c r="D178" s="117" t="s">
        <v>8112</v>
      </c>
    </row>
    <row r="179" spans="1:4" ht="16.5" x14ac:dyDescent="0.25">
      <c r="A179" s="243"/>
      <c r="B179" s="112" t="s">
        <v>8113</v>
      </c>
      <c r="C179" s="112" t="s">
        <v>8114</v>
      </c>
      <c r="D179" s="113" t="s">
        <v>8115</v>
      </c>
    </row>
    <row r="180" spans="1:4" ht="16.5" x14ac:dyDescent="0.25">
      <c r="A180" s="244"/>
      <c r="B180" s="112" t="s">
        <v>8113</v>
      </c>
      <c r="C180" s="112" t="s">
        <v>8116</v>
      </c>
      <c r="D180" s="113" t="s">
        <v>8117</v>
      </c>
    </row>
    <row r="181" spans="1:4" ht="16.5" x14ac:dyDescent="0.25">
      <c r="A181" s="242" t="s">
        <v>8118</v>
      </c>
      <c r="B181" s="112" t="s">
        <v>8119</v>
      </c>
      <c r="C181" s="112" t="s">
        <v>8120</v>
      </c>
      <c r="D181" s="117" t="s">
        <v>8121</v>
      </c>
    </row>
    <row r="182" spans="1:4" ht="16.5" x14ac:dyDescent="0.25">
      <c r="A182" s="243"/>
      <c r="B182" s="112" t="s">
        <v>8122</v>
      </c>
      <c r="C182" s="112" t="s">
        <v>8123</v>
      </c>
      <c r="D182" s="117" t="s">
        <v>8124</v>
      </c>
    </row>
    <row r="183" spans="1:4" ht="16.5" x14ac:dyDescent="0.25">
      <c r="A183" s="243"/>
      <c r="B183" s="112" t="s">
        <v>8125</v>
      </c>
      <c r="C183" s="112" t="s">
        <v>8126</v>
      </c>
      <c r="D183" s="113" t="s">
        <v>8127</v>
      </c>
    </row>
    <row r="184" spans="1:4" ht="16.5" x14ac:dyDescent="0.25">
      <c r="A184" s="244"/>
      <c r="B184" s="112" t="s">
        <v>8128</v>
      </c>
      <c r="C184" s="112" t="s">
        <v>8126</v>
      </c>
      <c r="D184" s="117" t="s">
        <v>8129</v>
      </c>
    </row>
    <row r="185" spans="1:4" ht="16.5" x14ac:dyDescent="0.25">
      <c r="A185" s="242" t="s">
        <v>8130</v>
      </c>
      <c r="B185" s="112" t="s">
        <v>8131</v>
      </c>
      <c r="C185" s="112" t="s">
        <v>8132</v>
      </c>
      <c r="D185" s="113" t="s">
        <v>8133</v>
      </c>
    </row>
    <row r="186" spans="1:4" ht="16.5" x14ac:dyDescent="0.25">
      <c r="A186" s="243"/>
      <c r="B186" s="112" t="s">
        <v>8134</v>
      </c>
      <c r="C186" s="112" t="s">
        <v>8135</v>
      </c>
      <c r="D186" s="113" t="s">
        <v>8136</v>
      </c>
    </row>
    <row r="187" spans="1:4" ht="16.5" x14ac:dyDescent="0.25">
      <c r="A187" s="243"/>
      <c r="B187" s="112" t="s">
        <v>8137</v>
      </c>
      <c r="C187" s="112" t="s">
        <v>8135</v>
      </c>
      <c r="D187" s="113" t="s">
        <v>8138</v>
      </c>
    </row>
    <row r="188" spans="1:4" ht="16.5" x14ac:dyDescent="0.25">
      <c r="A188" s="243"/>
      <c r="B188" s="112" t="s">
        <v>8139</v>
      </c>
      <c r="C188" s="112" t="s">
        <v>8140</v>
      </c>
      <c r="D188" s="113" t="s">
        <v>8330</v>
      </c>
    </row>
    <row r="189" spans="1:4" ht="16.5" x14ac:dyDescent="0.25">
      <c r="A189" s="243"/>
      <c r="B189" s="112" t="s">
        <v>8139</v>
      </c>
      <c r="C189" s="112" t="s">
        <v>8141</v>
      </c>
      <c r="D189" s="113" t="s">
        <v>8142</v>
      </c>
    </row>
    <row r="190" spans="1:4" ht="16.5" x14ac:dyDescent="0.25">
      <c r="A190" s="244"/>
      <c r="B190" s="112" t="s">
        <v>8139</v>
      </c>
      <c r="C190" s="112" t="s">
        <v>8141</v>
      </c>
      <c r="D190" s="113" t="s">
        <v>8331</v>
      </c>
    </row>
    <row r="191" spans="1:4" ht="16.5" x14ac:dyDescent="0.25">
      <c r="A191" s="242" t="s">
        <v>8143</v>
      </c>
      <c r="B191" s="112" t="s">
        <v>8332</v>
      </c>
      <c r="C191" s="112" t="s">
        <v>8144</v>
      </c>
      <c r="D191" s="113" t="s">
        <v>8405</v>
      </c>
    </row>
    <row r="192" spans="1:4" ht="16.5" x14ac:dyDescent="0.25">
      <c r="A192" s="243"/>
      <c r="B192" s="112" t="s">
        <v>8145</v>
      </c>
      <c r="C192" s="112" t="s">
        <v>8146</v>
      </c>
      <c r="D192" s="113" t="s">
        <v>8406</v>
      </c>
    </row>
    <row r="193" spans="1:4" ht="16.5" x14ac:dyDescent="0.25">
      <c r="A193" s="243"/>
      <c r="B193" s="112" t="s">
        <v>8145</v>
      </c>
      <c r="C193" s="112" t="s">
        <v>8146</v>
      </c>
      <c r="D193" s="113" t="s">
        <v>8407</v>
      </c>
    </row>
    <row r="194" spans="1:4" ht="16.5" x14ac:dyDescent="0.25">
      <c r="A194" s="243"/>
      <c r="B194" s="112" t="s">
        <v>8145</v>
      </c>
      <c r="C194" s="112" t="s">
        <v>8146</v>
      </c>
      <c r="D194" s="113" t="s">
        <v>8408</v>
      </c>
    </row>
    <row r="195" spans="1:4" ht="16.5" x14ac:dyDescent="0.25">
      <c r="A195" s="243"/>
      <c r="B195" s="112" t="s">
        <v>7800</v>
      </c>
      <c r="C195" s="112" t="s">
        <v>8147</v>
      </c>
      <c r="D195" s="113" t="s">
        <v>8409</v>
      </c>
    </row>
    <row r="196" spans="1:4" ht="16.5" x14ac:dyDescent="0.25">
      <c r="A196" s="243"/>
      <c r="B196" s="112" t="s">
        <v>8148</v>
      </c>
      <c r="C196" s="112" t="s">
        <v>8147</v>
      </c>
      <c r="D196" s="113" t="s">
        <v>8410</v>
      </c>
    </row>
    <row r="197" spans="1:4" ht="16.5" x14ac:dyDescent="0.25">
      <c r="A197" s="243"/>
      <c r="B197" s="112" t="s">
        <v>8149</v>
      </c>
      <c r="C197" s="112" t="s">
        <v>8147</v>
      </c>
      <c r="D197" s="113" t="s">
        <v>8411</v>
      </c>
    </row>
    <row r="198" spans="1:4" ht="16.5" x14ac:dyDescent="0.25">
      <c r="A198" s="243"/>
      <c r="B198" s="112" t="s">
        <v>8150</v>
      </c>
      <c r="C198" s="112" t="s">
        <v>8151</v>
      </c>
      <c r="D198" s="113" t="s">
        <v>8412</v>
      </c>
    </row>
    <row r="199" spans="1:4" ht="16.5" x14ac:dyDescent="0.25">
      <c r="A199" s="243"/>
      <c r="B199" s="112" t="s">
        <v>8333</v>
      </c>
      <c r="C199" s="112" t="s">
        <v>8152</v>
      </c>
      <c r="D199" s="113" t="s">
        <v>8413</v>
      </c>
    </row>
    <row r="200" spans="1:4" ht="16.5" x14ac:dyDescent="0.25">
      <c r="A200" s="243"/>
      <c r="B200" s="112" t="s">
        <v>8334</v>
      </c>
      <c r="C200" s="112" t="s">
        <v>8152</v>
      </c>
      <c r="D200" s="113" t="s">
        <v>8414</v>
      </c>
    </row>
    <row r="201" spans="1:4" ht="16.5" x14ac:dyDescent="0.25">
      <c r="A201" s="243"/>
      <c r="B201" s="112" t="s">
        <v>8153</v>
      </c>
      <c r="C201" s="112" t="s">
        <v>8154</v>
      </c>
      <c r="D201" s="113" t="s">
        <v>8415</v>
      </c>
    </row>
    <row r="202" spans="1:4" ht="16.5" x14ac:dyDescent="0.25">
      <c r="A202" s="243"/>
      <c r="B202" s="112" t="s">
        <v>8155</v>
      </c>
      <c r="C202" s="112" t="s">
        <v>8154</v>
      </c>
      <c r="D202" s="113" t="s">
        <v>8416</v>
      </c>
    </row>
    <row r="203" spans="1:4" ht="16.5" x14ac:dyDescent="0.25">
      <c r="A203" s="243"/>
      <c r="B203" s="112" t="s">
        <v>8335</v>
      </c>
      <c r="C203" s="112" t="s">
        <v>8156</v>
      </c>
      <c r="D203" s="113" t="s">
        <v>8417</v>
      </c>
    </row>
    <row r="204" spans="1:4" ht="16.5" x14ac:dyDescent="0.25">
      <c r="A204" s="243"/>
      <c r="B204" s="118" t="s">
        <v>7876</v>
      </c>
      <c r="C204" s="118" t="s">
        <v>8336</v>
      </c>
      <c r="D204" s="119" t="s">
        <v>8418</v>
      </c>
    </row>
    <row r="205" spans="1:4" ht="16.5" x14ac:dyDescent="0.25">
      <c r="A205" s="243"/>
      <c r="B205" s="112" t="s">
        <v>8157</v>
      </c>
      <c r="C205" s="112" t="s">
        <v>8158</v>
      </c>
      <c r="D205" s="113" t="s">
        <v>8419</v>
      </c>
    </row>
    <row r="206" spans="1:4" ht="16.5" x14ac:dyDescent="0.25">
      <c r="A206" s="243"/>
      <c r="B206" s="112" t="s">
        <v>8159</v>
      </c>
      <c r="C206" s="112" t="s">
        <v>8160</v>
      </c>
      <c r="D206" s="113" t="s">
        <v>8420</v>
      </c>
    </row>
    <row r="207" spans="1:4" ht="16.5" x14ac:dyDescent="0.25">
      <c r="A207" s="245" t="s">
        <v>8161</v>
      </c>
      <c r="B207" s="112" t="s">
        <v>8337</v>
      </c>
      <c r="C207" s="112" t="s">
        <v>8162</v>
      </c>
      <c r="D207" s="113" t="s">
        <v>8163</v>
      </c>
    </row>
    <row r="208" spans="1:4" ht="16.5" x14ac:dyDescent="0.25">
      <c r="A208" s="246"/>
      <c r="B208" s="112" t="s">
        <v>8164</v>
      </c>
      <c r="C208" s="112" t="s">
        <v>8165</v>
      </c>
      <c r="D208" s="117" t="s">
        <v>8166</v>
      </c>
    </row>
    <row r="209" spans="1:4" ht="16.5" x14ac:dyDescent="0.25">
      <c r="A209" s="246"/>
      <c r="B209" s="118" t="s">
        <v>8167</v>
      </c>
      <c r="C209" s="118" t="s">
        <v>8338</v>
      </c>
      <c r="D209" s="120" t="s">
        <v>8339</v>
      </c>
    </row>
    <row r="210" spans="1:4" ht="16.5" x14ac:dyDescent="0.25">
      <c r="A210" s="246"/>
      <c r="B210" s="118" t="s">
        <v>8167</v>
      </c>
      <c r="C210" s="118" t="s">
        <v>8338</v>
      </c>
      <c r="D210" s="120" t="s">
        <v>8168</v>
      </c>
    </row>
    <row r="211" spans="1:4" ht="16.5" x14ac:dyDescent="0.25">
      <c r="A211" s="246"/>
      <c r="B211" s="118" t="s">
        <v>8167</v>
      </c>
      <c r="C211" s="118" t="s">
        <v>8338</v>
      </c>
      <c r="D211" s="120" t="s">
        <v>8340</v>
      </c>
    </row>
    <row r="212" spans="1:4" ht="16.5" x14ac:dyDescent="0.25">
      <c r="A212" s="246"/>
      <c r="B212" s="112" t="s">
        <v>8169</v>
      </c>
      <c r="C212" s="112" t="s">
        <v>8170</v>
      </c>
      <c r="D212" s="113" t="s">
        <v>8171</v>
      </c>
    </row>
    <row r="213" spans="1:4" ht="16.5" x14ac:dyDescent="0.25">
      <c r="A213" s="246"/>
      <c r="B213" s="112" t="s">
        <v>8172</v>
      </c>
      <c r="C213" s="112" t="s">
        <v>8173</v>
      </c>
      <c r="D213" s="113" t="s">
        <v>8174</v>
      </c>
    </row>
    <row r="214" spans="1:4" ht="16.5" x14ac:dyDescent="0.25">
      <c r="A214" s="246"/>
      <c r="B214" s="112" t="s">
        <v>8172</v>
      </c>
      <c r="C214" s="112" t="s">
        <v>8173</v>
      </c>
      <c r="D214" s="113" t="s">
        <v>8175</v>
      </c>
    </row>
    <row r="215" spans="1:4" ht="16.5" x14ac:dyDescent="0.25">
      <c r="A215" s="246"/>
      <c r="B215" s="112" t="s">
        <v>8172</v>
      </c>
      <c r="C215" s="112" t="s">
        <v>8173</v>
      </c>
      <c r="D215" s="113" t="s">
        <v>8176</v>
      </c>
    </row>
    <row r="216" spans="1:4" ht="16.5" x14ac:dyDescent="0.25">
      <c r="A216" s="246"/>
      <c r="B216" s="112" t="s">
        <v>8177</v>
      </c>
      <c r="C216" s="112" t="s">
        <v>8178</v>
      </c>
      <c r="D216" s="113" t="s">
        <v>8179</v>
      </c>
    </row>
    <row r="217" spans="1:4" ht="16.5" x14ac:dyDescent="0.25">
      <c r="A217" s="246"/>
      <c r="B217" s="112" t="s">
        <v>8180</v>
      </c>
      <c r="C217" s="112" t="s">
        <v>8181</v>
      </c>
      <c r="D217" s="113" t="s">
        <v>8182</v>
      </c>
    </row>
    <row r="218" spans="1:4" ht="16.5" x14ac:dyDescent="0.25">
      <c r="A218" s="246"/>
      <c r="B218" s="112" t="s">
        <v>8183</v>
      </c>
      <c r="C218" s="112" t="s">
        <v>8184</v>
      </c>
      <c r="D218" s="113" t="s">
        <v>8185</v>
      </c>
    </row>
    <row r="219" spans="1:4" ht="16.5" x14ac:dyDescent="0.25">
      <c r="A219" s="246"/>
      <c r="B219" s="112" t="s">
        <v>8186</v>
      </c>
      <c r="C219" s="112" t="s">
        <v>8187</v>
      </c>
      <c r="D219" s="113" t="s">
        <v>8188</v>
      </c>
    </row>
    <row r="220" spans="1:4" ht="16.5" x14ac:dyDescent="0.25">
      <c r="A220" s="246"/>
      <c r="B220" s="112" t="s">
        <v>8186</v>
      </c>
      <c r="C220" s="112" t="s">
        <v>8187</v>
      </c>
      <c r="D220" s="113" t="s">
        <v>8189</v>
      </c>
    </row>
    <row r="221" spans="1:4" ht="16.5" x14ac:dyDescent="0.25">
      <c r="A221" s="246"/>
      <c r="B221" s="112" t="s">
        <v>8190</v>
      </c>
      <c r="C221" s="112" t="s">
        <v>8191</v>
      </c>
      <c r="D221" s="113" t="s">
        <v>8192</v>
      </c>
    </row>
    <row r="222" spans="1:4" ht="16.5" x14ac:dyDescent="0.25">
      <c r="A222" s="246"/>
      <c r="B222" s="112" t="s">
        <v>8341</v>
      </c>
      <c r="C222" s="112" t="s">
        <v>8193</v>
      </c>
      <c r="D222" s="113" t="s">
        <v>8342</v>
      </c>
    </row>
    <row r="223" spans="1:4" ht="16.5" x14ac:dyDescent="0.25">
      <c r="A223" s="246"/>
      <c r="B223" s="112" t="s">
        <v>8343</v>
      </c>
      <c r="C223" s="112" t="s">
        <v>8344</v>
      </c>
      <c r="D223" s="113" t="s">
        <v>8345</v>
      </c>
    </row>
    <row r="224" spans="1:4" ht="16.5" x14ac:dyDescent="0.25">
      <c r="A224" s="246"/>
      <c r="B224" s="112" t="s">
        <v>8346</v>
      </c>
      <c r="C224" s="112" t="s">
        <v>8344</v>
      </c>
      <c r="D224" s="113" t="s">
        <v>8347</v>
      </c>
    </row>
    <row r="225" spans="1:4" ht="16.5" x14ac:dyDescent="0.25">
      <c r="A225" s="246"/>
      <c r="B225" s="112" t="s">
        <v>8195</v>
      </c>
      <c r="C225" s="112" t="s">
        <v>8194</v>
      </c>
      <c r="D225" s="113" t="s">
        <v>8196</v>
      </c>
    </row>
    <row r="226" spans="1:4" ht="16.5" x14ac:dyDescent="0.25">
      <c r="A226" s="246"/>
      <c r="B226" s="112" t="s">
        <v>8197</v>
      </c>
      <c r="C226" s="112" t="s">
        <v>8198</v>
      </c>
      <c r="D226" s="113" t="s">
        <v>8199</v>
      </c>
    </row>
    <row r="227" spans="1:4" ht="16.5" x14ac:dyDescent="0.25">
      <c r="A227" s="246"/>
      <c r="B227" s="112" t="s">
        <v>8200</v>
      </c>
      <c r="C227" s="112" t="s">
        <v>8198</v>
      </c>
      <c r="D227" s="113" t="s">
        <v>8201</v>
      </c>
    </row>
    <row r="228" spans="1:4" ht="16.5" x14ac:dyDescent="0.25">
      <c r="A228" s="246"/>
      <c r="B228" s="112" t="s">
        <v>8202</v>
      </c>
      <c r="C228" s="112" t="s">
        <v>8198</v>
      </c>
      <c r="D228" s="113" t="s">
        <v>8203</v>
      </c>
    </row>
    <row r="229" spans="1:4" ht="16.5" x14ac:dyDescent="0.25">
      <c r="A229" s="246"/>
      <c r="B229" s="112" t="s">
        <v>7800</v>
      </c>
      <c r="C229" s="112" t="s">
        <v>8204</v>
      </c>
      <c r="D229" s="113" t="s">
        <v>8205</v>
      </c>
    </row>
    <row r="230" spans="1:4" ht="16.5" x14ac:dyDescent="0.25">
      <c r="A230" s="246"/>
      <c r="B230" s="112" t="s">
        <v>8206</v>
      </c>
      <c r="C230" s="112" t="s">
        <v>8207</v>
      </c>
      <c r="D230" s="113" t="s">
        <v>8208</v>
      </c>
    </row>
    <row r="231" spans="1:4" ht="16.5" x14ac:dyDescent="0.25">
      <c r="A231" s="246"/>
      <c r="B231" s="112" t="s">
        <v>8209</v>
      </c>
      <c r="C231" s="121" t="s">
        <v>8210</v>
      </c>
      <c r="D231" s="113" t="s">
        <v>8211</v>
      </c>
    </row>
    <row r="232" spans="1:4" ht="16.5" x14ac:dyDescent="0.25">
      <c r="A232" s="246"/>
      <c r="B232" s="112" t="s">
        <v>8212</v>
      </c>
      <c r="C232" s="112" t="s">
        <v>8213</v>
      </c>
      <c r="D232" s="113" t="s">
        <v>8214</v>
      </c>
    </row>
    <row r="233" spans="1:4" ht="16.5" x14ac:dyDescent="0.25">
      <c r="A233" s="246"/>
      <c r="B233" s="112" t="s">
        <v>8215</v>
      </c>
      <c r="C233" s="112" t="s">
        <v>8213</v>
      </c>
      <c r="D233" s="113" t="s">
        <v>8216</v>
      </c>
    </row>
    <row r="234" spans="1:4" ht="16.5" x14ac:dyDescent="0.25">
      <c r="A234" s="246"/>
      <c r="B234" s="112" t="s">
        <v>8217</v>
      </c>
      <c r="C234" s="112" t="s">
        <v>8213</v>
      </c>
      <c r="D234" s="113" t="s">
        <v>8218</v>
      </c>
    </row>
    <row r="235" spans="1:4" ht="16.5" x14ac:dyDescent="0.25">
      <c r="A235" s="246"/>
      <c r="B235" s="112" t="s">
        <v>8219</v>
      </c>
      <c r="C235" s="112" t="s">
        <v>8220</v>
      </c>
      <c r="D235" s="113" t="s">
        <v>8221</v>
      </c>
    </row>
    <row r="236" spans="1:4" ht="16.5" x14ac:dyDescent="0.25">
      <c r="A236" s="246"/>
      <c r="B236" s="112" t="s">
        <v>8348</v>
      </c>
      <c r="C236" s="112" t="s">
        <v>8220</v>
      </c>
      <c r="D236" s="113" t="s">
        <v>8222</v>
      </c>
    </row>
    <row r="237" spans="1:4" ht="16.5" x14ac:dyDescent="0.25">
      <c r="A237" s="246"/>
      <c r="B237" s="112" t="s">
        <v>8223</v>
      </c>
      <c r="C237" s="112" t="s">
        <v>8224</v>
      </c>
      <c r="D237" s="113" t="s">
        <v>8225</v>
      </c>
    </row>
    <row r="238" spans="1:4" ht="16.5" x14ac:dyDescent="0.25">
      <c r="A238" s="246"/>
      <c r="B238" s="112" t="s">
        <v>8226</v>
      </c>
      <c r="C238" s="112" t="s">
        <v>8224</v>
      </c>
      <c r="D238" s="113" t="s">
        <v>8349</v>
      </c>
    </row>
    <row r="239" spans="1:4" ht="16.5" x14ac:dyDescent="0.25">
      <c r="A239" s="246"/>
      <c r="B239" s="112" t="s">
        <v>8227</v>
      </c>
      <c r="C239" s="112" t="s">
        <v>8224</v>
      </c>
      <c r="D239" s="113" t="s">
        <v>8228</v>
      </c>
    </row>
    <row r="240" spans="1:4" ht="16.5" x14ac:dyDescent="0.25">
      <c r="A240" s="246"/>
      <c r="B240" s="112" t="s">
        <v>8229</v>
      </c>
      <c r="C240" s="112" t="s">
        <v>8224</v>
      </c>
      <c r="D240" s="113" t="s">
        <v>8230</v>
      </c>
    </row>
    <row r="241" spans="1:4" ht="16.5" x14ac:dyDescent="0.25">
      <c r="A241" s="247"/>
      <c r="B241" s="112" t="s">
        <v>8231</v>
      </c>
      <c r="C241" s="112" t="s">
        <v>8232</v>
      </c>
      <c r="D241" s="113" t="s">
        <v>8233</v>
      </c>
    </row>
    <row r="242" spans="1:4" ht="16.5" x14ac:dyDescent="0.25">
      <c r="A242" s="103" t="s">
        <v>8234</v>
      </c>
      <c r="B242" s="112" t="s">
        <v>8235</v>
      </c>
      <c r="C242" s="112" t="s">
        <v>8236</v>
      </c>
      <c r="D242" s="113" t="s">
        <v>8237</v>
      </c>
    </row>
    <row r="243" spans="1:4" ht="16.5" x14ac:dyDescent="0.25">
      <c r="A243" s="242" t="s">
        <v>8238</v>
      </c>
      <c r="B243" s="112" t="s">
        <v>8239</v>
      </c>
      <c r="C243" s="112" t="s">
        <v>8240</v>
      </c>
      <c r="D243" s="113" t="s">
        <v>8241</v>
      </c>
    </row>
    <row r="244" spans="1:4" ht="16.5" x14ac:dyDescent="0.25">
      <c r="A244" s="243"/>
      <c r="B244" s="107" t="s">
        <v>8242</v>
      </c>
      <c r="C244" s="107" t="s">
        <v>8240</v>
      </c>
      <c r="D244" s="110" t="s">
        <v>8243</v>
      </c>
    </row>
    <row r="245" spans="1:4" ht="16.5" x14ac:dyDescent="0.25">
      <c r="A245" s="243"/>
      <c r="B245" s="107" t="s">
        <v>8244</v>
      </c>
      <c r="C245" s="107" t="s">
        <v>8240</v>
      </c>
      <c r="D245" s="110" t="s">
        <v>8245</v>
      </c>
    </row>
    <row r="246" spans="1:4" ht="16.5" x14ac:dyDescent="0.25">
      <c r="A246" s="243"/>
      <c r="B246" s="107" t="s">
        <v>8246</v>
      </c>
      <c r="C246" s="107" t="s">
        <v>8240</v>
      </c>
      <c r="D246" s="110" t="s">
        <v>8247</v>
      </c>
    </row>
    <row r="247" spans="1:4" ht="16.5" x14ac:dyDescent="0.25">
      <c r="A247" s="243"/>
      <c r="B247" s="107" t="s">
        <v>8248</v>
      </c>
      <c r="C247" s="107" t="s">
        <v>8240</v>
      </c>
      <c r="D247" s="110" t="s">
        <v>8249</v>
      </c>
    </row>
    <row r="248" spans="1:4" ht="16.5" x14ac:dyDescent="0.3">
      <c r="A248" s="243"/>
      <c r="B248" s="107" t="s">
        <v>8350</v>
      </c>
      <c r="C248" s="107" t="s">
        <v>8250</v>
      </c>
      <c r="D248" s="108" t="s">
        <v>8251</v>
      </c>
    </row>
    <row r="249" spans="1:4" ht="16.5" x14ac:dyDescent="0.3">
      <c r="A249" s="244"/>
      <c r="B249" s="107" t="s">
        <v>7797</v>
      </c>
      <c r="C249" s="107" t="s">
        <v>8252</v>
      </c>
      <c r="D249" s="108" t="s">
        <v>8253</v>
      </c>
    </row>
    <row r="250" spans="1:4" ht="16.5" x14ac:dyDescent="0.3">
      <c r="A250" s="242" t="s">
        <v>8254</v>
      </c>
      <c r="B250" s="107" t="s">
        <v>8268</v>
      </c>
      <c r="C250" s="107" t="s">
        <v>8255</v>
      </c>
      <c r="D250" s="108" t="s">
        <v>8256</v>
      </c>
    </row>
    <row r="251" spans="1:4" ht="16.5" x14ac:dyDescent="0.3">
      <c r="A251" s="243"/>
      <c r="B251" s="112" t="s">
        <v>8351</v>
      </c>
      <c r="C251" s="112" t="s">
        <v>8352</v>
      </c>
      <c r="D251" s="122" t="s">
        <v>8257</v>
      </c>
    </row>
    <row r="252" spans="1:4" ht="16.5" x14ac:dyDescent="0.3">
      <c r="A252" s="244"/>
      <c r="B252" s="107" t="s">
        <v>7961</v>
      </c>
      <c r="C252" s="107" t="s">
        <v>8258</v>
      </c>
      <c r="D252" s="108" t="s">
        <v>8259</v>
      </c>
    </row>
    <row r="253" spans="1:4" ht="16.5" x14ac:dyDescent="0.3">
      <c r="A253" s="242" t="s">
        <v>8260</v>
      </c>
      <c r="B253" s="107" t="s">
        <v>8353</v>
      </c>
      <c r="C253" s="107" t="s">
        <v>8261</v>
      </c>
      <c r="D253" s="108" t="s">
        <v>8421</v>
      </c>
    </row>
    <row r="254" spans="1:4" ht="16.5" x14ac:dyDescent="0.25">
      <c r="A254" s="244"/>
      <c r="B254" s="107" t="s">
        <v>8262</v>
      </c>
      <c r="C254" s="107" t="s">
        <v>8263</v>
      </c>
      <c r="D254" s="110" t="s">
        <v>8422</v>
      </c>
    </row>
  </sheetData>
  <autoFilter ref="A1:D254"/>
  <mergeCells count="16"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  <mergeCell ref="A144:A146"/>
    <mergeCell ref="A2:A13"/>
    <mergeCell ref="A14:A26"/>
    <mergeCell ref="A27:A56"/>
    <mergeCell ref="A57:A113"/>
    <mergeCell ref="A114:A143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</sheetViews>
  <sheetFormatPr defaultRowHeight="16.5" x14ac:dyDescent="0.25"/>
  <cols>
    <col min="1" max="1" width="36.125" style="95" bestFit="1" customWidth="1"/>
    <col min="2" max="2" width="22.25" style="95" customWidth="1"/>
    <col min="3" max="3" width="13.875" style="95" bestFit="1" customWidth="1"/>
    <col min="4" max="4" width="9.5" style="95" bestFit="1" customWidth="1"/>
    <col min="5" max="5" width="9.5" style="92" bestFit="1" customWidth="1"/>
    <col min="6" max="6" width="16.125" style="96" bestFit="1" customWidth="1"/>
    <col min="7" max="7" width="9.5" style="92" bestFit="1" customWidth="1"/>
    <col min="8" max="8" width="16.125" style="96" bestFit="1" customWidth="1"/>
    <col min="9" max="9" width="9.5" style="92" bestFit="1" customWidth="1"/>
    <col min="10" max="10" width="16.125" style="92" bestFit="1" customWidth="1"/>
    <col min="11" max="11" width="9" style="95"/>
    <col min="12" max="12" width="20.5" style="95" bestFit="1" customWidth="1"/>
    <col min="13" max="13" width="9.5" style="95" bestFit="1" customWidth="1"/>
    <col min="14" max="16384" width="9" style="95"/>
  </cols>
  <sheetData>
    <row r="1" spans="1:13" ht="63.75" customHeight="1" x14ac:dyDescent="0.25">
      <c r="A1" s="92" t="s">
        <v>172</v>
      </c>
      <c r="B1" s="92" t="s">
        <v>173</v>
      </c>
      <c r="C1" s="92" t="s">
        <v>174</v>
      </c>
      <c r="D1" s="92" t="s">
        <v>175</v>
      </c>
      <c r="E1" s="93" t="s">
        <v>8970</v>
      </c>
      <c r="F1" s="94" t="s">
        <v>8971</v>
      </c>
      <c r="G1" s="93" t="s">
        <v>8972</v>
      </c>
      <c r="H1" s="94" t="s">
        <v>8973</v>
      </c>
      <c r="I1" s="93" t="s">
        <v>176</v>
      </c>
      <c r="J1" s="93" t="s">
        <v>177</v>
      </c>
    </row>
    <row r="2" spans="1:13" x14ac:dyDescent="0.25">
      <c r="A2" s="95" t="s">
        <v>178</v>
      </c>
      <c r="B2" s="95" t="s">
        <v>179</v>
      </c>
      <c r="C2" s="95" t="str">
        <f t="shared" ref="C2:C65" si="0">LEFT(A2,6)</f>
        <v>臺北市大安區</v>
      </c>
      <c r="D2" s="95" t="s">
        <v>180</v>
      </c>
      <c r="E2" s="129">
        <v>70</v>
      </c>
      <c r="F2" s="129">
        <v>84</v>
      </c>
      <c r="G2" s="129">
        <v>70</v>
      </c>
      <c r="H2" s="129">
        <f>(G2+10)*1.05</f>
        <v>84</v>
      </c>
      <c r="I2" s="129">
        <f>IF(E2=57,171,E2*2.5)</f>
        <v>175</v>
      </c>
      <c r="J2" s="129">
        <f>(I2+10)*1.05</f>
        <v>194.25</v>
      </c>
      <c r="L2" s="97">
        <v>1</v>
      </c>
      <c r="M2" s="97" t="s">
        <v>181</v>
      </c>
    </row>
    <row r="3" spans="1:13" x14ac:dyDescent="0.25">
      <c r="A3" s="95" t="s">
        <v>182</v>
      </c>
      <c r="B3" s="95" t="s">
        <v>183</v>
      </c>
      <c r="C3" s="95" t="str">
        <f t="shared" si="0"/>
        <v>新北市三重區</v>
      </c>
      <c r="D3" s="95" t="s">
        <v>184</v>
      </c>
      <c r="E3" s="129">
        <v>80</v>
      </c>
      <c r="F3" s="129">
        <f t="shared" ref="F3:F66" si="1">(E3+10)*1.05</f>
        <v>94.5</v>
      </c>
      <c r="G3" s="129">
        <v>80</v>
      </c>
      <c r="H3" s="129">
        <f t="shared" ref="H3:H66" si="2">(G3+10)*1.05</f>
        <v>94.5</v>
      </c>
      <c r="I3" s="129">
        <f t="shared" ref="I3:I66" si="3">IF(E3=57,171,E3*2.5)</f>
        <v>200</v>
      </c>
      <c r="J3" s="129">
        <f t="shared" ref="J3:J66" si="4">(I3+10)*1.05</f>
        <v>220.5</v>
      </c>
      <c r="L3" s="98">
        <v>2</v>
      </c>
      <c r="M3" s="98" t="s">
        <v>185</v>
      </c>
    </row>
    <row r="4" spans="1:13" x14ac:dyDescent="0.25">
      <c r="A4" s="95" t="s">
        <v>186</v>
      </c>
      <c r="B4" s="95" t="s">
        <v>187</v>
      </c>
      <c r="C4" s="95" t="str">
        <f t="shared" si="0"/>
        <v>新北市三重區</v>
      </c>
      <c r="D4" s="95" t="s">
        <v>184</v>
      </c>
      <c r="E4" s="129">
        <v>80</v>
      </c>
      <c r="F4" s="129">
        <f t="shared" si="1"/>
        <v>94.5</v>
      </c>
      <c r="G4" s="129">
        <v>80</v>
      </c>
      <c r="H4" s="129">
        <f t="shared" si="2"/>
        <v>94.5</v>
      </c>
      <c r="I4" s="129">
        <f t="shared" si="3"/>
        <v>200</v>
      </c>
      <c r="J4" s="129">
        <f t="shared" si="4"/>
        <v>220.5</v>
      </c>
      <c r="L4" s="98">
        <v>3</v>
      </c>
      <c r="M4" s="98" t="s">
        <v>188</v>
      </c>
    </row>
    <row r="5" spans="1:13" x14ac:dyDescent="0.25">
      <c r="A5" s="95" t="s">
        <v>189</v>
      </c>
      <c r="B5" s="95" t="s">
        <v>190</v>
      </c>
      <c r="C5" s="95" t="str">
        <f t="shared" si="0"/>
        <v>新北市三重區</v>
      </c>
      <c r="D5" s="95" t="s">
        <v>184</v>
      </c>
      <c r="E5" s="129">
        <v>80</v>
      </c>
      <c r="F5" s="129">
        <f t="shared" si="1"/>
        <v>94.5</v>
      </c>
      <c r="G5" s="129">
        <v>80</v>
      </c>
      <c r="H5" s="129">
        <f t="shared" si="2"/>
        <v>94.5</v>
      </c>
      <c r="I5" s="129">
        <f t="shared" si="3"/>
        <v>200</v>
      </c>
      <c r="J5" s="129">
        <f t="shared" si="4"/>
        <v>220.5</v>
      </c>
      <c r="L5" s="98">
        <v>4</v>
      </c>
      <c r="M5" s="98" t="s">
        <v>191</v>
      </c>
    </row>
    <row r="6" spans="1:13" x14ac:dyDescent="0.25">
      <c r="A6" s="95" t="s">
        <v>192</v>
      </c>
      <c r="B6" s="95" t="s">
        <v>193</v>
      </c>
      <c r="C6" s="95" t="str">
        <f t="shared" si="0"/>
        <v>新北市三重區</v>
      </c>
      <c r="D6" s="95" t="s">
        <v>184</v>
      </c>
      <c r="E6" s="129">
        <v>80</v>
      </c>
      <c r="F6" s="129">
        <f t="shared" si="1"/>
        <v>94.5</v>
      </c>
      <c r="G6" s="129">
        <v>80</v>
      </c>
      <c r="H6" s="129">
        <f t="shared" si="2"/>
        <v>94.5</v>
      </c>
      <c r="I6" s="129">
        <f t="shared" si="3"/>
        <v>200</v>
      </c>
      <c r="J6" s="129">
        <f t="shared" si="4"/>
        <v>220.5</v>
      </c>
      <c r="L6" s="98">
        <v>5</v>
      </c>
      <c r="M6" s="98" t="s">
        <v>194</v>
      </c>
    </row>
    <row r="7" spans="1:13" x14ac:dyDescent="0.25">
      <c r="A7" s="95" t="s">
        <v>195</v>
      </c>
      <c r="B7" s="95" t="s">
        <v>196</v>
      </c>
      <c r="C7" s="95" t="str">
        <f t="shared" si="0"/>
        <v>新北市三重區</v>
      </c>
      <c r="D7" s="95" t="s">
        <v>184</v>
      </c>
      <c r="E7" s="129">
        <v>80</v>
      </c>
      <c r="F7" s="129">
        <f t="shared" si="1"/>
        <v>94.5</v>
      </c>
      <c r="G7" s="129">
        <v>80</v>
      </c>
      <c r="H7" s="129">
        <f t="shared" si="2"/>
        <v>94.5</v>
      </c>
      <c r="I7" s="129">
        <f t="shared" si="3"/>
        <v>200</v>
      </c>
      <c r="J7" s="129">
        <f t="shared" si="4"/>
        <v>220.5</v>
      </c>
      <c r="L7" s="98">
        <v>6</v>
      </c>
      <c r="M7" s="98" t="s">
        <v>197</v>
      </c>
    </row>
    <row r="8" spans="1:13" x14ac:dyDescent="0.25">
      <c r="A8" s="95" t="s">
        <v>198</v>
      </c>
      <c r="B8" s="95" t="s">
        <v>199</v>
      </c>
      <c r="C8" s="95" t="str">
        <f t="shared" si="0"/>
        <v>新北市三重區</v>
      </c>
      <c r="D8" s="95" t="s">
        <v>200</v>
      </c>
      <c r="E8" s="129">
        <v>110</v>
      </c>
      <c r="F8" s="129">
        <f t="shared" si="1"/>
        <v>126</v>
      </c>
      <c r="G8" s="129">
        <v>110</v>
      </c>
      <c r="H8" s="129">
        <f t="shared" si="2"/>
        <v>126</v>
      </c>
      <c r="I8" s="129">
        <f t="shared" si="3"/>
        <v>275</v>
      </c>
      <c r="J8" s="129">
        <f t="shared" si="4"/>
        <v>299.25</v>
      </c>
      <c r="L8" s="98">
        <v>7</v>
      </c>
      <c r="M8" s="98" t="s">
        <v>201</v>
      </c>
    </row>
    <row r="9" spans="1:13" x14ac:dyDescent="0.25">
      <c r="A9" s="95" t="s">
        <v>202</v>
      </c>
      <c r="B9" s="95" t="s">
        <v>203</v>
      </c>
      <c r="C9" s="95" t="str">
        <f t="shared" si="0"/>
        <v>新北市三重區</v>
      </c>
      <c r="D9" s="95" t="s">
        <v>184</v>
      </c>
      <c r="E9" s="129">
        <v>80</v>
      </c>
      <c r="F9" s="129">
        <f t="shared" si="1"/>
        <v>94.5</v>
      </c>
      <c r="G9" s="129">
        <v>80</v>
      </c>
      <c r="H9" s="129">
        <f t="shared" si="2"/>
        <v>94.5</v>
      </c>
      <c r="I9" s="129">
        <f t="shared" si="3"/>
        <v>200</v>
      </c>
      <c r="J9" s="129">
        <f t="shared" si="4"/>
        <v>220.5</v>
      </c>
      <c r="L9" s="98">
        <v>8</v>
      </c>
      <c r="M9" s="98" t="s">
        <v>204</v>
      </c>
    </row>
    <row r="10" spans="1:13" x14ac:dyDescent="0.25">
      <c r="A10" s="95" t="s">
        <v>205</v>
      </c>
      <c r="B10" s="95" t="s">
        <v>206</v>
      </c>
      <c r="C10" s="95" t="str">
        <f t="shared" si="0"/>
        <v>新北市三重區</v>
      </c>
      <c r="D10" s="95" t="s">
        <v>184</v>
      </c>
      <c r="E10" s="129">
        <v>80</v>
      </c>
      <c r="F10" s="129">
        <f t="shared" si="1"/>
        <v>94.5</v>
      </c>
      <c r="G10" s="129">
        <v>80</v>
      </c>
      <c r="H10" s="129">
        <f t="shared" si="2"/>
        <v>94.5</v>
      </c>
      <c r="I10" s="129">
        <f t="shared" si="3"/>
        <v>200</v>
      </c>
      <c r="J10" s="129">
        <f t="shared" si="4"/>
        <v>220.5</v>
      </c>
    </row>
    <row r="11" spans="1:13" x14ac:dyDescent="0.25">
      <c r="A11" s="95" t="s">
        <v>207</v>
      </c>
      <c r="B11" s="95" t="s">
        <v>208</v>
      </c>
      <c r="C11" s="95" t="str">
        <f t="shared" si="0"/>
        <v>新北市三重區</v>
      </c>
      <c r="D11" s="95" t="s">
        <v>209</v>
      </c>
      <c r="E11" s="129">
        <v>110</v>
      </c>
      <c r="F11" s="129">
        <f t="shared" si="1"/>
        <v>126</v>
      </c>
      <c r="G11" s="129">
        <v>110</v>
      </c>
      <c r="H11" s="129">
        <f t="shared" si="2"/>
        <v>126</v>
      </c>
      <c r="I11" s="129">
        <f t="shared" si="3"/>
        <v>275</v>
      </c>
      <c r="J11" s="129">
        <f t="shared" si="4"/>
        <v>299.25</v>
      </c>
    </row>
    <row r="12" spans="1:13" x14ac:dyDescent="0.25">
      <c r="A12" s="95" t="s">
        <v>210</v>
      </c>
      <c r="B12" s="95" t="s">
        <v>211</v>
      </c>
      <c r="C12" s="95" t="str">
        <f t="shared" si="0"/>
        <v>新北市三重區</v>
      </c>
      <c r="D12" s="95" t="s">
        <v>200</v>
      </c>
      <c r="E12" s="129">
        <v>110</v>
      </c>
      <c r="F12" s="129">
        <f t="shared" si="1"/>
        <v>126</v>
      </c>
      <c r="G12" s="129">
        <v>110</v>
      </c>
      <c r="H12" s="129">
        <f t="shared" si="2"/>
        <v>126</v>
      </c>
      <c r="I12" s="129">
        <f t="shared" si="3"/>
        <v>275</v>
      </c>
      <c r="J12" s="129">
        <f t="shared" si="4"/>
        <v>299.25</v>
      </c>
    </row>
    <row r="13" spans="1:13" x14ac:dyDescent="0.25">
      <c r="A13" s="95" t="s">
        <v>212</v>
      </c>
      <c r="B13" s="95" t="s">
        <v>213</v>
      </c>
      <c r="C13" s="95" t="str">
        <f t="shared" si="0"/>
        <v>新北市三重區</v>
      </c>
      <c r="D13" s="95" t="s">
        <v>200</v>
      </c>
      <c r="E13" s="129">
        <v>110</v>
      </c>
      <c r="F13" s="129">
        <f t="shared" si="1"/>
        <v>126</v>
      </c>
      <c r="G13" s="129">
        <v>110</v>
      </c>
      <c r="H13" s="129">
        <f t="shared" si="2"/>
        <v>126</v>
      </c>
      <c r="I13" s="129">
        <f t="shared" si="3"/>
        <v>275</v>
      </c>
      <c r="J13" s="129">
        <f t="shared" si="4"/>
        <v>299.25</v>
      </c>
    </row>
    <row r="14" spans="1:13" x14ac:dyDescent="0.25">
      <c r="A14" s="95" t="s">
        <v>214</v>
      </c>
      <c r="B14" s="95" t="s">
        <v>215</v>
      </c>
      <c r="C14" s="95" t="str">
        <f t="shared" si="0"/>
        <v>新北市三重區</v>
      </c>
      <c r="D14" s="95" t="s">
        <v>200</v>
      </c>
      <c r="E14" s="129">
        <v>110</v>
      </c>
      <c r="F14" s="129">
        <f t="shared" si="1"/>
        <v>126</v>
      </c>
      <c r="G14" s="129">
        <v>110</v>
      </c>
      <c r="H14" s="129">
        <f t="shared" si="2"/>
        <v>126</v>
      </c>
      <c r="I14" s="129">
        <f t="shared" si="3"/>
        <v>275</v>
      </c>
      <c r="J14" s="129">
        <f t="shared" si="4"/>
        <v>299.25</v>
      </c>
    </row>
    <row r="15" spans="1:13" x14ac:dyDescent="0.25">
      <c r="A15" s="95" t="s">
        <v>216</v>
      </c>
      <c r="B15" s="95" t="s">
        <v>217</v>
      </c>
      <c r="C15" s="95" t="str">
        <f t="shared" si="0"/>
        <v>新北市三重區</v>
      </c>
      <c r="D15" s="95" t="s">
        <v>200</v>
      </c>
      <c r="E15" s="129">
        <v>110</v>
      </c>
      <c r="F15" s="129">
        <f t="shared" si="1"/>
        <v>126</v>
      </c>
      <c r="G15" s="129">
        <v>110</v>
      </c>
      <c r="H15" s="129">
        <f t="shared" si="2"/>
        <v>126</v>
      </c>
      <c r="I15" s="129">
        <f t="shared" si="3"/>
        <v>275</v>
      </c>
      <c r="J15" s="129">
        <f t="shared" si="4"/>
        <v>299.25</v>
      </c>
    </row>
    <row r="16" spans="1:13" x14ac:dyDescent="0.25">
      <c r="A16" s="95" t="s">
        <v>218</v>
      </c>
      <c r="B16" s="95" t="s">
        <v>219</v>
      </c>
      <c r="C16" s="95" t="str">
        <f t="shared" si="0"/>
        <v>新北市三重區</v>
      </c>
      <c r="D16" s="95" t="s">
        <v>200</v>
      </c>
      <c r="E16" s="129">
        <v>110</v>
      </c>
      <c r="F16" s="129">
        <f t="shared" si="1"/>
        <v>126</v>
      </c>
      <c r="G16" s="129">
        <v>110</v>
      </c>
      <c r="H16" s="129">
        <f t="shared" si="2"/>
        <v>126</v>
      </c>
      <c r="I16" s="129">
        <f t="shared" si="3"/>
        <v>275</v>
      </c>
      <c r="J16" s="129">
        <f t="shared" si="4"/>
        <v>299.25</v>
      </c>
    </row>
    <row r="17" spans="1:10" x14ac:dyDescent="0.25">
      <c r="A17" s="95" t="s">
        <v>220</v>
      </c>
      <c r="B17" s="95" t="s">
        <v>221</v>
      </c>
      <c r="C17" s="95" t="str">
        <f t="shared" si="0"/>
        <v>新北市三重區</v>
      </c>
      <c r="D17" s="95" t="s">
        <v>200</v>
      </c>
      <c r="E17" s="129">
        <v>110</v>
      </c>
      <c r="F17" s="129">
        <f t="shared" si="1"/>
        <v>126</v>
      </c>
      <c r="G17" s="129">
        <v>110</v>
      </c>
      <c r="H17" s="129">
        <f t="shared" si="2"/>
        <v>126</v>
      </c>
      <c r="I17" s="129">
        <f t="shared" si="3"/>
        <v>275</v>
      </c>
      <c r="J17" s="129">
        <f t="shared" si="4"/>
        <v>299.25</v>
      </c>
    </row>
    <row r="18" spans="1:10" x14ac:dyDescent="0.25">
      <c r="A18" s="95" t="s">
        <v>222</v>
      </c>
      <c r="B18" s="95" t="s">
        <v>223</v>
      </c>
      <c r="C18" s="95" t="str">
        <f t="shared" si="0"/>
        <v>新北市三重區</v>
      </c>
      <c r="D18" s="95" t="s">
        <v>200</v>
      </c>
      <c r="E18" s="129">
        <v>110</v>
      </c>
      <c r="F18" s="129">
        <f t="shared" si="1"/>
        <v>126</v>
      </c>
      <c r="G18" s="129">
        <v>110</v>
      </c>
      <c r="H18" s="129">
        <f t="shared" si="2"/>
        <v>126</v>
      </c>
      <c r="I18" s="129">
        <f t="shared" si="3"/>
        <v>275</v>
      </c>
      <c r="J18" s="129">
        <f t="shared" si="4"/>
        <v>299.25</v>
      </c>
    </row>
    <row r="19" spans="1:10" x14ac:dyDescent="0.25">
      <c r="A19" s="95" t="s">
        <v>224</v>
      </c>
      <c r="B19" s="95" t="s">
        <v>225</v>
      </c>
      <c r="C19" s="95" t="str">
        <f t="shared" si="0"/>
        <v>新北市三重區</v>
      </c>
      <c r="D19" s="95" t="s">
        <v>200</v>
      </c>
      <c r="E19" s="129">
        <v>110</v>
      </c>
      <c r="F19" s="129">
        <f t="shared" si="1"/>
        <v>126</v>
      </c>
      <c r="G19" s="129">
        <v>110</v>
      </c>
      <c r="H19" s="129">
        <f t="shared" si="2"/>
        <v>126</v>
      </c>
      <c r="I19" s="129">
        <f t="shared" si="3"/>
        <v>275</v>
      </c>
      <c r="J19" s="129">
        <f t="shared" si="4"/>
        <v>299.25</v>
      </c>
    </row>
    <row r="20" spans="1:10" x14ac:dyDescent="0.25">
      <c r="A20" s="95" t="s">
        <v>226</v>
      </c>
      <c r="B20" s="95" t="s">
        <v>227</v>
      </c>
      <c r="C20" s="95" t="str">
        <f t="shared" si="0"/>
        <v>新北市三重區</v>
      </c>
      <c r="D20" s="95" t="s">
        <v>200</v>
      </c>
      <c r="E20" s="129">
        <v>110</v>
      </c>
      <c r="F20" s="129">
        <f t="shared" si="1"/>
        <v>126</v>
      </c>
      <c r="G20" s="129">
        <v>110</v>
      </c>
      <c r="H20" s="129">
        <f t="shared" si="2"/>
        <v>126</v>
      </c>
      <c r="I20" s="129">
        <f t="shared" si="3"/>
        <v>275</v>
      </c>
      <c r="J20" s="129">
        <f t="shared" si="4"/>
        <v>299.25</v>
      </c>
    </row>
    <row r="21" spans="1:10" x14ac:dyDescent="0.25">
      <c r="A21" s="95" t="s">
        <v>228</v>
      </c>
      <c r="B21" s="95" t="s">
        <v>229</v>
      </c>
      <c r="C21" s="95" t="str">
        <f t="shared" si="0"/>
        <v>新北市三重區</v>
      </c>
      <c r="D21" s="95" t="s">
        <v>200</v>
      </c>
      <c r="E21" s="129">
        <v>110</v>
      </c>
      <c r="F21" s="129">
        <f t="shared" si="1"/>
        <v>126</v>
      </c>
      <c r="G21" s="129">
        <v>110</v>
      </c>
      <c r="H21" s="129">
        <f t="shared" si="2"/>
        <v>126</v>
      </c>
      <c r="I21" s="129">
        <f t="shared" si="3"/>
        <v>275</v>
      </c>
      <c r="J21" s="129">
        <f t="shared" si="4"/>
        <v>299.25</v>
      </c>
    </row>
    <row r="22" spans="1:10" x14ac:dyDescent="0.25">
      <c r="A22" s="95" t="s">
        <v>230</v>
      </c>
      <c r="B22" s="95" t="s">
        <v>231</v>
      </c>
      <c r="C22" s="95" t="str">
        <f t="shared" si="0"/>
        <v>新北市三重區</v>
      </c>
      <c r="D22" s="95" t="s">
        <v>200</v>
      </c>
      <c r="E22" s="129">
        <v>110</v>
      </c>
      <c r="F22" s="129">
        <f t="shared" si="1"/>
        <v>126</v>
      </c>
      <c r="G22" s="129">
        <v>110</v>
      </c>
      <c r="H22" s="129">
        <f t="shared" si="2"/>
        <v>126</v>
      </c>
      <c r="I22" s="129">
        <f t="shared" si="3"/>
        <v>275</v>
      </c>
      <c r="J22" s="129">
        <f t="shared" si="4"/>
        <v>299.25</v>
      </c>
    </row>
    <row r="23" spans="1:10" x14ac:dyDescent="0.25">
      <c r="A23" s="95" t="s">
        <v>232</v>
      </c>
      <c r="B23" s="95" t="s">
        <v>233</v>
      </c>
      <c r="C23" s="95" t="str">
        <f t="shared" si="0"/>
        <v>新北市三重區</v>
      </c>
      <c r="D23" s="95" t="s">
        <v>234</v>
      </c>
      <c r="E23" s="129">
        <v>110</v>
      </c>
      <c r="F23" s="129">
        <f t="shared" si="1"/>
        <v>126</v>
      </c>
      <c r="G23" s="129">
        <v>110</v>
      </c>
      <c r="H23" s="129">
        <f t="shared" si="2"/>
        <v>126</v>
      </c>
      <c r="I23" s="129">
        <f t="shared" si="3"/>
        <v>275</v>
      </c>
      <c r="J23" s="129">
        <f t="shared" si="4"/>
        <v>299.25</v>
      </c>
    </row>
    <row r="24" spans="1:10" x14ac:dyDescent="0.25">
      <c r="A24" s="95" t="s">
        <v>235</v>
      </c>
      <c r="B24" s="95" t="s">
        <v>236</v>
      </c>
      <c r="C24" s="95" t="str">
        <f t="shared" si="0"/>
        <v>新北市三重區</v>
      </c>
      <c r="D24" s="95" t="s">
        <v>200</v>
      </c>
      <c r="E24" s="129">
        <v>110</v>
      </c>
      <c r="F24" s="129">
        <f t="shared" si="1"/>
        <v>126</v>
      </c>
      <c r="G24" s="129">
        <v>110</v>
      </c>
      <c r="H24" s="129">
        <f t="shared" si="2"/>
        <v>126</v>
      </c>
      <c r="I24" s="129">
        <f t="shared" si="3"/>
        <v>275</v>
      </c>
      <c r="J24" s="129">
        <f t="shared" si="4"/>
        <v>299.25</v>
      </c>
    </row>
    <row r="25" spans="1:10" x14ac:dyDescent="0.25">
      <c r="A25" s="95" t="s">
        <v>237</v>
      </c>
      <c r="B25" s="95" t="s">
        <v>238</v>
      </c>
      <c r="C25" s="95" t="str">
        <f t="shared" si="0"/>
        <v>新北市三重區</v>
      </c>
      <c r="D25" s="95" t="s">
        <v>200</v>
      </c>
      <c r="E25" s="129">
        <v>110</v>
      </c>
      <c r="F25" s="129">
        <f t="shared" si="1"/>
        <v>126</v>
      </c>
      <c r="G25" s="129">
        <v>110</v>
      </c>
      <c r="H25" s="129">
        <f t="shared" si="2"/>
        <v>126</v>
      </c>
      <c r="I25" s="129">
        <f t="shared" si="3"/>
        <v>275</v>
      </c>
      <c r="J25" s="129">
        <f t="shared" si="4"/>
        <v>299.25</v>
      </c>
    </row>
    <row r="26" spans="1:10" x14ac:dyDescent="0.25">
      <c r="A26" s="95" t="s">
        <v>239</v>
      </c>
      <c r="B26" s="95" t="s">
        <v>240</v>
      </c>
      <c r="C26" s="95" t="str">
        <f t="shared" si="0"/>
        <v>新北市三重區</v>
      </c>
      <c r="D26" s="95" t="s">
        <v>200</v>
      </c>
      <c r="E26" s="129">
        <v>110</v>
      </c>
      <c r="F26" s="129">
        <f t="shared" si="1"/>
        <v>126</v>
      </c>
      <c r="G26" s="129">
        <v>110</v>
      </c>
      <c r="H26" s="129">
        <f t="shared" si="2"/>
        <v>126</v>
      </c>
      <c r="I26" s="129">
        <f t="shared" si="3"/>
        <v>275</v>
      </c>
      <c r="J26" s="129">
        <f t="shared" si="4"/>
        <v>299.25</v>
      </c>
    </row>
    <row r="27" spans="1:10" x14ac:dyDescent="0.25">
      <c r="A27" s="95" t="s">
        <v>241</v>
      </c>
      <c r="B27" s="95" t="s">
        <v>242</v>
      </c>
      <c r="C27" s="95" t="str">
        <f t="shared" si="0"/>
        <v>新北市三重區</v>
      </c>
      <c r="D27" s="95" t="s">
        <v>200</v>
      </c>
      <c r="E27" s="129">
        <v>110</v>
      </c>
      <c r="F27" s="129">
        <f t="shared" si="1"/>
        <v>126</v>
      </c>
      <c r="G27" s="129">
        <v>110</v>
      </c>
      <c r="H27" s="129">
        <f t="shared" si="2"/>
        <v>126</v>
      </c>
      <c r="I27" s="129">
        <f t="shared" si="3"/>
        <v>275</v>
      </c>
      <c r="J27" s="129">
        <f t="shared" si="4"/>
        <v>299.25</v>
      </c>
    </row>
    <row r="28" spans="1:10" x14ac:dyDescent="0.25">
      <c r="A28" s="95" t="s">
        <v>243</v>
      </c>
      <c r="B28" s="95" t="s">
        <v>244</v>
      </c>
      <c r="C28" s="95" t="str">
        <f t="shared" si="0"/>
        <v>新北市三重區</v>
      </c>
      <c r="D28" s="95" t="s">
        <v>200</v>
      </c>
      <c r="E28" s="129">
        <v>110</v>
      </c>
      <c r="F28" s="129">
        <f t="shared" si="1"/>
        <v>126</v>
      </c>
      <c r="G28" s="129">
        <v>110</v>
      </c>
      <c r="H28" s="129">
        <f t="shared" si="2"/>
        <v>126</v>
      </c>
      <c r="I28" s="129">
        <f t="shared" si="3"/>
        <v>275</v>
      </c>
      <c r="J28" s="129">
        <f t="shared" si="4"/>
        <v>299.25</v>
      </c>
    </row>
    <row r="29" spans="1:10" x14ac:dyDescent="0.25">
      <c r="A29" s="95" t="s">
        <v>245</v>
      </c>
      <c r="B29" s="95" t="s">
        <v>246</v>
      </c>
      <c r="C29" s="95" t="str">
        <f t="shared" si="0"/>
        <v>新北市三重區</v>
      </c>
      <c r="D29" s="95" t="s">
        <v>200</v>
      </c>
      <c r="E29" s="129">
        <v>110</v>
      </c>
      <c r="F29" s="129">
        <f t="shared" si="1"/>
        <v>126</v>
      </c>
      <c r="G29" s="129">
        <v>110</v>
      </c>
      <c r="H29" s="129">
        <f t="shared" si="2"/>
        <v>126</v>
      </c>
      <c r="I29" s="129">
        <f t="shared" si="3"/>
        <v>275</v>
      </c>
      <c r="J29" s="129">
        <f t="shared" si="4"/>
        <v>299.25</v>
      </c>
    </row>
    <row r="30" spans="1:10" x14ac:dyDescent="0.25">
      <c r="A30" s="95" t="s">
        <v>247</v>
      </c>
      <c r="B30" s="95" t="s">
        <v>248</v>
      </c>
      <c r="C30" s="95" t="str">
        <f t="shared" si="0"/>
        <v>新北市三重區</v>
      </c>
      <c r="D30" s="95" t="s">
        <v>200</v>
      </c>
      <c r="E30" s="129">
        <v>110</v>
      </c>
      <c r="F30" s="129">
        <f t="shared" si="1"/>
        <v>126</v>
      </c>
      <c r="G30" s="129">
        <v>110</v>
      </c>
      <c r="H30" s="129">
        <f t="shared" si="2"/>
        <v>126</v>
      </c>
      <c r="I30" s="129">
        <f t="shared" si="3"/>
        <v>275</v>
      </c>
      <c r="J30" s="129">
        <f t="shared" si="4"/>
        <v>299.25</v>
      </c>
    </row>
    <row r="31" spans="1:10" x14ac:dyDescent="0.25">
      <c r="A31" s="95" t="s">
        <v>249</v>
      </c>
      <c r="B31" s="95" t="s">
        <v>250</v>
      </c>
      <c r="C31" s="95" t="str">
        <f t="shared" si="0"/>
        <v>新北市三重區</v>
      </c>
      <c r="D31" s="95" t="s">
        <v>200</v>
      </c>
      <c r="E31" s="129">
        <v>110</v>
      </c>
      <c r="F31" s="129">
        <f t="shared" si="1"/>
        <v>126</v>
      </c>
      <c r="G31" s="129">
        <v>110</v>
      </c>
      <c r="H31" s="129">
        <f t="shared" si="2"/>
        <v>126</v>
      </c>
      <c r="I31" s="129">
        <f t="shared" si="3"/>
        <v>275</v>
      </c>
      <c r="J31" s="129">
        <f t="shared" si="4"/>
        <v>299.25</v>
      </c>
    </row>
    <row r="32" spans="1:10" x14ac:dyDescent="0.25">
      <c r="A32" s="95" t="s">
        <v>251</v>
      </c>
      <c r="B32" s="95" t="s">
        <v>252</v>
      </c>
      <c r="C32" s="95" t="str">
        <f t="shared" si="0"/>
        <v>新北市三重區</v>
      </c>
      <c r="D32" s="95" t="s">
        <v>200</v>
      </c>
      <c r="E32" s="129">
        <v>110</v>
      </c>
      <c r="F32" s="129">
        <f t="shared" si="1"/>
        <v>126</v>
      </c>
      <c r="G32" s="129">
        <v>110</v>
      </c>
      <c r="H32" s="129">
        <f t="shared" si="2"/>
        <v>126</v>
      </c>
      <c r="I32" s="129">
        <f t="shared" si="3"/>
        <v>275</v>
      </c>
      <c r="J32" s="129">
        <f t="shared" si="4"/>
        <v>299.25</v>
      </c>
    </row>
    <row r="33" spans="1:10" x14ac:dyDescent="0.25">
      <c r="A33" s="95" t="s">
        <v>253</v>
      </c>
      <c r="B33" s="95" t="s">
        <v>254</v>
      </c>
      <c r="C33" s="95" t="str">
        <f t="shared" si="0"/>
        <v>新北市三重區</v>
      </c>
      <c r="D33" s="95" t="s">
        <v>200</v>
      </c>
      <c r="E33" s="129">
        <v>110</v>
      </c>
      <c r="F33" s="129">
        <f t="shared" si="1"/>
        <v>126</v>
      </c>
      <c r="G33" s="129">
        <v>110</v>
      </c>
      <c r="H33" s="129">
        <f t="shared" si="2"/>
        <v>126</v>
      </c>
      <c r="I33" s="129">
        <f t="shared" si="3"/>
        <v>275</v>
      </c>
      <c r="J33" s="129">
        <f t="shared" si="4"/>
        <v>299.25</v>
      </c>
    </row>
    <row r="34" spans="1:10" x14ac:dyDescent="0.25">
      <c r="A34" s="95" t="s">
        <v>255</v>
      </c>
      <c r="B34" s="95" t="s">
        <v>256</v>
      </c>
      <c r="C34" s="95" t="str">
        <f t="shared" si="0"/>
        <v>新北市三重區</v>
      </c>
      <c r="D34" s="95" t="s">
        <v>200</v>
      </c>
      <c r="E34" s="129">
        <v>110</v>
      </c>
      <c r="F34" s="129">
        <f t="shared" si="1"/>
        <v>126</v>
      </c>
      <c r="G34" s="129">
        <v>110</v>
      </c>
      <c r="H34" s="129">
        <f t="shared" si="2"/>
        <v>126</v>
      </c>
      <c r="I34" s="129">
        <f t="shared" si="3"/>
        <v>275</v>
      </c>
      <c r="J34" s="129">
        <f t="shared" si="4"/>
        <v>299.25</v>
      </c>
    </row>
    <row r="35" spans="1:10" x14ac:dyDescent="0.25">
      <c r="A35" s="95" t="s">
        <v>257</v>
      </c>
      <c r="B35" s="95" t="s">
        <v>258</v>
      </c>
      <c r="C35" s="95" t="str">
        <f t="shared" si="0"/>
        <v>新北市三重區</v>
      </c>
      <c r="D35" s="95" t="s">
        <v>200</v>
      </c>
      <c r="E35" s="129">
        <v>110</v>
      </c>
      <c r="F35" s="129">
        <f t="shared" si="1"/>
        <v>126</v>
      </c>
      <c r="G35" s="129">
        <v>110</v>
      </c>
      <c r="H35" s="129">
        <f t="shared" si="2"/>
        <v>126</v>
      </c>
      <c r="I35" s="129">
        <f t="shared" si="3"/>
        <v>275</v>
      </c>
      <c r="J35" s="129">
        <f t="shared" si="4"/>
        <v>299.25</v>
      </c>
    </row>
    <row r="36" spans="1:10" x14ac:dyDescent="0.25">
      <c r="A36" s="95" t="s">
        <v>259</v>
      </c>
      <c r="B36" s="95" t="s">
        <v>260</v>
      </c>
      <c r="C36" s="95" t="str">
        <f t="shared" si="0"/>
        <v>新北市三重區</v>
      </c>
      <c r="D36" s="95" t="s">
        <v>200</v>
      </c>
      <c r="E36" s="129">
        <v>110</v>
      </c>
      <c r="F36" s="129">
        <f t="shared" si="1"/>
        <v>126</v>
      </c>
      <c r="G36" s="129">
        <v>110</v>
      </c>
      <c r="H36" s="129">
        <f t="shared" si="2"/>
        <v>126</v>
      </c>
      <c r="I36" s="129">
        <f t="shared" si="3"/>
        <v>275</v>
      </c>
      <c r="J36" s="129">
        <f t="shared" si="4"/>
        <v>299.25</v>
      </c>
    </row>
    <row r="37" spans="1:10" x14ac:dyDescent="0.25">
      <c r="A37" s="95" t="s">
        <v>261</v>
      </c>
      <c r="B37" s="95" t="s">
        <v>262</v>
      </c>
      <c r="C37" s="95" t="str">
        <f t="shared" si="0"/>
        <v>新北市三重區</v>
      </c>
      <c r="D37" s="95" t="s">
        <v>200</v>
      </c>
      <c r="E37" s="129">
        <v>110</v>
      </c>
      <c r="F37" s="129">
        <f t="shared" si="1"/>
        <v>126</v>
      </c>
      <c r="G37" s="129">
        <v>110</v>
      </c>
      <c r="H37" s="129">
        <f t="shared" si="2"/>
        <v>126</v>
      </c>
      <c r="I37" s="129">
        <f t="shared" si="3"/>
        <v>275</v>
      </c>
      <c r="J37" s="129">
        <f t="shared" si="4"/>
        <v>299.25</v>
      </c>
    </row>
    <row r="38" spans="1:10" x14ac:dyDescent="0.25">
      <c r="A38" s="95" t="s">
        <v>263</v>
      </c>
      <c r="B38" s="95" t="s">
        <v>264</v>
      </c>
      <c r="C38" s="95" t="str">
        <f t="shared" si="0"/>
        <v>新北市三重區</v>
      </c>
      <c r="D38" s="95" t="s">
        <v>200</v>
      </c>
      <c r="E38" s="129">
        <v>110</v>
      </c>
      <c r="F38" s="129">
        <f t="shared" si="1"/>
        <v>126</v>
      </c>
      <c r="G38" s="129">
        <v>110</v>
      </c>
      <c r="H38" s="129">
        <f t="shared" si="2"/>
        <v>126</v>
      </c>
      <c r="I38" s="129">
        <f t="shared" si="3"/>
        <v>275</v>
      </c>
      <c r="J38" s="129">
        <f t="shared" si="4"/>
        <v>299.25</v>
      </c>
    </row>
    <row r="39" spans="1:10" x14ac:dyDescent="0.25">
      <c r="A39" s="95" t="s">
        <v>265</v>
      </c>
      <c r="B39" s="95" t="s">
        <v>266</v>
      </c>
      <c r="C39" s="95" t="str">
        <f t="shared" si="0"/>
        <v>新北市三重區</v>
      </c>
      <c r="D39" s="95" t="s">
        <v>200</v>
      </c>
      <c r="E39" s="129">
        <v>110</v>
      </c>
      <c r="F39" s="129">
        <f t="shared" si="1"/>
        <v>126</v>
      </c>
      <c r="G39" s="129">
        <v>110</v>
      </c>
      <c r="H39" s="129">
        <f t="shared" si="2"/>
        <v>126</v>
      </c>
      <c r="I39" s="129">
        <f t="shared" si="3"/>
        <v>275</v>
      </c>
      <c r="J39" s="129">
        <f t="shared" si="4"/>
        <v>299.25</v>
      </c>
    </row>
    <row r="40" spans="1:10" x14ac:dyDescent="0.25">
      <c r="A40" s="95" t="s">
        <v>267</v>
      </c>
      <c r="B40" s="95" t="s">
        <v>268</v>
      </c>
      <c r="C40" s="95" t="str">
        <f t="shared" si="0"/>
        <v>新北市三重區</v>
      </c>
      <c r="D40" s="95" t="s">
        <v>200</v>
      </c>
      <c r="E40" s="129">
        <v>110</v>
      </c>
      <c r="F40" s="129">
        <f t="shared" si="1"/>
        <v>126</v>
      </c>
      <c r="G40" s="129">
        <v>110</v>
      </c>
      <c r="H40" s="129">
        <f t="shared" si="2"/>
        <v>126</v>
      </c>
      <c r="I40" s="129">
        <f t="shared" si="3"/>
        <v>275</v>
      </c>
      <c r="J40" s="129">
        <f t="shared" si="4"/>
        <v>299.25</v>
      </c>
    </row>
    <row r="41" spans="1:10" x14ac:dyDescent="0.25">
      <c r="A41" s="95" t="s">
        <v>269</v>
      </c>
      <c r="B41" s="95" t="s">
        <v>270</v>
      </c>
      <c r="C41" s="95" t="str">
        <f t="shared" si="0"/>
        <v>新北市三重區</v>
      </c>
      <c r="D41" s="95" t="s">
        <v>200</v>
      </c>
      <c r="E41" s="129">
        <v>110</v>
      </c>
      <c r="F41" s="129">
        <f t="shared" si="1"/>
        <v>126</v>
      </c>
      <c r="G41" s="129">
        <v>110</v>
      </c>
      <c r="H41" s="129">
        <f t="shared" si="2"/>
        <v>126</v>
      </c>
      <c r="I41" s="129">
        <f t="shared" si="3"/>
        <v>275</v>
      </c>
      <c r="J41" s="129">
        <f t="shared" si="4"/>
        <v>299.25</v>
      </c>
    </row>
    <row r="42" spans="1:10" x14ac:dyDescent="0.25">
      <c r="A42" s="95" t="s">
        <v>271</v>
      </c>
      <c r="B42" s="95" t="s">
        <v>272</v>
      </c>
      <c r="C42" s="95" t="str">
        <f t="shared" si="0"/>
        <v>新北市三重區</v>
      </c>
      <c r="D42" s="95" t="s">
        <v>200</v>
      </c>
      <c r="E42" s="129">
        <v>110</v>
      </c>
      <c r="F42" s="129">
        <f t="shared" si="1"/>
        <v>126</v>
      </c>
      <c r="G42" s="129">
        <v>110</v>
      </c>
      <c r="H42" s="129">
        <f t="shared" si="2"/>
        <v>126</v>
      </c>
      <c r="I42" s="129">
        <f t="shared" si="3"/>
        <v>275</v>
      </c>
      <c r="J42" s="129">
        <f t="shared" si="4"/>
        <v>299.25</v>
      </c>
    </row>
    <row r="43" spans="1:10" x14ac:dyDescent="0.25">
      <c r="A43" s="95" t="s">
        <v>273</v>
      </c>
      <c r="B43" s="95" t="s">
        <v>274</v>
      </c>
      <c r="C43" s="95" t="str">
        <f t="shared" si="0"/>
        <v>新北市三重區</v>
      </c>
      <c r="D43" s="95" t="s">
        <v>200</v>
      </c>
      <c r="E43" s="129">
        <v>110</v>
      </c>
      <c r="F43" s="129">
        <f t="shared" si="1"/>
        <v>126</v>
      </c>
      <c r="G43" s="129">
        <v>110</v>
      </c>
      <c r="H43" s="129">
        <f t="shared" si="2"/>
        <v>126</v>
      </c>
      <c r="I43" s="129">
        <f t="shared" si="3"/>
        <v>275</v>
      </c>
      <c r="J43" s="129">
        <f t="shared" si="4"/>
        <v>299.25</v>
      </c>
    </row>
    <row r="44" spans="1:10" x14ac:dyDescent="0.25">
      <c r="A44" s="95" t="s">
        <v>275</v>
      </c>
      <c r="B44" s="95" t="s">
        <v>276</v>
      </c>
      <c r="C44" s="95" t="str">
        <f t="shared" si="0"/>
        <v>新北市三重區</v>
      </c>
      <c r="D44" s="95" t="s">
        <v>200</v>
      </c>
      <c r="E44" s="129">
        <v>110</v>
      </c>
      <c r="F44" s="129">
        <f t="shared" si="1"/>
        <v>126</v>
      </c>
      <c r="G44" s="129">
        <v>110</v>
      </c>
      <c r="H44" s="129">
        <f t="shared" si="2"/>
        <v>126</v>
      </c>
      <c r="I44" s="129">
        <f t="shared" si="3"/>
        <v>275</v>
      </c>
      <c r="J44" s="129">
        <f t="shared" si="4"/>
        <v>299.25</v>
      </c>
    </row>
    <row r="45" spans="1:10" x14ac:dyDescent="0.25">
      <c r="A45" s="95" t="s">
        <v>277</v>
      </c>
      <c r="B45" s="95" t="s">
        <v>278</v>
      </c>
      <c r="C45" s="95" t="str">
        <f t="shared" si="0"/>
        <v>新北市三重區</v>
      </c>
      <c r="D45" s="95" t="s">
        <v>200</v>
      </c>
      <c r="E45" s="129">
        <v>110</v>
      </c>
      <c r="F45" s="129">
        <f t="shared" si="1"/>
        <v>126</v>
      </c>
      <c r="G45" s="129">
        <v>110</v>
      </c>
      <c r="H45" s="129">
        <f t="shared" si="2"/>
        <v>126</v>
      </c>
      <c r="I45" s="129">
        <f t="shared" si="3"/>
        <v>275</v>
      </c>
      <c r="J45" s="129">
        <f t="shared" si="4"/>
        <v>299.25</v>
      </c>
    </row>
    <row r="46" spans="1:10" x14ac:dyDescent="0.25">
      <c r="A46" s="95" t="s">
        <v>279</v>
      </c>
      <c r="B46" s="95" t="s">
        <v>280</v>
      </c>
      <c r="C46" s="95" t="str">
        <f t="shared" si="0"/>
        <v>新北市三重區</v>
      </c>
      <c r="D46" s="95" t="s">
        <v>200</v>
      </c>
      <c r="E46" s="129">
        <v>110</v>
      </c>
      <c r="F46" s="129">
        <f t="shared" si="1"/>
        <v>126</v>
      </c>
      <c r="G46" s="129">
        <v>110</v>
      </c>
      <c r="H46" s="129">
        <f t="shared" si="2"/>
        <v>126</v>
      </c>
      <c r="I46" s="129">
        <f t="shared" si="3"/>
        <v>275</v>
      </c>
      <c r="J46" s="129">
        <f t="shared" si="4"/>
        <v>299.25</v>
      </c>
    </row>
    <row r="47" spans="1:10" x14ac:dyDescent="0.25">
      <c r="A47" s="95" t="s">
        <v>281</v>
      </c>
      <c r="B47" s="95" t="s">
        <v>282</v>
      </c>
      <c r="C47" s="95" t="str">
        <f t="shared" si="0"/>
        <v>新北市三重區</v>
      </c>
      <c r="D47" s="95" t="s">
        <v>200</v>
      </c>
      <c r="E47" s="129">
        <v>110</v>
      </c>
      <c r="F47" s="129">
        <f t="shared" si="1"/>
        <v>126</v>
      </c>
      <c r="G47" s="129">
        <v>110</v>
      </c>
      <c r="H47" s="129">
        <f t="shared" si="2"/>
        <v>126</v>
      </c>
      <c r="I47" s="129">
        <f t="shared" si="3"/>
        <v>275</v>
      </c>
      <c r="J47" s="129">
        <f t="shared" si="4"/>
        <v>299.25</v>
      </c>
    </row>
    <row r="48" spans="1:10" x14ac:dyDescent="0.25">
      <c r="A48" s="95" t="s">
        <v>283</v>
      </c>
      <c r="B48" s="95" t="s">
        <v>284</v>
      </c>
      <c r="C48" s="95" t="str">
        <f t="shared" si="0"/>
        <v>新北市三重區</v>
      </c>
      <c r="D48" s="95" t="s">
        <v>200</v>
      </c>
      <c r="E48" s="129">
        <v>110</v>
      </c>
      <c r="F48" s="129">
        <f t="shared" si="1"/>
        <v>126</v>
      </c>
      <c r="G48" s="129">
        <v>110</v>
      </c>
      <c r="H48" s="129">
        <f t="shared" si="2"/>
        <v>126</v>
      </c>
      <c r="I48" s="129">
        <f t="shared" si="3"/>
        <v>275</v>
      </c>
      <c r="J48" s="129">
        <f t="shared" si="4"/>
        <v>299.25</v>
      </c>
    </row>
    <row r="49" spans="1:10" x14ac:dyDescent="0.25">
      <c r="A49" s="95" t="s">
        <v>285</v>
      </c>
      <c r="B49" s="95" t="s">
        <v>286</v>
      </c>
      <c r="C49" s="95" t="str">
        <f t="shared" si="0"/>
        <v>新北市三重區</v>
      </c>
      <c r="D49" s="95" t="s">
        <v>200</v>
      </c>
      <c r="E49" s="129">
        <v>110</v>
      </c>
      <c r="F49" s="129">
        <f t="shared" si="1"/>
        <v>126</v>
      </c>
      <c r="G49" s="129">
        <v>110</v>
      </c>
      <c r="H49" s="129">
        <f t="shared" si="2"/>
        <v>126</v>
      </c>
      <c r="I49" s="129">
        <f t="shared" si="3"/>
        <v>275</v>
      </c>
      <c r="J49" s="129">
        <f t="shared" si="4"/>
        <v>299.25</v>
      </c>
    </row>
    <row r="50" spans="1:10" x14ac:dyDescent="0.25">
      <c r="A50" s="95" t="s">
        <v>287</v>
      </c>
      <c r="B50" s="95" t="s">
        <v>288</v>
      </c>
      <c r="C50" s="95" t="str">
        <f t="shared" si="0"/>
        <v>新北市三重區</v>
      </c>
      <c r="D50" s="95" t="s">
        <v>200</v>
      </c>
      <c r="E50" s="129">
        <v>110</v>
      </c>
      <c r="F50" s="129">
        <f t="shared" si="1"/>
        <v>126</v>
      </c>
      <c r="G50" s="129">
        <v>110</v>
      </c>
      <c r="H50" s="129">
        <f t="shared" si="2"/>
        <v>126</v>
      </c>
      <c r="I50" s="129">
        <f t="shared" si="3"/>
        <v>275</v>
      </c>
      <c r="J50" s="129">
        <f t="shared" si="4"/>
        <v>299.25</v>
      </c>
    </row>
    <row r="51" spans="1:10" x14ac:dyDescent="0.25">
      <c r="A51" s="95" t="s">
        <v>289</v>
      </c>
      <c r="B51" s="95" t="s">
        <v>290</v>
      </c>
      <c r="C51" s="95" t="str">
        <f t="shared" si="0"/>
        <v>新北市三重區</v>
      </c>
      <c r="D51" s="95" t="s">
        <v>200</v>
      </c>
      <c r="E51" s="129">
        <v>110</v>
      </c>
      <c r="F51" s="129">
        <f t="shared" si="1"/>
        <v>126</v>
      </c>
      <c r="G51" s="129">
        <v>110</v>
      </c>
      <c r="H51" s="129">
        <f t="shared" si="2"/>
        <v>126</v>
      </c>
      <c r="I51" s="129">
        <f t="shared" si="3"/>
        <v>275</v>
      </c>
      <c r="J51" s="129">
        <f t="shared" si="4"/>
        <v>299.25</v>
      </c>
    </row>
    <row r="52" spans="1:10" x14ac:dyDescent="0.25">
      <c r="A52" s="95" t="s">
        <v>291</v>
      </c>
      <c r="B52" s="95" t="s">
        <v>292</v>
      </c>
      <c r="C52" s="95" t="str">
        <f t="shared" si="0"/>
        <v>新北市三重區</v>
      </c>
      <c r="D52" s="95" t="s">
        <v>200</v>
      </c>
      <c r="E52" s="129">
        <v>110</v>
      </c>
      <c r="F52" s="129">
        <f t="shared" si="1"/>
        <v>126</v>
      </c>
      <c r="G52" s="129">
        <v>110</v>
      </c>
      <c r="H52" s="129">
        <f t="shared" si="2"/>
        <v>126</v>
      </c>
      <c r="I52" s="129">
        <f t="shared" si="3"/>
        <v>275</v>
      </c>
      <c r="J52" s="129">
        <f t="shared" si="4"/>
        <v>299.25</v>
      </c>
    </row>
    <row r="53" spans="1:10" x14ac:dyDescent="0.25">
      <c r="A53" s="95" t="s">
        <v>293</v>
      </c>
      <c r="B53" s="95" t="s">
        <v>294</v>
      </c>
      <c r="C53" s="95" t="str">
        <f t="shared" si="0"/>
        <v>新北市三重區</v>
      </c>
      <c r="D53" s="95" t="s">
        <v>200</v>
      </c>
      <c r="E53" s="129">
        <v>110</v>
      </c>
      <c r="F53" s="129">
        <f t="shared" si="1"/>
        <v>126</v>
      </c>
      <c r="G53" s="129">
        <v>110</v>
      </c>
      <c r="H53" s="129">
        <f t="shared" si="2"/>
        <v>126</v>
      </c>
      <c r="I53" s="129">
        <f t="shared" si="3"/>
        <v>275</v>
      </c>
      <c r="J53" s="129">
        <f t="shared" si="4"/>
        <v>299.25</v>
      </c>
    </row>
    <row r="54" spans="1:10" x14ac:dyDescent="0.25">
      <c r="A54" s="95" t="s">
        <v>295</v>
      </c>
      <c r="B54" s="95" t="s">
        <v>296</v>
      </c>
      <c r="C54" s="95" t="str">
        <f t="shared" si="0"/>
        <v>新北市三重區</v>
      </c>
      <c r="D54" s="95" t="s">
        <v>200</v>
      </c>
      <c r="E54" s="129">
        <v>110</v>
      </c>
      <c r="F54" s="129">
        <f t="shared" si="1"/>
        <v>126</v>
      </c>
      <c r="G54" s="129">
        <v>110</v>
      </c>
      <c r="H54" s="129">
        <f t="shared" si="2"/>
        <v>126</v>
      </c>
      <c r="I54" s="129">
        <f t="shared" si="3"/>
        <v>275</v>
      </c>
      <c r="J54" s="129">
        <f t="shared" si="4"/>
        <v>299.25</v>
      </c>
    </row>
    <row r="55" spans="1:10" x14ac:dyDescent="0.25">
      <c r="A55" s="95" t="s">
        <v>297</v>
      </c>
      <c r="B55" s="95" t="s">
        <v>298</v>
      </c>
      <c r="C55" s="95" t="str">
        <f t="shared" si="0"/>
        <v>新北市三重區</v>
      </c>
      <c r="D55" s="95" t="s">
        <v>200</v>
      </c>
      <c r="E55" s="129">
        <v>110</v>
      </c>
      <c r="F55" s="129">
        <f t="shared" si="1"/>
        <v>126</v>
      </c>
      <c r="G55" s="129">
        <v>110</v>
      </c>
      <c r="H55" s="129">
        <f t="shared" si="2"/>
        <v>126</v>
      </c>
      <c r="I55" s="129">
        <f t="shared" si="3"/>
        <v>275</v>
      </c>
      <c r="J55" s="129">
        <f t="shared" si="4"/>
        <v>299.25</v>
      </c>
    </row>
    <row r="56" spans="1:10" x14ac:dyDescent="0.25">
      <c r="A56" s="95" t="s">
        <v>299</v>
      </c>
      <c r="B56" s="95" t="s">
        <v>300</v>
      </c>
      <c r="C56" s="95" t="str">
        <f t="shared" si="0"/>
        <v>新北市三重區</v>
      </c>
      <c r="D56" s="95" t="s">
        <v>200</v>
      </c>
      <c r="E56" s="129">
        <v>110</v>
      </c>
      <c r="F56" s="129">
        <f t="shared" si="1"/>
        <v>126</v>
      </c>
      <c r="G56" s="129">
        <v>110</v>
      </c>
      <c r="H56" s="129">
        <f t="shared" si="2"/>
        <v>126</v>
      </c>
      <c r="I56" s="129">
        <f t="shared" si="3"/>
        <v>275</v>
      </c>
      <c r="J56" s="129">
        <f t="shared" si="4"/>
        <v>299.25</v>
      </c>
    </row>
    <row r="57" spans="1:10" x14ac:dyDescent="0.25">
      <c r="A57" s="95" t="s">
        <v>301</v>
      </c>
      <c r="B57" s="95" t="s">
        <v>302</v>
      </c>
      <c r="C57" s="95" t="str">
        <f t="shared" si="0"/>
        <v>新北市三重區</v>
      </c>
      <c r="D57" s="95" t="s">
        <v>200</v>
      </c>
      <c r="E57" s="129">
        <v>110</v>
      </c>
      <c r="F57" s="129">
        <f t="shared" si="1"/>
        <v>126</v>
      </c>
      <c r="G57" s="129">
        <v>110</v>
      </c>
      <c r="H57" s="129">
        <f t="shared" si="2"/>
        <v>126</v>
      </c>
      <c r="I57" s="129">
        <f t="shared" si="3"/>
        <v>275</v>
      </c>
      <c r="J57" s="129">
        <f t="shared" si="4"/>
        <v>299.25</v>
      </c>
    </row>
    <row r="58" spans="1:10" x14ac:dyDescent="0.25">
      <c r="A58" s="95" t="s">
        <v>303</v>
      </c>
      <c r="B58" s="95" t="s">
        <v>304</v>
      </c>
      <c r="C58" s="95" t="str">
        <f t="shared" si="0"/>
        <v>新北市三重區</v>
      </c>
      <c r="D58" s="95" t="s">
        <v>200</v>
      </c>
      <c r="E58" s="129">
        <v>110</v>
      </c>
      <c r="F58" s="129">
        <f t="shared" si="1"/>
        <v>126</v>
      </c>
      <c r="G58" s="129">
        <v>110</v>
      </c>
      <c r="H58" s="129">
        <f t="shared" si="2"/>
        <v>126</v>
      </c>
      <c r="I58" s="129">
        <f t="shared" si="3"/>
        <v>275</v>
      </c>
      <c r="J58" s="129">
        <f t="shared" si="4"/>
        <v>299.25</v>
      </c>
    </row>
    <row r="59" spans="1:10" x14ac:dyDescent="0.25">
      <c r="A59" s="95" t="s">
        <v>305</v>
      </c>
      <c r="B59" s="95" t="s">
        <v>306</v>
      </c>
      <c r="C59" s="95" t="str">
        <f t="shared" si="0"/>
        <v>新北市三重區</v>
      </c>
      <c r="D59" s="95" t="s">
        <v>200</v>
      </c>
      <c r="E59" s="129">
        <v>110</v>
      </c>
      <c r="F59" s="129">
        <f t="shared" si="1"/>
        <v>126</v>
      </c>
      <c r="G59" s="129">
        <v>110</v>
      </c>
      <c r="H59" s="129">
        <f t="shared" si="2"/>
        <v>126</v>
      </c>
      <c r="I59" s="129">
        <f t="shared" si="3"/>
        <v>275</v>
      </c>
      <c r="J59" s="129">
        <f t="shared" si="4"/>
        <v>299.25</v>
      </c>
    </row>
    <row r="60" spans="1:10" x14ac:dyDescent="0.25">
      <c r="A60" s="95" t="s">
        <v>307</v>
      </c>
      <c r="B60" s="95" t="s">
        <v>308</v>
      </c>
      <c r="C60" s="95" t="str">
        <f t="shared" si="0"/>
        <v>新北市三重區</v>
      </c>
      <c r="D60" s="95" t="s">
        <v>200</v>
      </c>
      <c r="E60" s="129">
        <v>110</v>
      </c>
      <c r="F60" s="129">
        <f t="shared" si="1"/>
        <v>126</v>
      </c>
      <c r="G60" s="129">
        <v>110</v>
      </c>
      <c r="H60" s="129">
        <f t="shared" si="2"/>
        <v>126</v>
      </c>
      <c r="I60" s="129">
        <f t="shared" si="3"/>
        <v>275</v>
      </c>
      <c r="J60" s="129">
        <f t="shared" si="4"/>
        <v>299.25</v>
      </c>
    </row>
    <row r="61" spans="1:10" x14ac:dyDescent="0.25">
      <c r="A61" s="95" t="s">
        <v>309</v>
      </c>
      <c r="B61" s="95" t="s">
        <v>310</v>
      </c>
      <c r="C61" s="95" t="str">
        <f t="shared" si="0"/>
        <v>新北市三重區</v>
      </c>
      <c r="D61" s="95" t="s">
        <v>200</v>
      </c>
      <c r="E61" s="129">
        <v>110</v>
      </c>
      <c r="F61" s="129">
        <f t="shared" si="1"/>
        <v>126</v>
      </c>
      <c r="G61" s="129">
        <v>110</v>
      </c>
      <c r="H61" s="129">
        <f t="shared" si="2"/>
        <v>126</v>
      </c>
      <c r="I61" s="129">
        <f t="shared" si="3"/>
        <v>275</v>
      </c>
      <c r="J61" s="129">
        <f t="shared" si="4"/>
        <v>299.25</v>
      </c>
    </row>
    <row r="62" spans="1:10" x14ac:dyDescent="0.25">
      <c r="A62" s="95" t="s">
        <v>311</v>
      </c>
      <c r="B62" s="95" t="s">
        <v>312</v>
      </c>
      <c r="C62" s="95" t="str">
        <f t="shared" si="0"/>
        <v>新北市三重區</v>
      </c>
      <c r="D62" s="95" t="s">
        <v>200</v>
      </c>
      <c r="E62" s="129">
        <v>110</v>
      </c>
      <c r="F62" s="129">
        <f t="shared" si="1"/>
        <v>126</v>
      </c>
      <c r="G62" s="129">
        <v>110</v>
      </c>
      <c r="H62" s="129">
        <f t="shared" si="2"/>
        <v>126</v>
      </c>
      <c r="I62" s="129">
        <f t="shared" si="3"/>
        <v>275</v>
      </c>
      <c r="J62" s="129">
        <f t="shared" si="4"/>
        <v>299.25</v>
      </c>
    </row>
    <row r="63" spans="1:10" x14ac:dyDescent="0.25">
      <c r="A63" s="95" t="s">
        <v>313</v>
      </c>
      <c r="B63" s="95" t="s">
        <v>314</v>
      </c>
      <c r="C63" s="95" t="str">
        <f t="shared" si="0"/>
        <v>新北市三重區</v>
      </c>
      <c r="D63" s="95" t="s">
        <v>200</v>
      </c>
      <c r="E63" s="129">
        <v>110</v>
      </c>
      <c r="F63" s="129">
        <f t="shared" si="1"/>
        <v>126</v>
      </c>
      <c r="G63" s="129">
        <v>110</v>
      </c>
      <c r="H63" s="129">
        <f t="shared" si="2"/>
        <v>126</v>
      </c>
      <c r="I63" s="129">
        <f t="shared" si="3"/>
        <v>275</v>
      </c>
      <c r="J63" s="129">
        <f t="shared" si="4"/>
        <v>299.25</v>
      </c>
    </row>
    <row r="64" spans="1:10" x14ac:dyDescent="0.25">
      <c r="A64" s="95" t="s">
        <v>315</v>
      </c>
      <c r="B64" s="95" t="s">
        <v>316</v>
      </c>
      <c r="C64" s="95" t="str">
        <f t="shared" si="0"/>
        <v>新北市三重區</v>
      </c>
      <c r="D64" s="95" t="s">
        <v>200</v>
      </c>
      <c r="E64" s="129">
        <v>110</v>
      </c>
      <c r="F64" s="129">
        <f t="shared" si="1"/>
        <v>126</v>
      </c>
      <c r="G64" s="129">
        <v>110</v>
      </c>
      <c r="H64" s="129">
        <f t="shared" si="2"/>
        <v>126</v>
      </c>
      <c r="I64" s="129">
        <f t="shared" si="3"/>
        <v>275</v>
      </c>
      <c r="J64" s="129">
        <f t="shared" si="4"/>
        <v>299.25</v>
      </c>
    </row>
    <row r="65" spans="1:10" x14ac:dyDescent="0.25">
      <c r="A65" s="95" t="s">
        <v>317</v>
      </c>
      <c r="B65" s="95" t="s">
        <v>318</v>
      </c>
      <c r="C65" s="95" t="str">
        <f t="shared" si="0"/>
        <v>新北市三重區</v>
      </c>
      <c r="D65" s="95" t="s">
        <v>200</v>
      </c>
      <c r="E65" s="129">
        <v>110</v>
      </c>
      <c r="F65" s="129">
        <f t="shared" si="1"/>
        <v>126</v>
      </c>
      <c r="G65" s="129">
        <v>110</v>
      </c>
      <c r="H65" s="129">
        <f t="shared" si="2"/>
        <v>126</v>
      </c>
      <c r="I65" s="129">
        <f t="shared" si="3"/>
        <v>275</v>
      </c>
      <c r="J65" s="129">
        <f t="shared" si="4"/>
        <v>299.25</v>
      </c>
    </row>
    <row r="66" spans="1:10" x14ac:dyDescent="0.25">
      <c r="A66" s="95" t="s">
        <v>319</v>
      </c>
      <c r="B66" s="95" t="s">
        <v>320</v>
      </c>
      <c r="C66" s="95" t="str">
        <f t="shared" ref="C66:C129" si="5">LEFT(A66,6)</f>
        <v>新北市三重區</v>
      </c>
      <c r="D66" s="95" t="s">
        <v>200</v>
      </c>
      <c r="E66" s="129">
        <v>110</v>
      </c>
      <c r="F66" s="129">
        <f t="shared" si="1"/>
        <v>126</v>
      </c>
      <c r="G66" s="129">
        <v>110</v>
      </c>
      <c r="H66" s="129">
        <f t="shared" si="2"/>
        <v>126</v>
      </c>
      <c r="I66" s="129">
        <f t="shared" si="3"/>
        <v>275</v>
      </c>
      <c r="J66" s="129">
        <f t="shared" si="4"/>
        <v>299.25</v>
      </c>
    </row>
    <row r="67" spans="1:10" x14ac:dyDescent="0.25">
      <c r="A67" s="95" t="s">
        <v>321</v>
      </c>
      <c r="B67" s="95" t="s">
        <v>322</v>
      </c>
      <c r="C67" s="95" t="str">
        <f t="shared" si="5"/>
        <v>新北市三重區</v>
      </c>
      <c r="D67" s="95" t="s">
        <v>200</v>
      </c>
      <c r="E67" s="129">
        <v>110</v>
      </c>
      <c r="F67" s="129">
        <f t="shared" ref="F67:F130" si="6">(E67+10)*1.05</f>
        <v>126</v>
      </c>
      <c r="G67" s="129">
        <v>110</v>
      </c>
      <c r="H67" s="129">
        <f t="shared" ref="H67:H130" si="7">(G67+10)*1.05</f>
        <v>126</v>
      </c>
      <c r="I67" s="129">
        <f t="shared" ref="I67:I130" si="8">IF(E67=57,171,E67*2.5)</f>
        <v>275</v>
      </c>
      <c r="J67" s="129">
        <f t="shared" ref="J67:J130" si="9">(I67+10)*1.05</f>
        <v>299.25</v>
      </c>
    </row>
    <row r="68" spans="1:10" x14ac:dyDescent="0.25">
      <c r="A68" s="95" t="s">
        <v>323</v>
      </c>
      <c r="B68" s="95" t="s">
        <v>324</v>
      </c>
      <c r="C68" s="95" t="str">
        <f t="shared" si="5"/>
        <v>新北市三重區</v>
      </c>
      <c r="D68" s="95" t="s">
        <v>200</v>
      </c>
      <c r="E68" s="129">
        <v>110</v>
      </c>
      <c r="F68" s="129">
        <f t="shared" si="6"/>
        <v>126</v>
      </c>
      <c r="G68" s="129">
        <v>110</v>
      </c>
      <c r="H68" s="129">
        <f t="shared" si="7"/>
        <v>126</v>
      </c>
      <c r="I68" s="129">
        <f t="shared" si="8"/>
        <v>275</v>
      </c>
      <c r="J68" s="129">
        <f t="shared" si="9"/>
        <v>299.25</v>
      </c>
    </row>
    <row r="69" spans="1:10" x14ac:dyDescent="0.25">
      <c r="A69" s="95" t="s">
        <v>325</v>
      </c>
      <c r="B69" s="95" t="s">
        <v>326</v>
      </c>
      <c r="C69" s="95" t="str">
        <f t="shared" si="5"/>
        <v>新北市三重區</v>
      </c>
      <c r="D69" s="95" t="s">
        <v>200</v>
      </c>
      <c r="E69" s="129">
        <v>110</v>
      </c>
      <c r="F69" s="129">
        <f t="shared" si="6"/>
        <v>126</v>
      </c>
      <c r="G69" s="129">
        <v>110</v>
      </c>
      <c r="H69" s="129">
        <f t="shared" si="7"/>
        <v>126</v>
      </c>
      <c r="I69" s="129">
        <f t="shared" si="8"/>
        <v>275</v>
      </c>
      <c r="J69" s="129">
        <f t="shared" si="9"/>
        <v>299.25</v>
      </c>
    </row>
    <row r="70" spans="1:10" x14ac:dyDescent="0.25">
      <c r="A70" s="95" t="s">
        <v>327</v>
      </c>
      <c r="B70" s="95" t="s">
        <v>328</v>
      </c>
      <c r="C70" s="95" t="str">
        <f t="shared" si="5"/>
        <v>新北市三重區</v>
      </c>
      <c r="D70" s="95" t="s">
        <v>200</v>
      </c>
      <c r="E70" s="129">
        <v>110</v>
      </c>
      <c r="F70" s="129">
        <f t="shared" si="6"/>
        <v>126</v>
      </c>
      <c r="G70" s="129">
        <v>110</v>
      </c>
      <c r="H70" s="129">
        <f t="shared" si="7"/>
        <v>126</v>
      </c>
      <c r="I70" s="129">
        <f t="shared" si="8"/>
        <v>275</v>
      </c>
      <c r="J70" s="129">
        <f t="shared" si="9"/>
        <v>299.25</v>
      </c>
    </row>
    <row r="71" spans="1:10" x14ac:dyDescent="0.25">
      <c r="A71" s="95" t="s">
        <v>329</v>
      </c>
      <c r="B71" s="95" t="s">
        <v>330</v>
      </c>
      <c r="C71" s="95" t="str">
        <f t="shared" si="5"/>
        <v>新北市三重區</v>
      </c>
      <c r="D71" s="95" t="s">
        <v>200</v>
      </c>
      <c r="E71" s="129">
        <v>110</v>
      </c>
      <c r="F71" s="129">
        <f t="shared" si="6"/>
        <v>126</v>
      </c>
      <c r="G71" s="129">
        <v>110</v>
      </c>
      <c r="H71" s="129">
        <f t="shared" si="7"/>
        <v>126</v>
      </c>
      <c r="I71" s="129">
        <f t="shared" si="8"/>
        <v>275</v>
      </c>
      <c r="J71" s="129">
        <f t="shared" si="9"/>
        <v>299.25</v>
      </c>
    </row>
    <row r="72" spans="1:10" x14ac:dyDescent="0.25">
      <c r="A72" s="95" t="s">
        <v>331</v>
      </c>
      <c r="B72" s="95" t="s">
        <v>332</v>
      </c>
      <c r="C72" s="95" t="str">
        <f t="shared" si="5"/>
        <v>新北市三重區</v>
      </c>
      <c r="D72" s="95" t="s">
        <v>200</v>
      </c>
      <c r="E72" s="129">
        <v>110</v>
      </c>
      <c r="F72" s="129">
        <f t="shared" si="6"/>
        <v>126</v>
      </c>
      <c r="G72" s="129">
        <v>110</v>
      </c>
      <c r="H72" s="129">
        <f t="shared" si="7"/>
        <v>126</v>
      </c>
      <c r="I72" s="129">
        <f t="shared" si="8"/>
        <v>275</v>
      </c>
      <c r="J72" s="129">
        <f t="shared" si="9"/>
        <v>299.25</v>
      </c>
    </row>
    <row r="73" spans="1:10" x14ac:dyDescent="0.25">
      <c r="A73" s="95" t="s">
        <v>333</v>
      </c>
      <c r="B73" s="95" t="s">
        <v>334</v>
      </c>
      <c r="C73" s="95" t="str">
        <f t="shared" si="5"/>
        <v>新北市三重區</v>
      </c>
      <c r="D73" s="95" t="s">
        <v>200</v>
      </c>
      <c r="E73" s="129">
        <v>110</v>
      </c>
      <c r="F73" s="129">
        <f t="shared" si="6"/>
        <v>126</v>
      </c>
      <c r="G73" s="129">
        <v>110</v>
      </c>
      <c r="H73" s="129">
        <f t="shared" si="7"/>
        <v>126</v>
      </c>
      <c r="I73" s="129">
        <f t="shared" si="8"/>
        <v>275</v>
      </c>
      <c r="J73" s="129">
        <f t="shared" si="9"/>
        <v>299.25</v>
      </c>
    </row>
    <row r="74" spans="1:10" x14ac:dyDescent="0.25">
      <c r="A74" s="95" t="s">
        <v>335</v>
      </c>
      <c r="B74" s="95" t="s">
        <v>336</v>
      </c>
      <c r="C74" s="95" t="str">
        <f t="shared" si="5"/>
        <v>新北市三重區</v>
      </c>
      <c r="D74" s="95" t="s">
        <v>200</v>
      </c>
      <c r="E74" s="129">
        <v>110</v>
      </c>
      <c r="F74" s="129">
        <f t="shared" si="6"/>
        <v>126</v>
      </c>
      <c r="G74" s="129">
        <v>110</v>
      </c>
      <c r="H74" s="129">
        <f t="shared" si="7"/>
        <v>126</v>
      </c>
      <c r="I74" s="129">
        <f t="shared" si="8"/>
        <v>275</v>
      </c>
      <c r="J74" s="129">
        <f t="shared" si="9"/>
        <v>299.25</v>
      </c>
    </row>
    <row r="75" spans="1:10" x14ac:dyDescent="0.25">
      <c r="A75" s="95" t="s">
        <v>337</v>
      </c>
      <c r="B75" s="95" t="s">
        <v>338</v>
      </c>
      <c r="C75" s="95" t="str">
        <f t="shared" si="5"/>
        <v>新北市三重區</v>
      </c>
      <c r="D75" s="95" t="s">
        <v>200</v>
      </c>
      <c r="E75" s="129">
        <v>110</v>
      </c>
      <c r="F75" s="129">
        <f t="shared" si="6"/>
        <v>126</v>
      </c>
      <c r="G75" s="129">
        <v>110</v>
      </c>
      <c r="H75" s="129">
        <f t="shared" si="7"/>
        <v>126</v>
      </c>
      <c r="I75" s="129">
        <f t="shared" si="8"/>
        <v>275</v>
      </c>
      <c r="J75" s="129">
        <f t="shared" si="9"/>
        <v>299.25</v>
      </c>
    </row>
    <row r="76" spans="1:10" x14ac:dyDescent="0.25">
      <c r="A76" s="95" t="s">
        <v>339</v>
      </c>
      <c r="B76" s="95" t="s">
        <v>340</v>
      </c>
      <c r="C76" s="95" t="str">
        <f t="shared" si="5"/>
        <v>新北市三重區</v>
      </c>
      <c r="D76" s="95" t="s">
        <v>200</v>
      </c>
      <c r="E76" s="129">
        <v>110</v>
      </c>
      <c r="F76" s="129">
        <f t="shared" si="6"/>
        <v>126</v>
      </c>
      <c r="G76" s="129">
        <v>110</v>
      </c>
      <c r="H76" s="129">
        <f t="shared" si="7"/>
        <v>126</v>
      </c>
      <c r="I76" s="129">
        <f t="shared" si="8"/>
        <v>275</v>
      </c>
      <c r="J76" s="129">
        <f t="shared" si="9"/>
        <v>299.25</v>
      </c>
    </row>
    <row r="77" spans="1:10" x14ac:dyDescent="0.25">
      <c r="A77" s="95" t="s">
        <v>341</v>
      </c>
      <c r="B77" s="95" t="s">
        <v>342</v>
      </c>
      <c r="C77" s="95" t="str">
        <f t="shared" si="5"/>
        <v>新北市三重區</v>
      </c>
      <c r="D77" s="95" t="s">
        <v>200</v>
      </c>
      <c r="E77" s="129">
        <v>110</v>
      </c>
      <c r="F77" s="129">
        <f t="shared" si="6"/>
        <v>126</v>
      </c>
      <c r="G77" s="129">
        <v>110</v>
      </c>
      <c r="H77" s="129">
        <f t="shared" si="7"/>
        <v>126</v>
      </c>
      <c r="I77" s="129">
        <f t="shared" si="8"/>
        <v>275</v>
      </c>
      <c r="J77" s="129">
        <f t="shared" si="9"/>
        <v>299.25</v>
      </c>
    </row>
    <row r="78" spans="1:10" x14ac:dyDescent="0.25">
      <c r="A78" s="95" t="s">
        <v>343</v>
      </c>
      <c r="B78" s="95" t="s">
        <v>344</v>
      </c>
      <c r="C78" s="95" t="str">
        <f t="shared" si="5"/>
        <v>新北市三重區</v>
      </c>
      <c r="D78" s="95" t="s">
        <v>200</v>
      </c>
      <c r="E78" s="129">
        <v>110</v>
      </c>
      <c r="F78" s="129">
        <f t="shared" si="6"/>
        <v>126</v>
      </c>
      <c r="G78" s="129">
        <v>110</v>
      </c>
      <c r="H78" s="129">
        <f t="shared" si="7"/>
        <v>126</v>
      </c>
      <c r="I78" s="129">
        <f t="shared" si="8"/>
        <v>275</v>
      </c>
      <c r="J78" s="129">
        <f t="shared" si="9"/>
        <v>299.25</v>
      </c>
    </row>
    <row r="79" spans="1:10" x14ac:dyDescent="0.25">
      <c r="A79" s="95" t="s">
        <v>345</v>
      </c>
      <c r="B79" s="95" t="s">
        <v>346</v>
      </c>
      <c r="C79" s="95" t="str">
        <f t="shared" si="5"/>
        <v>新北市三重區</v>
      </c>
      <c r="D79" s="95" t="s">
        <v>200</v>
      </c>
      <c r="E79" s="129">
        <v>110</v>
      </c>
      <c r="F79" s="129">
        <f t="shared" si="6"/>
        <v>126</v>
      </c>
      <c r="G79" s="129">
        <v>110</v>
      </c>
      <c r="H79" s="129">
        <f t="shared" si="7"/>
        <v>126</v>
      </c>
      <c r="I79" s="129">
        <f t="shared" si="8"/>
        <v>275</v>
      </c>
      <c r="J79" s="129">
        <f t="shared" si="9"/>
        <v>299.25</v>
      </c>
    </row>
    <row r="80" spans="1:10" x14ac:dyDescent="0.25">
      <c r="A80" s="95" t="s">
        <v>347</v>
      </c>
      <c r="B80" s="95" t="s">
        <v>348</v>
      </c>
      <c r="C80" s="95" t="str">
        <f t="shared" si="5"/>
        <v>新北市三重區</v>
      </c>
      <c r="D80" s="95" t="s">
        <v>200</v>
      </c>
      <c r="E80" s="129">
        <v>110</v>
      </c>
      <c r="F80" s="129">
        <f t="shared" si="6"/>
        <v>126</v>
      </c>
      <c r="G80" s="129">
        <v>110</v>
      </c>
      <c r="H80" s="129">
        <f t="shared" si="7"/>
        <v>126</v>
      </c>
      <c r="I80" s="129">
        <f t="shared" si="8"/>
        <v>275</v>
      </c>
      <c r="J80" s="129">
        <f t="shared" si="9"/>
        <v>299.25</v>
      </c>
    </row>
    <row r="81" spans="1:10" x14ac:dyDescent="0.25">
      <c r="A81" s="95" t="s">
        <v>349</v>
      </c>
      <c r="B81" s="95" t="s">
        <v>350</v>
      </c>
      <c r="C81" s="95" t="str">
        <f t="shared" si="5"/>
        <v>新北市三重區</v>
      </c>
      <c r="D81" s="95" t="s">
        <v>200</v>
      </c>
      <c r="E81" s="129">
        <v>110</v>
      </c>
      <c r="F81" s="129">
        <f t="shared" si="6"/>
        <v>126</v>
      </c>
      <c r="G81" s="129">
        <v>110</v>
      </c>
      <c r="H81" s="129">
        <f t="shared" si="7"/>
        <v>126</v>
      </c>
      <c r="I81" s="129">
        <f t="shared" si="8"/>
        <v>275</v>
      </c>
      <c r="J81" s="129">
        <f t="shared" si="9"/>
        <v>299.25</v>
      </c>
    </row>
    <row r="82" spans="1:10" x14ac:dyDescent="0.25">
      <c r="A82" s="95" t="s">
        <v>351</v>
      </c>
      <c r="B82" s="95" t="s">
        <v>352</v>
      </c>
      <c r="C82" s="95" t="str">
        <f t="shared" si="5"/>
        <v>新北市三重區</v>
      </c>
      <c r="D82" s="95" t="s">
        <v>200</v>
      </c>
      <c r="E82" s="129">
        <v>110</v>
      </c>
      <c r="F82" s="129">
        <f t="shared" si="6"/>
        <v>126</v>
      </c>
      <c r="G82" s="129">
        <v>110</v>
      </c>
      <c r="H82" s="129">
        <f t="shared" si="7"/>
        <v>126</v>
      </c>
      <c r="I82" s="129">
        <f t="shared" si="8"/>
        <v>275</v>
      </c>
      <c r="J82" s="129">
        <f t="shared" si="9"/>
        <v>299.25</v>
      </c>
    </row>
    <row r="83" spans="1:10" x14ac:dyDescent="0.25">
      <c r="A83" s="95" t="s">
        <v>353</v>
      </c>
      <c r="B83" s="95" t="s">
        <v>354</v>
      </c>
      <c r="C83" s="95" t="str">
        <f t="shared" si="5"/>
        <v>新北市三重區</v>
      </c>
      <c r="D83" s="95" t="s">
        <v>200</v>
      </c>
      <c r="E83" s="129">
        <v>110</v>
      </c>
      <c r="F83" s="129">
        <f t="shared" si="6"/>
        <v>126</v>
      </c>
      <c r="G83" s="129">
        <v>110</v>
      </c>
      <c r="H83" s="129">
        <f t="shared" si="7"/>
        <v>126</v>
      </c>
      <c r="I83" s="129">
        <f t="shared" si="8"/>
        <v>275</v>
      </c>
      <c r="J83" s="129">
        <f t="shared" si="9"/>
        <v>299.25</v>
      </c>
    </row>
    <row r="84" spans="1:10" x14ac:dyDescent="0.25">
      <c r="A84" s="95" t="s">
        <v>355</v>
      </c>
      <c r="B84" s="95" t="s">
        <v>356</v>
      </c>
      <c r="C84" s="95" t="str">
        <f t="shared" si="5"/>
        <v>新北市三重區</v>
      </c>
      <c r="D84" s="95" t="s">
        <v>200</v>
      </c>
      <c r="E84" s="129">
        <v>110</v>
      </c>
      <c r="F84" s="129">
        <f t="shared" si="6"/>
        <v>126</v>
      </c>
      <c r="G84" s="129">
        <v>110</v>
      </c>
      <c r="H84" s="129">
        <f t="shared" si="7"/>
        <v>126</v>
      </c>
      <c r="I84" s="129">
        <f t="shared" si="8"/>
        <v>275</v>
      </c>
      <c r="J84" s="129">
        <f t="shared" si="9"/>
        <v>299.25</v>
      </c>
    </row>
    <row r="85" spans="1:10" x14ac:dyDescent="0.25">
      <c r="A85" s="95" t="s">
        <v>357</v>
      </c>
      <c r="B85" s="95" t="s">
        <v>358</v>
      </c>
      <c r="C85" s="95" t="str">
        <f t="shared" si="5"/>
        <v>新北市三重區</v>
      </c>
      <c r="D85" s="95" t="s">
        <v>200</v>
      </c>
      <c r="E85" s="129">
        <v>110</v>
      </c>
      <c r="F85" s="129">
        <f t="shared" si="6"/>
        <v>126</v>
      </c>
      <c r="G85" s="129">
        <v>110</v>
      </c>
      <c r="H85" s="129">
        <f t="shared" si="7"/>
        <v>126</v>
      </c>
      <c r="I85" s="129">
        <f t="shared" si="8"/>
        <v>275</v>
      </c>
      <c r="J85" s="129">
        <f t="shared" si="9"/>
        <v>299.25</v>
      </c>
    </row>
    <row r="86" spans="1:10" x14ac:dyDescent="0.25">
      <c r="A86" s="95" t="s">
        <v>359</v>
      </c>
      <c r="B86" s="95" t="s">
        <v>360</v>
      </c>
      <c r="C86" s="95" t="str">
        <f t="shared" si="5"/>
        <v>新北市三重區</v>
      </c>
      <c r="D86" s="95" t="s">
        <v>200</v>
      </c>
      <c r="E86" s="129">
        <v>110</v>
      </c>
      <c r="F86" s="129">
        <f t="shared" si="6"/>
        <v>126</v>
      </c>
      <c r="G86" s="129">
        <v>110</v>
      </c>
      <c r="H86" s="129">
        <f t="shared" si="7"/>
        <v>126</v>
      </c>
      <c r="I86" s="129">
        <f t="shared" si="8"/>
        <v>275</v>
      </c>
      <c r="J86" s="129">
        <f t="shared" si="9"/>
        <v>299.25</v>
      </c>
    </row>
    <row r="87" spans="1:10" x14ac:dyDescent="0.25">
      <c r="A87" s="95" t="s">
        <v>361</v>
      </c>
      <c r="B87" s="95" t="s">
        <v>362</v>
      </c>
      <c r="C87" s="95" t="str">
        <f t="shared" si="5"/>
        <v>新北市三重區</v>
      </c>
      <c r="D87" s="95" t="s">
        <v>200</v>
      </c>
      <c r="E87" s="129">
        <v>110</v>
      </c>
      <c r="F87" s="129">
        <f t="shared" si="6"/>
        <v>126</v>
      </c>
      <c r="G87" s="129">
        <v>110</v>
      </c>
      <c r="H87" s="129">
        <f t="shared" si="7"/>
        <v>126</v>
      </c>
      <c r="I87" s="129">
        <f t="shared" si="8"/>
        <v>275</v>
      </c>
      <c r="J87" s="129">
        <f t="shared" si="9"/>
        <v>299.25</v>
      </c>
    </row>
    <row r="88" spans="1:10" x14ac:dyDescent="0.25">
      <c r="A88" s="95" t="s">
        <v>363</v>
      </c>
      <c r="B88" s="95" t="s">
        <v>364</v>
      </c>
      <c r="C88" s="95" t="str">
        <f t="shared" si="5"/>
        <v>新北市三重區</v>
      </c>
      <c r="D88" s="95" t="s">
        <v>200</v>
      </c>
      <c r="E88" s="129">
        <v>110</v>
      </c>
      <c r="F88" s="129">
        <f t="shared" si="6"/>
        <v>126</v>
      </c>
      <c r="G88" s="129">
        <v>110</v>
      </c>
      <c r="H88" s="129">
        <f t="shared" si="7"/>
        <v>126</v>
      </c>
      <c r="I88" s="129">
        <f t="shared" si="8"/>
        <v>275</v>
      </c>
      <c r="J88" s="129">
        <f t="shared" si="9"/>
        <v>299.25</v>
      </c>
    </row>
    <row r="89" spans="1:10" x14ac:dyDescent="0.25">
      <c r="A89" s="95" t="s">
        <v>365</v>
      </c>
      <c r="B89" s="95" t="s">
        <v>366</v>
      </c>
      <c r="C89" s="95" t="str">
        <f t="shared" si="5"/>
        <v>新北市三重區</v>
      </c>
      <c r="D89" s="95" t="s">
        <v>200</v>
      </c>
      <c r="E89" s="129">
        <v>110</v>
      </c>
      <c r="F89" s="129">
        <f t="shared" si="6"/>
        <v>126</v>
      </c>
      <c r="G89" s="129">
        <v>110</v>
      </c>
      <c r="H89" s="129">
        <f t="shared" si="7"/>
        <v>126</v>
      </c>
      <c r="I89" s="129">
        <f t="shared" si="8"/>
        <v>275</v>
      </c>
      <c r="J89" s="129">
        <f t="shared" si="9"/>
        <v>299.25</v>
      </c>
    </row>
    <row r="90" spans="1:10" x14ac:dyDescent="0.25">
      <c r="A90" s="95" t="s">
        <v>367</v>
      </c>
      <c r="B90" s="95" t="s">
        <v>368</v>
      </c>
      <c r="C90" s="95" t="str">
        <f t="shared" si="5"/>
        <v>新北市三重區</v>
      </c>
      <c r="D90" s="95" t="s">
        <v>200</v>
      </c>
      <c r="E90" s="129">
        <v>110</v>
      </c>
      <c r="F90" s="129">
        <f t="shared" si="6"/>
        <v>126</v>
      </c>
      <c r="G90" s="129">
        <v>110</v>
      </c>
      <c r="H90" s="129">
        <f t="shared" si="7"/>
        <v>126</v>
      </c>
      <c r="I90" s="129">
        <f t="shared" si="8"/>
        <v>275</v>
      </c>
      <c r="J90" s="129">
        <f t="shared" si="9"/>
        <v>299.25</v>
      </c>
    </row>
    <row r="91" spans="1:10" x14ac:dyDescent="0.25">
      <c r="A91" s="95" t="s">
        <v>369</v>
      </c>
      <c r="B91" s="95" t="s">
        <v>370</v>
      </c>
      <c r="C91" s="95" t="str">
        <f t="shared" si="5"/>
        <v>新北市三重區</v>
      </c>
      <c r="D91" s="95" t="s">
        <v>200</v>
      </c>
      <c r="E91" s="129">
        <v>110</v>
      </c>
      <c r="F91" s="129">
        <f t="shared" si="6"/>
        <v>126</v>
      </c>
      <c r="G91" s="129">
        <v>110</v>
      </c>
      <c r="H91" s="129">
        <f t="shared" si="7"/>
        <v>126</v>
      </c>
      <c r="I91" s="129">
        <f t="shared" si="8"/>
        <v>275</v>
      </c>
      <c r="J91" s="129">
        <f t="shared" si="9"/>
        <v>299.25</v>
      </c>
    </row>
    <row r="92" spans="1:10" x14ac:dyDescent="0.25">
      <c r="A92" s="95" t="s">
        <v>371</v>
      </c>
      <c r="B92" s="95" t="s">
        <v>372</v>
      </c>
      <c r="C92" s="95" t="str">
        <f t="shared" si="5"/>
        <v>新北市三重區</v>
      </c>
      <c r="D92" s="95" t="s">
        <v>200</v>
      </c>
      <c r="E92" s="129">
        <v>110</v>
      </c>
      <c r="F92" s="129">
        <f t="shared" si="6"/>
        <v>126</v>
      </c>
      <c r="G92" s="129">
        <v>110</v>
      </c>
      <c r="H92" s="129">
        <f t="shared" si="7"/>
        <v>126</v>
      </c>
      <c r="I92" s="129">
        <f t="shared" si="8"/>
        <v>275</v>
      </c>
      <c r="J92" s="129">
        <f t="shared" si="9"/>
        <v>299.25</v>
      </c>
    </row>
    <row r="93" spans="1:10" x14ac:dyDescent="0.25">
      <c r="A93" s="95" t="s">
        <v>373</v>
      </c>
      <c r="B93" s="95" t="s">
        <v>374</v>
      </c>
      <c r="C93" s="95" t="str">
        <f t="shared" si="5"/>
        <v>新北市三重區</v>
      </c>
      <c r="D93" s="95" t="s">
        <v>200</v>
      </c>
      <c r="E93" s="129">
        <v>110</v>
      </c>
      <c r="F93" s="129">
        <f t="shared" si="6"/>
        <v>126</v>
      </c>
      <c r="G93" s="129">
        <v>110</v>
      </c>
      <c r="H93" s="129">
        <f t="shared" si="7"/>
        <v>126</v>
      </c>
      <c r="I93" s="129">
        <f t="shared" si="8"/>
        <v>275</v>
      </c>
      <c r="J93" s="129">
        <f t="shared" si="9"/>
        <v>299.25</v>
      </c>
    </row>
    <row r="94" spans="1:10" x14ac:dyDescent="0.25">
      <c r="A94" s="95" t="s">
        <v>375</v>
      </c>
      <c r="B94" s="95" t="s">
        <v>376</v>
      </c>
      <c r="C94" s="95" t="str">
        <f t="shared" si="5"/>
        <v>新北市三重區</v>
      </c>
      <c r="D94" s="95" t="s">
        <v>200</v>
      </c>
      <c r="E94" s="129">
        <v>110</v>
      </c>
      <c r="F94" s="129">
        <f t="shared" si="6"/>
        <v>126</v>
      </c>
      <c r="G94" s="129">
        <v>110</v>
      </c>
      <c r="H94" s="129">
        <f t="shared" si="7"/>
        <v>126</v>
      </c>
      <c r="I94" s="129">
        <f t="shared" si="8"/>
        <v>275</v>
      </c>
      <c r="J94" s="129">
        <f t="shared" si="9"/>
        <v>299.25</v>
      </c>
    </row>
    <row r="95" spans="1:10" x14ac:dyDescent="0.25">
      <c r="A95" s="95" t="s">
        <v>377</v>
      </c>
      <c r="B95" s="95" t="s">
        <v>378</v>
      </c>
      <c r="C95" s="95" t="str">
        <f t="shared" si="5"/>
        <v>新北市三重區</v>
      </c>
      <c r="D95" s="95" t="s">
        <v>200</v>
      </c>
      <c r="E95" s="129">
        <v>110</v>
      </c>
      <c r="F95" s="129">
        <f t="shared" si="6"/>
        <v>126</v>
      </c>
      <c r="G95" s="129">
        <v>110</v>
      </c>
      <c r="H95" s="129">
        <f t="shared" si="7"/>
        <v>126</v>
      </c>
      <c r="I95" s="129">
        <f t="shared" si="8"/>
        <v>275</v>
      </c>
      <c r="J95" s="129">
        <f t="shared" si="9"/>
        <v>299.25</v>
      </c>
    </row>
    <row r="96" spans="1:10" x14ac:dyDescent="0.25">
      <c r="A96" s="95" t="s">
        <v>379</v>
      </c>
      <c r="B96" s="95" t="s">
        <v>380</v>
      </c>
      <c r="C96" s="95" t="str">
        <f t="shared" si="5"/>
        <v>新北市三重區</v>
      </c>
      <c r="D96" s="95" t="s">
        <v>200</v>
      </c>
      <c r="E96" s="129">
        <v>110</v>
      </c>
      <c r="F96" s="129">
        <f t="shared" si="6"/>
        <v>126</v>
      </c>
      <c r="G96" s="129">
        <v>110</v>
      </c>
      <c r="H96" s="129">
        <f t="shared" si="7"/>
        <v>126</v>
      </c>
      <c r="I96" s="129">
        <f t="shared" si="8"/>
        <v>275</v>
      </c>
      <c r="J96" s="129">
        <f t="shared" si="9"/>
        <v>299.25</v>
      </c>
    </row>
    <row r="97" spans="1:10" x14ac:dyDescent="0.25">
      <c r="A97" s="95" t="s">
        <v>381</v>
      </c>
      <c r="B97" s="95" t="s">
        <v>382</v>
      </c>
      <c r="C97" s="95" t="str">
        <f t="shared" si="5"/>
        <v>新北市三重區</v>
      </c>
      <c r="D97" s="95" t="s">
        <v>383</v>
      </c>
      <c r="E97" s="129">
        <v>110</v>
      </c>
      <c r="F97" s="129">
        <f t="shared" si="6"/>
        <v>126</v>
      </c>
      <c r="G97" s="129">
        <v>110</v>
      </c>
      <c r="H97" s="129">
        <f t="shared" si="7"/>
        <v>126</v>
      </c>
      <c r="I97" s="129">
        <f t="shared" si="8"/>
        <v>275</v>
      </c>
      <c r="J97" s="129">
        <f t="shared" si="9"/>
        <v>299.25</v>
      </c>
    </row>
    <row r="98" spans="1:10" x14ac:dyDescent="0.25">
      <c r="A98" s="95" t="s">
        <v>384</v>
      </c>
      <c r="B98" s="95" t="s">
        <v>385</v>
      </c>
      <c r="C98" s="95" t="str">
        <f t="shared" si="5"/>
        <v>新北市三重區</v>
      </c>
      <c r="D98" s="95" t="s">
        <v>200</v>
      </c>
      <c r="E98" s="129">
        <v>110</v>
      </c>
      <c r="F98" s="129">
        <f t="shared" si="6"/>
        <v>126</v>
      </c>
      <c r="G98" s="129">
        <v>110</v>
      </c>
      <c r="H98" s="129">
        <f t="shared" si="7"/>
        <v>126</v>
      </c>
      <c r="I98" s="129">
        <f t="shared" si="8"/>
        <v>275</v>
      </c>
      <c r="J98" s="129">
        <f t="shared" si="9"/>
        <v>299.25</v>
      </c>
    </row>
    <row r="99" spans="1:10" x14ac:dyDescent="0.25">
      <c r="A99" s="95" t="s">
        <v>386</v>
      </c>
      <c r="B99" s="95" t="s">
        <v>387</v>
      </c>
      <c r="C99" s="95" t="str">
        <f t="shared" si="5"/>
        <v>新北市三重區</v>
      </c>
      <c r="D99" s="95" t="s">
        <v>200</v>
      </c>
      <c r="E99" s="129">
        <v>110</v>
      </c>
      <c r="F99" s="129">
        <f t="shared" si="6"/>
        <v>126</v>
      </c>
      <c r="G99" s="129">
        <v>110</v>
      </c>
      <c r="H99" s="129">
        <f t="shared" si="7"/>
        <v>126</v>
      </c>
      <c r="I99" s="129">
        <f t="shared" si="8"/>
        <v>275</v>
      </c>
      <c r="J99" s="129">
        <f t="shared" si="9"/>
        <v>299.25</v>
      </c>
    </row>
    <row r="100" spans="1:10" x14ac:dyDescent="0.25">
      <c r="A100" s="95" t="s">
        <v>388</v>
      </c>
      <c r="B100" s="95" t="s">
        <v>389</v>
      </c>
      <c r="C100" s="95" t="str">
        <f t="shared" si="5"/>
        <v>新北市三重區</v>
      </c>
      <c r="D100" s="95" t="s">
        <v>200</v>
      </c>
      <c r="E100" s="129">
        <v>110</v>
      </c>
      <c r="F100" s="129">
        <f t="shared" si="6"/>
        <v>126</v>
      </c>
      <c r="G100" s="129">
        <v>110</v>
      </c>
      <c r="H100" s="129">
        <f t="shared" si="7"/>
        <v>126</v>
      </c>
      <c r="I100" s="129">
        <f t="shared" si="8"/>
        <v>275</v>
      </c>
      <c r="J100" s="129">
        <f t="shared" si="9"/>
        <v>299.25</v>
      </c>
    </row>
    <row r="101" spans="1:10" x14ac:dyDescent="0.25">
      <c r="A101" s="95" t="s">
        <v>390</v>
      </c>
      <c r="B101" s="95" t="s">
        <v>391</v>
      </c>
      <c r="C101" s="95" t="str">
        <f t="shared" si="5"/>
        <v>新北市三重區</v>
      </c>
      <c r="D101" s="95" t="s">
        <v>200</v>
      </c>
      <c r="E101" s="129">
        <v>110</v>
      </c>
      <c r="F101" s="129">
        <f t="shared" si="6"/>
        <v>126</v>
      </c>
      <c r="G101" s="129">
        <v>110</v>
      </c>
      <c r="H101" s="129">
        <f t="shared" si="7"/>
        <v>126</v>
      </c>
      <c r="I101" s="129">
        <f t="shared" si="8"/>
        <v>275</v>
      </c>
      <c r="J101" s="129">
        <f t="shared" si="9"/>
        <v>299.25</v>
      </c>
    </row>
    <row r="102" spans="1:10" x14ac:dyDescent="0.25">
      <c r="A102" s="95" t="s">
        <v>392</v>
      </c>
      <c r="B102" s="95" t="s">
        <v>393</v>
      </c>
      <c r="C102" s="95" t="str">
        <f t="shared" si="5"/>
        <v>新北市三重區</v>
      </c>
      <c r="D102" s="95" t="s">
        <v>200</v>
      </c>
      <c r="E102" s="129">
        <v>110</v>
      </c>
      <c r="F102" s="129">
        <f t="shared" si="6"/>
        <v>126</v>
      </c>
      <c r="G102" s="129">
        <v>110</v>
      </c>
      <c r="H102" s="129">
        <f t="shared" si="7"/>
        <v>126</v>
      </c>
      <c r="I102" s="129">
        <f t="shared" si="8"/>
        <v>275</v>
      </c>
      <c r="J102" s="129">
        <f t="shared" si="9"/>
        <v>299.25</v>
      </c>
    </row>
    <row r="103" spans="1:10" x14ac:dyDescent="0.25">
      <c r="A103" s="95" t="s">
        <v>394</v>
      </c>
      <c r="B103" s="95" t="s">
        <v>395</v>
      </c>
      <c r="C103" s="95" t="str">
        <f t="shared" si="5"/>
        <v>新北市三重區</v>
      </c>
      <c r="D103" s="95" t="s">
        <v>200</v>
      </c>
      <c r="E103" s="129">
        <v>110</v>
      </c>
      <c r="F103" s="129">
        <f t="shared" si="6"/>
        <v>126</v>
      </c>
      <c r="G103" s="129">
        <v>110</v>
      </c>
      <c r="H103" s="129">
        <f t="shared" si="7"/>
        <v>126</v>
      </c>
      <c r="I103" s="129">
        <f t="shared" si="8"/>
        <v>275</v>
      </c>
      <c r="J103" s="129">
        <f t="shared" si="9"/>
        <v>299.25</v>
      </c>
    </row>
    <row r="104" spans="1:10" x14ac:dyDescent="0.25">
      <c r="A104" s="95" t="s">
        <v>396</v>
      </c>
      <c r="B104" s="95" t="s">
        <v>397</v>
      </c>
      <c r="C104" s="95" t="str">
        <f t="shared" si="5"/>
        <v>新北市三重區</v>
      </c>
      <c r="D104" s="95" t="s">
        <v>200</v>
      </c>
      <c r="E104" s="129">
        <v>110</v>
      </c>
      <c r="F104" s="129">
        <f t="shared" si="6"/>
        <v>126</v>
      </c>
      <c r="G104" s="129">
        <v>110</v>
      </c>
      <c r="H104" s="129">
        <f t="shared" si="7"/>
        <v>126</v>
      </c>
      <c r="I104" s="129">
        <f t="shared" si="8"/>
        <v>275</v>
      </c>
      <c r="J104" s="129">
        <f t="shared" si="9"/>
        <v>299.25</v>
      </c>
    </row>
    <row r="105" spans="1:10" x14ac:dyDescent="0.25">
      <c r="A105" s="95" t="s">
        <v>398</v>
      </c>
      <c r="B105" s="95" t="s">
        <v>399</v>
      </c>
      <c r="C105" s="95" t="str">
        <f t="shared" si="5"/>
        <v>新北市三重區</v>
      </c>
      <c r="D105" s="95" t="s">
        <v>200</v>
      </c>
      <c r="E105" s="129">
        <v>110</v>
      </c>
      <c r="F105" s="129">
        <f t="shared" si="6"/>
        <v>126</v>
      </c>
      <c r="G105" s="129">
        <v>110</v>
      </c>
      <c r="H105" s="129">
        <f t="shared" si="7"/>
        <v>126</v>
      </c>
      <c r="I105" s="129">
        <f t="shared" si="8"/>
        <v>275</v>
      </c>
      <c r="J105" s="129">
        <f t="shared" si="9"/>
        <v>299.25</v>
      </c>
    </row>
    <row r="106" spans="1:10" x14ac:dyDescent="0.25">
      <c r="A106" s="95" t="s">
        <v>400</v>
      </c>
      <c r="B106" s="95" t="s">
        <v>401</v>
      </c>
      <c r="C106" s="95" t="str">
        <f t="shared" si="5"/>
        <v>新北市三重區</v>
      </c>
      <c r="D106" s="95" t="s">
        <v>200</v>
      </c>
      <c r="E106" s="129">
        <v>110</v>
      </c>
      <c r="F106" s="129">
        <f t="shared" si="6"/>
        <v>126</v>
      </c>
      <c r="G106" s="129">
        <v>110</v>
      </c>
      <c r="H106" s="129">
        <f t="shared" si="7"/>
        <v>126</v>
      </c>
      <c r="I106" s="129">
        <f t="shared" si="8"/>
        <v>275</v>
      </c>
      <c r="J106" s="129">
        <f t="shared" si="9"/>
        <v>299.25</v>
      </c>
    </row>
    <row r="107" spans="1:10" x14ac:dyDescent="0.25">
      <c r="A107" s="95" t="s">
        <v>402</v>
      </c>
      <c r="B107" s="95" t="s">
        <v>403</v>
      </c>
      <c r="C107" s="95" t="str">
        <f t="shared" si="5"/>
        <v>新北市三重區</v>
      </c>
      <c r="D107" s="95" t="s">
        <v>200</v>
      </c>
      <c r="E107" s="129">
        <v>110</v>
      </c>
      <c r="F107" s="129">
        <f t="shared" si="6"/>
        <v>126</v>
      </c>
      <c r="G107" s="129">
        <v>110</v>
      </c>
      <c r="H107" s="129">
        <f t="shared" si="7"/>
        <v>126</v>
      </c>
      <c r="I107" s="129">
        <f t="shared" si="8"/>
        <v>275</v>
      </c>
      <c r="J107" s="129">
        <f t="shared" si="9"/>
        <v>299.25</v>
      </c>
    </row>
    <row r="108" spans="1:10" x14ac:dyDescent="0.25">
      <c r="A108" s="95" t="s">
        <v>404</v>
      </c>
      <c r="B108" s="95" t="s">
        <v>405</v>
      </c>
      <c r="C108" s="95" t="str">
        <f t="shared" si="5"/>
        <v>新北市三重區</v>
      </c>
      <c r="D108" s="95" t="s">
        <v>200</v>
      </c>
      <c r="E108" s="129">
        <v>110</v>
      </c>
      <c r="F108" s="129">
        <f t="shared" si="6"/>
        <v>126</v>
      </c>
      <c r="G108" s="129">
        <v>110</v>
      </c>
      <c r="H108" s="129">
        <f t="shared" si="7"/>
        <v>126</v>
      </c>
      <c r="I108" s="129">
        <f t="shared" si="8"/>
        <v>275</v>
      </c>
      <c r="J108" s="129">
        <f t="shared" si="9"/>
        <v>299.25</v>
      </c>
    </row>
    <row r="109" spans="1:10" x14ac:dyDescent="0.25">
      <c r="A109" s="95" t="s">
        <v>406</v>
      </c>
      <c r="B109" s="95" t="s">
        <v>407</v>
      </c>
      <c r="C109" s="95" t="str">
        <f t="shared" si="5"/>
        <v>新北市三重區</v>
      </c>
      <c r="D109" s="95" t="s">
        <v>200</v>
      </c>
      <c r="E109" s="129">
        <v>110</v>
      </c>
      <c r="F109" s="129">
        <f t="shared" si="6"/>
        <v>126</v>
      </c>
      <c r="G109" s="129">
        <v>110</v>
      </c>
      <c r="H109" s="129">
        <f t="shared" si="7"/>
        <v>126</v>
      </c>
      <c r="I109" s="129">
        <f t="shared" si="8"/>
        <v>275</v>
      </c>
      <c r="J109" s="129">
        <f t="shared" si="9"/>
        <v>299.25</v>
      </c>
    </row>
    <row r="110" spans="1:10" x14ac:dyDescent="0.25">
      <c r="A110" s="95" t="s">
        <v>408</v>
      </c>
      <c r="B110" s="95" t="s">
        <v>409</v>
      </c>
      <c r="C110" s="95" t="str">
        <f t="shared" si="5"/>
        <v>新北市三重區</v>
      </c>
      <c r="D110" s="95" t="s">
        <v>200</v>
      </c>
      <c r="E110" s="129">
        <v>110</v>
      </c>
      <c r="F110" s="129">
        <f t="shared" si="6"/>
        <v>126</v>
      </c>
      <c r="G110" s="129">
        <v>110</v>
      </c>
      <c r="H110" s="129">
        <f t="shared" si="7"/>
        <v>126</v>
      </c>
      <c r="I110" s="129">
        <f t="shared" si="8"/>
        <v>275</v>
      </c>
      <c r="J110" s="129">
        <f t="shared" si="9"/>
        <v>299.25</v>
      </c>
    </row>
    <row r="111" spans="1:10" x14ac:dyDescent="0.25">
      <c r="A111" s="95" t="s">
        <v>408</v>
      </c>
      <c r="B111" s="95" t="s">
        <v>410</v>
      </c>
      <c r="C111" s="95" t="str">
        <f t="shared" si="5"/>
        <v>新北市三重區</v>
      </c>
      <c r="D111" s="95" t="s">
        <v>200</v>
      </c>
      <c r="E111" s="129">
        <v>110</v>
      </c>
      <c r="F111" s="129">
        <f t="shared" si="6"/>
        <v>126</v>
      </c>
      <c r="G111" s="129">
        <v>110</v>
      </c>
      <c r="H111" s="129">
        <f t="shared" si="7"/>
        <v>126</v>
      </c>
      <c r="I111" s="129">
        <f t="shared" si="8"/>
        <v>275</v>
      </c>
      <c r="J111" s="129">
        <f t="shared" si="9"/>
        <v>299.25</v>
      </c>
    </row>
    <row r="112" spans="1:10" x14ac:dyDescent="0.25">
      <c r="A112" s="95" t="s">
        <v>411</v>
      </c>
      <c r="B112" s="95" t="s">
        <v>412</v>
      </c>
      <c r="C112" s="95" t="str">
        <f t="shared" si="5"/>
        <v>新北市三重區</v>
      </c>
      <c r="D112" s="95" t="s">
        <v>200</v>
      </c>
      <c r="E112" s="129">
        <v>110</v>
      </c>
      <c r="F112" s="129">
        <f t="shared" si="6"/>
        <v>126</v>
      </c>
      <c r="G112" s="129">
        <v>110</v>
      </c>
      <c r="H112" s="129">
        <f t="shared" si="7"/>
        <v>126</v>
      </c>
      <c r="I112" s="129">
        <f t="shared" si="8"/>
        <v>275</v>
      </c>
      <c r="J112" s="129">
        <f t="shared" si="9"/>
        <v>299.25</v>
      </c>
    </row>
    <row r="113" spans="1:10" x14ac:dyDescent="0.25">
      <c r="A113" s="95" t="s">
        <v>413</v>
      </c>
      <c r="B113" s="95" t="s">
        <v>414</v>
      </c>
      <c r="C113" s="95" t="str">
        <f t="shared" si="5"/>
        <v>新北市三重區</v>
      </c>
      <c r="D113" s="95" t="s">
        <v>200</v>
      </c>
      <c r="E113" s="129">
        <v>110</v>
      </c>
      <c r="F113" s="129">
        <f t="shared" si="6"/>
        <v>126</v>
      </c>
      <c r="G113" s="129">
        <v>110</v>
      </c>
      <c r="H113" s="129">
        <f t="shared" si="7"/>
        <v>126</v>
      </c>
      <c r="I113" s="129">
        <f t="shared" si="8"/>
        <v>275</v>
      </c>
      <c r="J113" s="129">
        <f t="shared" si="9"/>
        <v>299.25</v>
      </c>
    </row>
    <row r="114" spans="1:10" x14ac:dyDescent="0.25">
      <c r="A114" s="95" t="s">
        <v>415</v>
      </c>
      <c r="B114" s="95" t="s">
        <v>416</v>
      </c>
      <c r="C114" s="95" t="str">
        <f t="shared" si="5"/>
        <v>新北市三重區</v>
      </c>
      <c r="D114" s="95" t="s">
        <v>200</v>
      </c>
      <c r="E114" s="129">
        <v>110</v>
      </c>
      <c r="F114" s="129">
        <f t="shared" si="6"/>
        <v>126</v>
      </c>
      <c r="G114" s="129">
        <v>110</v>
      </c>
      <c r="H114" s="129">
        <f t="shared" si="7"/>
        <v>126</v>
      </c>
      <c r="I114" s="129">
        <f t="shared" si="8"/>
        <v>275</v>
      </c>
      <c r="J114" s="129">
        <f t="shared" si="9"/>
        <v>299.25</v>
      </c>
    </row>
    <row r="115" spans="1:10" x14ac:dyDescent="0.25">
      <c r="A115" s="95" t="s">
        <v>417</v>
      </c>
      <c r="B115" s="95" t="s">
        <v>418</v>
      </c>
      <c r="C115" s="95" t="str">
        <f t="shared" si="5"/>
        <v>新北市三重區</v>
      </c>
      <c r="D115" s="95" t="s">
        <v>200</v>
      </c>
      <c r="E115" s="129">
        <v>110</v>
      </c>
      <c r="F115" s="129">
        <f t="shared" si="6"/>
        <v>126</v>
      </c>
      <c r="G115" s="129">
        <v>110</v>
      </c>
      <c r="H115" s="129">
        <f t="shared" si="7"/>
        <v>126</v>
      </c>
      <c r="I115" s="129">
        <f t="shared" si="8"/>
        <v>275</v>
      </c>
      <c r="J115" s="129">
        <f t="shared" si="9"/>
        <v>299.25</v>
      </c>
    </row>
    <row r="116" spans="1:10" x14ac:dyDescent="0.25">
      <c r="A116" s="95" t="s">
        <v>419</v>
      </c>
      <c r="B116" s="95" t="s">
        <v>420</v>
      </c>
      <c r="C116" s="95" t="str">
        <f t="shared" si="5"/>
        <v>新北市三重區</v>
      </c>
      <c r="D116" s="95" t="s">
        <v>200</v>
      </c>
      <c r="E116" s="129">
        <v>110</v>
      </c>
      <c r="F116" s="129">
        <f t="shared" si="6"/>
        <v>126</v>
      </c>
      <c r="G116" s="129">
        <v>110</v>
      </c>
      <c r="H116" s="129">
        <f t="shared" si="7"/>
        <v>126</v>
      </c>
      <c r="I116" s="129">
        <f t="shared" si="8"/>
        <v>275</v>
      </c>
      <c r="J116" s="129">
        <f t="shared" si="9"/>
        <v>299.25</v>
      </c>
    </row>
    <row r="117" spans="1:10" x14ac:dyDescent="0.25">
      <c r="A117" s="95" t="s">
        <v>421</v>
      </c>
      <c r="B117" s="95" t="s">
        <v>422</v>
      </c>
      <c r="C117" s="95" t="str">
        <f t="shared" si="5"/>
        <v>新北市三重區</v>
      </c>
      <c r="D117" s="95" t="s">
        <v>200</v>
      </c>
      <c r="E117" s="129">
        <v>110</v>
      </c>
      <c r="F117" s="129">
        <f t="shared" si="6"/>
        <v>126</v>
      </c>
      <c r="G117" s="129">
        <v>110</v>
      </c>
      <c r="H117" s="129">
        <f t="shared" si="7"/>
        <v>126</v>
      </c>
      <c r="I117" s="129">
        <f t="shared" si="8"/>
        <v>275</v>
      </c>
      <c r="J117" s="129">
        <f t="shared" si="9"/>
        <v>299.25</v>
      </c>
    </row>
    <row r="118" spans="1:10" x14ac:dyDescent="0.25">
      <c r="A118" s="95" t="s">
        <v>423</v>
      </c>
      <c r="B118" s="95" t="s">
        <v>424</v>
      </c>
      <c r="C118" s="95" t="str">
        <f t="shared" si="5"/>
        <v>新北市三重區</v>
      </c>
      <c r="D118" s="95" t="s">
        <v>200</v>
      </c>
      <c r="E118" s="129">
        <v>110</v>
      </c>
      <c r="F118" s="129">
        <f t="shared" si="6"/>
        <v>126</v>
      </c>
      <c r="G118" s="129">
        <v>110</v>
      </c>
      <c r="H118" s="129">
        <f t="shared" si="7"/>
        <v>126</v>
      </c>
      <c r="I118" s="129">
        <f t="shared" si="8"/>
        <v>275</v>
      </c>
      <c r="J118" s="129">
        <f t="shared" si="9"/>
        <v>299.25</v>
      </c>
    </row>
    <row r="119" spans="1:10" x14ac:dyDescent="0.25">
      <c r="A119" s="95" t="s">
        <v>425</v>
      </c>
      <c r="B119" s="95" t="s">
        <v>426</v>
      </c>
      <c r="C119" s="95" t="str">
        <f t="shared" si="5"/>
        <v>新北市三重區</v>
      </c>
      <c r="D119" s="95" t="s">
        <v>200</v>
      </c>
      <c r="E119" s="129">
        <v>110</v>
      </c>
      <c r="F119" s="129">
        <f t="shared" si="6"/>
        <v>126</v>
      </c>
      <c r="G119" s="129">
        <v>110</v>
      </c>
      <c r="H119" s="129">
        <f t="shared" si="7"/>
        <v>126</v>
      </c>
      <c r="I119" s="129">
        <f t="shared" si="8"/>
        <v>275</v>
      </c>
      <c r="J119" s="129">
        <f t="shared" si="9"/>
        <v>299.25</v>
      </c>
    </row>
    <row r="120" spans="1:10" x14ac:dyDescent="0.25">
      <c r="A120" s="95" t="s">
        <v>427</v>
      </c>
      <c r="B120" s="95" t="s">
        <v>428</v>
      </c>
      <c r="C120" s="95" t="str">
        <f t="shared" si="5"/>
        <v>新北市三重區</v>
      </c>
      <c r="D120" s="95" t="s">
        <v>200</v>
      </c>
      <c r="E120" s="129">
        <v>110</v>
      </c>
      <c r="F120" s="129">
        <f t="shared" si="6"/>
        <v>126</v>
      </c>
      <c r="G120" s="129">
        <v>110</v>
      </c>
      <c r="H120" s="129">
        <f t="shared" si="7"/>
        <v>126</v>
      </c>
      <c r="I120" s="129">
        <f t="shared" si="8"/>
        <v>275</v>
      </c>
      <c r="J120" s="129">
        <f t="shared" si="9"/>
        <v>299.25</v>
      </c>
    </row>
    <row r="121" spans="1:10" x14ac:dyDescent="0.25">
      <c r="A121" s="95" t="s">
        <v>429</v>
      </c>
      <c r="B121" s="95" t="s">
        <v>430</v>
      </c>
      <c r="C121" s="95" t="str">
        <f t="shared" si="5"/>
        <v>新北市三重區</v>
      </c>
      <c r="D121" s="95" t="s">
        <v>200</v>
      </c>
      <c r="E121" s="129">
        <v>110</v>
      </c>
      <c r="F121" s="129">
        <f t="shared" si="6"/>
        <v>126</v>
      </c>
      <c r="G121" s="129">
        <v>110</v>
      </c>
      <c r="H121" s="129">
        <f t="shared" si="7"/>
        <v>126</v>
      </c>
      <c r="I121" s="129">
        <f t="shared" si="8"/>
        <v>275</v>
      </c>
      <c r="J121" s="129">
        <f t="shared" si="9"/>
        <v>299.25</v>
      </c>
    </row>
    <row r="122" spans="1:10" x14ac:dyDescent="0.25">
      <c r="A122" s="95" t="s">
        <v>431</v>
      </c>
      <c r="B122" s="95" t="s">
        <v>432</v>
      </c>
      <c r="C122" s="95" t="str">
        <f t="shared" si="5"/>
        <v>新北市三重區</v>
      </c>
      <c r="D122" s="95" t="s">
        <v>200</v>
      </c>
      <c r="E122" s="129">
        <v>110</v>
      </c>
      <c r="F122" s="129">
        <f t="shared" si="6"/>
        <v>126</v>
      </c>
      <c r="G122" s="129">
        <v>110</v>
      </c>
      <c r="H122" s="129">
        <f t="shared" si="7"/>
        <v>126</v>
      </c>
      <c r="I122" s="129">
        <f t="shared" si="8"/>
        <v>275</v>
      </c>
      <c r="J122" s="129">
        <f t="shared" si="9"/>
        <v>299.25</v>
      </c>
    </row>
    <row r="123" spans="1:10" x14ac:dyDescent="0.25">
      <c r="A123" s="95" t="s">
        <v>433</v>
      </c>
      <c r="B123" s="95" t="s">
        <v>434</v>
      </c>
      <c r="C123" s="95" t="str">
        <f t="shared" si="5"/>
        <v>新北市三重區</v>
      </c>
      <c r="D123" s="95" t="s">
        <v>200</v>
      </c>
      <c r="E123" s="129">
        <v>110</v>
      </c>
      <c r="F123" s="129">
        <f t="shared" si="6"/>
        <v>126</v>
      </c>
      <c r="G123" s="129">
        <v>110</v>
      </c>
      <c r="H123" s="129">
        <f t="shared" si="7"/>
        <v>126</v>
      </c>
      <c r="I123" s="129">
        <f t="shared" si="8"/>
        <v>275</v>
      </c>
      <c r="J123" s="129">
        <f t="shared" si="9"/>
        <v>299.25</v>
      </c>
    </row>
    <row r="124" spans="1:10" x14ac:dyDescent="0.25">
      <c r="A124" s="95" t="s">
        <v>435</v>
      </c>
      <c r="B124" s="95" t="s">
        <v>436</v>
      </c>
      <c r="C124" s="95" t="str">
        <f t="shared" si="5"/>
        <v>新北市三重區</v>
      </c>
      <c r="D124" s="95" t="s">
        <v>200</v>
      </c>
      <c r="E124" s="129">
        <v>110</v>
      </c>
      <c r="F124" s="129">
        <f t="shared" si="6"/>
        <v>126</v>
      </c>
      <c r="G124" s="129">
        <v>110</v>
      </c>
      <c r="H124" s="129">
        <f t="shared" si="7"/>
        <v>126</v>
      </c>
      <c r="I124" s="129">
        <f t="shared" si="8"/>
        <v>275</v>
      </c>
      <c r="J124" s="129">
        <f t="shared" si="9"/>
        <v>299.25</v>
      </c>
    </row>
    <row r="125" spans="1:10" x14ac:dyDescent="0.25">
      <c r="A125" s="95" t="s">
        <v>437</v>
      </c>
      <c r="B125" s="95" t="s">
        <v>438</v>
      </c>
      <c r="C125" s="95" t="str">
        <f t="shared" si="5"/>
        <v>新北市三重區</v>
      </c>
      <c r="D125" s="95" t="s">
        <v>200</v>
      </c>
      <c r="E125" s="129">
        <v>110</v>
      </c>
      <c r="F125" s="129">
        <f t="shared" si="6"/>
        <v>126</v>
      </c>
      <c r="G125" s="129">
        <v>110</v>
      </c>
      <c r="H125" s="129">
        <f t="shared" si="7"/>
        <v>126</v>
      </c>
      <c r="I125" s="129">
        <f t="shared" si="8"/>
        <v>275</v>
      </c>
      <c r="J125" s="129">
        <f t="shared" si="9"/>
        <v>299.25</v>
      </c>
    </row>
    <row r="126" spans="1:10" x14ac:dyDescent="0.25">
      <c r="A126" s="95" t="s">
        <v>439</v>
      </c>
      <c r="B126" s="95" t="s">
        <v>440</v>
      </c>
      <c r="C126" s="95" t="str">
        <f t="shared" si="5"/>
        <v>新北市三重區</v>
      </c>
      <c r="D126" s="95" t="s">
        <v>200</v>
      </c>
      <c r="E126" s="129">
        <v>110</v>
      </c>
      <c r="F126" s="129">
        <f t="shared" si="6"/>
        <v>126</v>
      </c>
      <c r="G126" s="129">
        <v>110</v>
      </c>
      <c r="H126" s="129">
        <f t="shared" si="7"/>
        <v>126</v>
      </c>
      <c r="I126" s="129">
        <f t="shared" si="8"/>
        <v>275</v>
      </c>
      <c r="J126" s="129">
        <f t="shared" si="9"/>
        <v>299.25</v>
      </c>
    </row>
    <row r="127" spans="1:10" x14ac:dyDescent="0.25">
      <c r="A127" s="95" t="s">
        <v>441</v>
      </c>
      <c r="B127" s="95" t="s">
        <v>442</v>
      </c>
      <c r="C127" s="95" t="str">
        <f t="shared" si="5"/>
        <v>新北市三重區</v>
      </c>
      <c r="D127" s="95" t="s">
        <v>200</v>
      </c>
      <c r="E127" s="129">
        <v>110</v>
      </c>
      <c r="F127" s="129">
        <f t="shared" si="6"/>
        <v>126</v>
      </c>
      <c r="G127" s="129">
        <v>110</v>
      </c>
      <c r="H127" s="129">
        <f t="shared" si="7"/>
        <v>126</v>
      </c>
      <c r="I127" s="129">
        <f t="shared" si="8"/>
        <v>275</v>
      </c>
      <c r="J127" s="129">
        <f t="shared" si="9"/>
        <v>299.25</v>
      </c>
    </row>
    <row r="128" spans="1:10" x14ac:dyDescent="0.25">
      <c r="A128" s="95" t="s">
        <v>443</v>
      </c>
      <c r="B128" s="95" t="s">
        <v>444</v>
      </c>
      <c r="C128" s="95" t="str">
        <f t="shared" si="5"/>
        <v>新北市三重區</v>
      </c>
      <c r="D128" s="95" t="s">
        <v>200</v>
      </c>
      <c r="E128" s="129">
        <v>110</v>
      </c>
      <c r="F128" s="129">
        <f t="shared" si="6"/>
        <v>126</v>
      </c>
      <c r="G128" s="129">
        <v>110</v>
      </c>
      <c r="H128" s="129">
        <f t="shared" si="7"/>
        <v>126</v>
      </c>
      <c r="I128" s="129">
        <f t="shared" si="8"/>
        <v>275</v>
      </c>
      <c r="J128" s="129">
        <f t="shared" si="9"/>
        <v>299.25</v>
      </c>
    </row>
    <row r="129" spans="1:10" x14ac:dyDescent="0.25">
      <c r="A129" s="95" t="s">
        <v>445</v>
      </c>
      <c r="B129" s="95" t="s">
        <v>446</v>
      </c>
      <c r="C129" s="95" t="str">
        <f t="shared" si="5"/>
        <v>新北市三重區</v>
      </c>
      <c r="D129" s="95" t="s">
        <v>200</v>
      </c>
      <c r="E129" s="129">
        <v>110</v>
      </c>
      <c r="F129" s="129">
        <f t="shared" si="6"/>
        <v>126</v>
      </c>
      <c r="G129" s="129">
        <v>110</v>
      </c>
      <c r="H129" s="129">
        <f t="shared" si="7"/>
        <v>126</v>
      </c>
      <c r="I129" s="129">
        <f t="shared" si="8"/>
        <v>275</v>
      </c>
      <c r="J129" s="129">
        <f t="shared" si="9"/>
        <v>299.25</v>
      </c>
    </row>
    <row r="130" spans="1:10" x14ac:dyDescent="0.25">
      <c r="A130" s="95" t="s">
        <v>447</v>
      </c>
      <c r="B130" s="95" t="s">
        <v>448</v>
      </c>
      <c r="C130" s="95" t="str">
        <f t="shared" ref="C130:C193" si="10">LEFT(A130,6)</f>
        <v>新北市三重區</v>
      </c>
      <c r="D130" s="95" t="s">
        <v>200</v>
      </c>
      <c r="E130" s="129">
        <v>110</v>
      </c>
      <c r="F130" s="129">
        <f t="shared" si="6"/>
        <v>126</v>
      </c>
      <c r="G130" s="129">
        <v>110</v>
      </c>
      <c r="H130" s="129">
        <f t="shared" si="7"/>
        <v>126</v>
      </c>
      <c r="I130" s="129">
        <f t="shared" si="8"/>
        <v>275</v>
      </c>
      <c r="J130" s="129">
        <f t="shared" si="9"/>
        <v>299.25</v>
      </c>
    </row>
    <row r="131" spans="1:10" x14ac:dyDescent="0.25">
      <c r="A131" s="95" t="s">
        <v>449</v>
      </c>
      <c r="B131" s="95" t="s">
        <v>450</v>
      </c>
      <c r="C131" s="95" t="str">
        <f t="shared" si="10"/>
        <v>新北市三重區</v>
      </c>
      <c r="D131" s="95" t="s">
        <v>200</v>
      </c>
      <c r="E131" s="129">
        <v>110</v>
      </c>
      <c r="F131" s="129">
        <f t="shared" ref="F131:F194" si="11">(E131+10)*1.05</f>
        <v>126</v>
      </c>
      <c r="G131" s="129">
        <v>110</v>
      </c>
      <c r="H131" s="129">
        <f t="shared" ref="H131:H194" si="12">(G131+10)*1.05</f>
        <v>126</v>
      </c>
      <c r="I131" s="129">
        <f t="shared" ref="I131:I194" si="13">IF(E131=57,171,E131*2.5)</f>
        <v>275</v>
      </c>
      <c r="J131" s="129">
        <f t="shared" ref="J131:J194" si="14">(I131+10)*1.05</f>
        <v>299.25</v>
      </c>
    </row>
    <row r="132" spans="1:10" x14ac:dyDescent="0.25">
      <c r="A132" s="95" t="s">
        <v>451</v>
      </c>
      <c r="B132" s="95" t="s">
        <v>452</v>
      </c>
      <c r="C132" s="95" t="str">
        <f t="shared" si="10"/>
        <v>新北市三重區</v>
      </c>
      <c r="D132" s="95" t="s">
        <v>200</v>
      </c>
      <c r="E132" s="129">
        <v>110</v>
      </c>
      <c r="F132" s="129">
        <f t="shared" si="11"/>
        <v>126</v>
      </c>
      <c r="G132" s="129">
        <v>110</v>
      </c>
      <c r="H132" s="129">
        <f t="shared" si="12"/>
        <v>126</v>
      </c>
      <c r="I132" s="129">
        <f t="shared" si="13"/>
        <v>275</v>
      </c>
      <c r="J132" s="129">
        <f t="shared" si="14"/>
        <v>299.25</v>
      </c>
    </row>
    <row r="133" spans="1:10" x14ac:dyDescent="0.25">
      <c r="A133" s="95" t="s">
        <v>453</v>
      </c>
      <c r="B133" s="95" t="s">
        <v>454</v>
      </c>
      <c r="C133" s="95" t="str">
        <f t="shared" si="10"/>
        <v>新北市三重區</v>
      </c>
      <c r="D133" s="95" t="s">
        <v>200</v>
      </c>
      <c r="E133" s="129">
        <v>110</v>
      </c>
      <c r="F133" s="129">
        <f t="shared" si="11"/>
        <v>126</v>
      </c>
      <c r="G133" s="129">
        <v>110</v>
      </c>
      <c r="H133" s="129">
        <f t="shared" si="12"/>
        <v>126</v>
      </c>
      <c r="I133" s="129">
        <f t="shared" si="13"/>
        <v>275</v>
      </c>
      <c r="J133" s="129">
        <f t="shared" si="14"/>
        <v>299.25</v>
      </c>
    </row>
    <row r="134" spans="1:10" x14ac:dyDescent="0.25">
      <c r="A134" s="95" t="s">
        <v>455</v>
      </c>
      <c r="B134" s="95" t="s">
        <v>456</v>
      </c>
      <c r="C134" s="95" t="str">
        <f t="shared" si="10"/>
        <v>新北市三重區</v>
      </c>
      <c r="D134" s="95" t="s">
        <v>200</v>
      </c>
      <c r="E134" s="129">
        <v>110</v>
      </c>
      <c r="F134" s="129">
        <f t="shared" si="11"/>
        <v>126</v>
      </c>
      <c r="G134" s="129">
        <v>110</v>
      </c>
      <c r="H134" s="129">
        <f t="shared" si="12"/>
        <v>126</v>
      </c>
      <c r="I134" s="129">
        <f t="shared" si="13"/>
        <v>275</v>
      </c>
      <c r="J134" s="129">
        <f t="shared" si="14"/>
        <v>299.25</v>
      </c>
    </row>
    <row r="135" spans="1:10" x14ac:dyDescent="0.25">
      <c r="A135" s="95" t="s">
        <v>457</v>
      </c>
      <c r="B135" s="95" t="s">
        <v>458</v>
      </c>
      <c r="C135" s="95" t="str">
        <f t="shared" si="10"/>
        <v>新北市三重區</v>
      </c>
      <c r="D135" s="95" t="s">
        <v>200</v>
      </c>
      <c r="E135" s="129">
        <v>110</v>
      </c>
      <c r="F135" s="129">
        <f t="shared" si="11"/>
        <v>126</v>
      </c>
      <c r="G135" s="129">
        <v>110</v>
      </c>
      <c r="H135" s="129">
        <f t="shared" si="12"/>
        <v>126</v>
      </c>
      <c r="I135" s="129">
        <f t="shared" si="13"/>
        <v>275</v>
      </c>
      <c r="J135" s="129">
        <f t="shared" si="14"/>
        <v>299.25</v>
      </c>
    </row>
    <row r="136" spans="1:10" x14ac:dyDescent="0.25">
      <c r="A136" s="95" t="s">
        <v>459</v>
      </c>
      <c r="B136" s="95" t="s">
        <v>460</v>
      </c>
      <c r="C136" s="95" t="str">
        <f t="shared" si="10"/>
        <v>新北市三重區</v>
      </c>
      <c r="D136" s="95" t="s">
        <v>200</v>
      </c>
      <c r="E136" s="129">
        <v>110</v>
      </c>
      <c r="F136" s="129">
        <f t="shared" si="11"/>
        <v>126</v>
      </c>
      <c r="G136" s="129">
        <v>110</v>
      </c>
      <c r="H136" s="129">
        <f t="shared" si="12"/>
        <v>126</v>
      </c>
      <c r="I136" s="129">
        <f t="shared" si="13"/>
        <v>275</v>
      </c>
      <c r="J136" s="129">
        <f t="shared" si="14"/>
        <v>299.25</v>
      </c>
    </row>
    <row r="137" spans="1:10" x14ac:dyDescent="0.25">
      <c r="A137" s="95" t="s">
        <v>461</v>
      </c>
      <c r="B137" s="95" t="s">
        <v>462</v>
      </c>
      <c r="C137" s="95" t="str">
        <f t="shared" si="10"/>
        <v>新北市三重區</v>
      </c>
      <c r="D137" s="95" t="s">
        <v>200</v>
      </c>
      <c r="E137" s="129">
        <v>110</v>
      </c>
      <c r="F137" s="129">
        <f t="shared" si="11"/>
        <v>126</v>
      </c>
      <c r="G137" s="129">
        <v>110</v>
      </c>
      <c r="H137" s="129">
        <f t="shared" si="12"/>
        <v>126</v>
      </c>
      <c r="I137" s="129">
        <f t="shared" si="13"/>
        <v>275</v>
      </c>
      <c r="J137" s="129">
        <f t="shared" si="14"/>
        <v>299.25</v>
      </c>
    </row>
    <row r="138" spans="1:10" x14ac:dyDescent="0.25">
      <c r="A138" s="95" t="s">
        <v>463</v>
      </c>
      <c r="B138" s="95" t="s">
        <v>464</v>
      </c>
      <c r="C138" s="95" t="str">
        <f t="shared" si="10"/>
        <v>新北市三重區</v>
      </c>
      <c r="D138" s="95" t="s">
        <v>200</v>
      </c>
      <c r="E138" s="129">
        <v>110</v>
      </c>
      <c r="F138" s="129">
        <f t="shared" si="11"/>
        <v>126</v>
      </c>
      <c r="G138" s="129">
        <v>110</v>
      </c>
      <c r="H138" s="129">
        <f t="shared" si="12"/>
        <v>126</v>
      </c>
      <c r="I138" s="129">
        <f t="shared" si="13"/>
        <v>275</v>
      </c>
      <c r="J138" s="129">
        <f t="shared" si="14"/>
        <v>299.25</v>
      </c>
    </row>
    <row r="139" spans="1:10" x14ac:dyDescent="0.25">
      <c r="A139" s="95" t="s">
        <v>465</v>
      </c>
      <c r="B139" s="95" t="s">
        <v>466</v>
      </c>
      <c r="C139" s="95" t="str">
        <f t="shared" si="10"/>
        <v>新北市三重區</v>
      </c>
      <c r="D139" s="95" t="s">
        <v>200</v>
      </c>
      <c r="E139" s="129">
        <v>110</v>
      </c>
      <c r="F139" s="129">
        <f t="shared" si="11"/>
        <v>126</v>
      </c>
      <c r="G139" s="129">
        <v>110</v>
      </c>
      <c r="H139" s="129">
        <f t="shared" si="12"/>
        <v>126</v>
      </c>
      <c r="I139" s="129">
        <f t="shared" si="13"/>
        <v>275</v>
      </c>
      <c r="J139" s="129">
        <f t="shared" si="14"/>
        <v>299.25</v>
      </c>
    </row>
    <row r="140" spans="1:10" x14ac:dyDescent="0.25">
      <c r="A140" s="95" t="s">
        <v>467</v>
      </c>
      <c r="B140" s="95" t="s">
        <v>468</v>
      </c>
      <c r="C140" s="95" t="str">
        <f t="shared" si="10"/>
        <v>新北市三重區</v>
      </c>
      <c r="D140" s="95" t="s">
        <v>200</v>
      </c>
      <c r="E140" s="129">
        <v>110</v>
      </c>
      <c r="F140" s="129">
        <f t="shared" si="11"/>
        <v>126</v>
      </c>
      <c r="G140" s="129">
        <v>110</v>
      </c>
      <c r="H140" s="129">
        <f t="shared" si="12"/>
        <v>126</v>
      </c>
      <c r="I140" s="129">
        <f t="shared" si="13"/>
        <v>275</v>
      </c>
      <c r="J140" s="129">
        <f t="shared" si="14"/>
        <v>299.25</v>
      </c>
    </row>
    <row r="141" spans="1:10" x14ac:dyDescent="0.25">
      <c r="A141" s="95" t="s">
        <v>469</v>
      </c>
      <c r="B141" s="95" t="s">
        <v>470</v>
      </c>
      <c r="C141" s="95" t="str">
        <f t="shared" si="10"/>
        <v>新北市三重區</v>
      </c>
      <c r="D141" s="95" t="s">
        <v>200</v>
      </c>
      <c r="E141" s="129">
        <v>110</v>
      </c>
      <c r="F141" s="129">
        <f t="shared" si="11"/>
        <v>126</v>
      </c>
      <c r="G141" s="129">
        <v>110</v>
      </c>
      <c r="H141" s="129">
        <f t="shared" si="12"/>
        <v>126</v>
      </c>
      <c r="I141" s="129">
        <f t="shared" si="13"/>
        <v>275</v>
      </c>
      <c r="J141" s="129">
        <f t="shared" si="14"/>
        <v>299.25</v>
      </c>
    </row>
    <row r="142" spans="1:10" x14ac:dyDescent="0.25">
      <c r="A142" s="95" t="s">
        <v>471</v>
      </c>
      <c r="B142" s="95" t="s">
        <v>472</v>
      </c>
      <c r="C142" s="95" t="str">
        <f t="shared" si="10"/>
        <v>新北市三重區</v>
      </c>
      <c r="D142" s="95" t="s">
        <v>200</v>
      </c>
      <c r="E142" s="129">
        <v>110</v>
      </c>
      <c r="F142" s="129">
        <f t="shared" si="11"/>
        <v>126</v>
      </c>
      <c r="G142" s="129">
        <v>110</v>
      </c>
      <c r="H142" s="129">
        <f t="shared" si="12"/>
        <v>126</v>
      </c>
      <c r="I142" s="129">
        <f t="shared" si="13"/>
        <v>275</v>
      </c>
      <c r="J142" s="129">
        <f t="shared" si="14"/>
        <v>299.25</v>
      </c>
    </row>
    <row r="143" spans="1:10" x14ac:dyDescent="0.25">
      <c r="A143" s="95" t="s">
        <v>473</v>
      </c>
      <c r="B143" s="95" t="s">
        <v>474</v>
      </c>
      <c r="C143" s="95" t="str">
        <f t="shared" si="10"/>
        <v>新北市三重區</v>
      </c>
      <c r="D143" s="95" t="s">
        <v>200</v>
      </c>
      <c r="E143" s="129">
        <v>110</v>
      </c>
      <c r="F143" s="129">
        <f t="shared" si="11"/>
        <v>126</v>
      </c>
      <c r="G143" s="129">
        <v>110</v>
      </c>
      <c r="H143" s="129">
        <f t="shared" si="12"/>
        <v>126</v>
      </c>
      <c r="I143" s="129">
        <f t="shared" si="13"/>
        <v>275</v>
      </c>
      <c r="J143" s="129">
        <f t="shared" si="14"/>
        <v>299.25</v>
      </c>
    </row>
    <row r="144" spans="1:10" x14ac:dyDescent="0.25">
      <c r="A144" s="95" t="s">
        <v>475</v>
      </c>
      <c r="B144" s="95" t="s">
        <v>476</v>
      </c>
      <c r="C144" s="95" t="str">
        <f t="shared" si="10"/>
        <v>新北市三重區</v>
      </c>
      <c r="D144" s="95" t="s">
        <v>200</v>
      </c>
      <c r="E144" s="129">
        <v>110</v>
      </c>
      <c r="F144" s="129">
        <f t="shared" si="11"/>
        <v>126</v>
      </c>
      <c r="G144" s="129">
        <v>110</v>
      </c>
      <c r="H144" s="129">
        <f t="shared" si="12"/>
        <v>126</v>
      </c>
      <c r="I144" s="129">
        <f t="shared" si="13"/>
        <v>275</v>
      </c>
      <c r="J144" s="129">
        <f t="shared" si="14"/>
        <v>299.25</v>
      </c>
    </row>
    <row r="145" spans="1:10" x14ac:dyDescent="0.25">
      <c r="A145" s="95" t="s">
        <v>477</v>
      </c>
      <c r="B145" s="95" t="s">
        <v>478</v>
      </c>
      <c r="C145" s="95" t="str">
        <f t="shared" si="10"/>
        <v>新北市三重區</v>
      </c>
      <c r="D145" s="95" t="s">
        <v>200</v>
      </c>
      <c r="E145" s="129">
        <v>110</v>
      </c>
      <c r="F145" s="129">
        <f t="shared" si="11"/>
        <v>126</v>
      </c>
      <c r="G145" s="129">
        <v>110</v>
      </c>
      <c r="H145" s="129">
        <f t="shared" si="12"/>
        <v>126</v>
      </c>
      <c r="I145" s="129">
        <f t="shared" si="13"/>
        <v>275</v>
      </c>
      <c r="J145" s="129">
        <f t="shared" si="14"/>
        <v>299.25</v>
      </c>
    </row>
    <row r="146" spans="1:10" x14ac:dyDescent="0.25">
      <c r="A146" s="95" t="s">
        <v>479</v>
      </c>
      <c r="B146" s="95" t="s">
        <v>480</v>
      </c>
      <c r="C146" s="95" t="str">
        <f t="shared" si="10"/>
        <v>新北市三重區</v>
      </c>
      <c r="D146" s="95" t="s">
        <v>200</v>
      </c>
      <c r="E146" s="129">
        <v>110</v>
      </c>
      <c r="F146" s="129">
        <f t="shared" si="11"/>
        <v>126</v>
      </c>
      <c r="G146" s="129">
        <v>110</v>
      </c>
      <c r="H146" s="129">
        <f t="shared" si="12"/>
        <v>126</v>
      </c>
      <c r="I146" s="129">
        <f t="shared" si="13"/>
        <v>275</v>
      </c>
      <c r="J146" s="129">
        <f t="shared" si="14"/>
        <v>299.25</v>
      </c>
    </row>
    <row r="147" spans="1:10" x14ac:dyDescent="0.25">
      <c r="A147" s="95" t="s">
        <v>481</v>
      </c>
      <c r="B147" s="95" t="s">
        <v>482</v>
      </c>
      <c r="C147" s="95" t="str">
        <f t="shared" si="10"/>
        <v>新北市三重區</v>
      </c>
      <c r="D147" s="95" t="s">
        <v>200</v>
      </c>
      <c r="E147" s="129">
        <v>110</v>
      </c>
      <c r="F147" s="129">
        <f t="shared" si="11"/>
        <v>126</v>
      </c>
      <c r="G147" s="129">
        <v>110</v>
      </c>
      <c r="H147" s="129">
        <f t="shared" si="12"/>
        <v>126</v>
      </c>
      <c r="I147" s="129">
        <f t="shared" si="13"/>
        <v>275</v>
      </c>
      <c r="J147" s="129">
        <f t="shared" si="14"/>
        <v>299.25</v>
      </c>
    </row>
    <row r="148" spans="1:10" x14ac:dyDescent="0.25">
      <c r="A148" s="95" t="s">
        <v>483</v>
      </c>
      <c r="B148" s="95" t="s">
        <v>484</v>
      </c>
      <c r="C148" s="95" t="str">
        <f t="shared" si="10"/>
        <v>新北市三重區</v>
      </c>
      <c r="D148" s="95" t="s">
        <v>200</v>
      </c>
      <c r="E148" s="129">
        <v>110</v>
      </c>
      <c r="F148" s="129">
        <f t="shared" si="11"/>
        <v>126</v>
      </c>
      <c r="G148" s="129">
        <v>110</v>
      </c>
      <c r="H148" s="129">
        <f t="shared" si="12"/>
        <v>126</v>
      </c>
      <c r="I148" s="129">
        <f t="shared" si="13"/>
        <v>275</v>
      </c>
      <c r="J148" s="129">
        <f t="shared" si="14"/>
        <v>299.25</v>
      </c>
    </row>
    <row r="149" spans="1:10" x14ac:dyDescent="0.25">
      <c r="A149" s="95" t="s">
        <v>485</v>
      </c>
      <c r="B149" s="95" t="s">
        <v>486</v>
      </c>
      <c r="C149" s="95" t="str">
        <f t="shared" si="10"/>
        <v>新北市三重區</v>
      </c>
      <c r="D149" s="95" t="s">
        <v>200</v>
      </c>
      <c r="E149" s="129">
        <v>110</v>
      </c>
      <c r="F149" s="129">
        <f t="shared" si="11"/>
        <v>126</v>
      </c>
      <c r="G149" s="129">
        <v>110</v>
      </c>
      <c r="H149" s="129">
        <f t="shared" si="12"/>
        <v>126</v>
      </c>
      <c r="I149" s="129">
        <f t="shared" si="13"/>
        <v>275</v>
      </c>
      <c r="J149" s="129">
        <f t="shared" si="14"/>
        <v>299.25</v>
      </c>
    </row>
    <row r="150" spans="1:10" x14ac:dyDescent="0.25">
      <c r="A150" s="95" t="s">
        <v>487</v>
      </c>
      <c r="B150" s="95" t="s">
        <v>488</v>
      </c>
      <c r="C150" s="95" t="str">
        <f t="shared" si="10"/>
        <v>新北市三重區</v>
      </c>
      <c r="D150" s="95" t="s">
        <v>200</v>
      </c>
      <c r="E150" s="129">
        <v>110</v>
      </c>
      <c r="F150" s="129">
        <f t="shared" si="11"/>
        <v>126</v>
      </c>
      <c r="G150" s="129">
        <v>110</v>
      </c>
      <c r="H150" s="129">
        <f t="shared" si="12"/>
        <v>126</v>
      </c>
      <c r="I150" s="129">
        <f t="shared" si="13"/>
        <v>275</v>
      </c>
      <c r="J150" s="129">
        <f t="shared" si="14"/>
        <v>299.25</v>
      </c>
    </row>
    <row r="151" spans="1:10" x14ac:dyDescent="0.25">
      <c r="A151" s="95" t="s">
        <v>489</v>
      </c>
      <c r="B151" s="95" t="s">
        <v>490</v>
      </c>
      <c r="C151" s="95" t="str">
        <f t="shared" si="10"/>
        <v>新北市三重區</v>
      </c>
      <c r="D151" s="95" t="s">
        <v>200</v>
      </c>
      <c r="E151" s="129">
        <v>110</v>
      </c>
      <c r="F151" s="129">
        <f t="shared" si="11"/>
        <v>126</v>
      </c>
      <c r="G151" s="129">
        <v>110</v>
      </c>
      <c r="H151" s="129">
        <f t="shared" si="12"/>
        <v>126</v>
      </c>
      <c r="I151" s="129">
        <f t="shared" si="13"/>
        <v>275</v>
      </c>
      <c r="J151" s="129">
        <f t="shared" si="14"/>
        <v>299.25</v>
      </c>
    </row>
    <row r="152" spans="1:10" x14ac:dyDescent="0.25">
      <c r="A152" s="95" t="s">
        <v>491</v>
      </c>
      <c r="B152" s="95" t="s">
        <v>492</v>
      </c>
      <c r="C152" s="95" t="str">
        <f t="shared" si="10"/>
        <v>新北市三重區</v>
      </c>
      <c r="D152" s="95" t="s">
        <v>200</v>
      </c>
      <c r="E152" s="129">
        <v>110</v>
      </c>
      <c r="F152" s="129">
        <f t="shared" si="11"/>
        <v>126</v>
      </c>
      <c r="G152" s="129">
        <v>110</v>
      </c>
      <c r="H152" s="129">
        <f t="shared" si="12"/>
        <v>126</v>
      </c>
      <c r="I152" s="129">
        <f t="shared" si="13"/>
        <v>275</v>
      </c>
      <c r="J152" s="129">
        <f t="shared" si="14"/>
        <v>299.25</v>
      </c>
    </row>
    <row r="153" spans="1:10" x14ac:dyDescent="0.25">
      <c r="A153" s="95" t="s">
        <v>493</v>
      </c>
      <c r="B153" s="95" t="s">
        <v>494</v>
      </c>
      <c r="C153" s="95" t="str">
        <f t="shared" si="10"/>
        <v>臺北市萬華區</v>
      </c>
      <c r="D153" s="95" t="s">
        <v>495</v>
      </c>
      <c r="E153" s="129">
        <v>70</v>
      </c>
      <c r="F153" s="129">
        <f t="shared" si="11"/>
        <v>84</v>
      </c>
      <c r="G153" s="129">
        <v>70</v>
      </c>
      <c r="H153" s="129">
        <f t="shared" si="12"/>
        <v>84</v>
      </c>
      <c r="I153" s="129">
        <f t="shared" si="13"/>
        <v>175</v>
      </c>
      <c r="J153" s="129">
        <f t="shared" si="14"/>
        <v>194.25</v>
      </c>
    </row>
    <row r="154" spans="1:10" x14ac:dyDescent="0.25">
      <c r="A154" s="95" t="s">
        <v>496</v>
      </c>
      <c r="B154" s="95" t="s">
        <v>497</v>
      </c>
      <c r="C154" s="95" t="str">
        <f t="shared" si="10"/>
        <v>臺北市萬華區</v>
      </c>
      <c r="D154" s="95" t="s">
        <v>495</v>
      </c>
      <c r="E154" s="129">
        <v>70</v>
      </c>
      <c r="F154" s="129">
        <f t="shared" si="11"/>
        <v>84</v>
      </c>
      <c r="G154" s="129">
        <v>70</v>
      </c>
      <c r="H154" s="129">
        <f t="shared" si="12"/>
        <v>84</v>
      </c>
      <c r="I154" s="129">
        <f t="shared" si="13"/>
        <v>175</v>
      </c>
      <c r="J154" s="129">
        <f t="shared" si="14"/>
        <v>194.25</v>
      </c>
    </row>
    <row r="155" spans="1:10" x14ac:dyDescent="0.25">
      <c r="A155" s="95" t="s">
        <v>498</v>
      </c>
      <c r="B155" s="95" t="s">
        <v>499</v>
      </c>
      <c r="C155" s="95" t="str">
        <f t="shared" si="10"/>
        <v>臺北市萬華區</v>
      </c>
      <c r="D155" s="95" t="s">
        <v>495</v>
      </c>
      <c r="E155" s="129">
        <v>70</v>
      </c>
      <c r="F155" s="129">
        <f t="shared" si="11"/>
        <v>84</v>
      </c>
      <c r="G155" s="129">
        <v>70</v>
      </c>
      <c r="H155" s="129">
        <f t="shared" si="12"/>
        <v>84</v>
      </c>
      <c r="I155" s="129">
        <f t="shared" si="13"/>
        <v>175</v>
      </c>
      <c r="J155" s="129">
        <f t="shared" si="14"/>
        <v>194.25</v>
      </c>
    </row>
    <row r="156" spans="1:10" x14ac:dyDescent="0.25">
      <c r="A156" s="95" t="s">
        <v>500</v>
      </c>
      <c r="B156" s="95" t="s">
        <v>501</v>
      </c>
      <c r="C156" s="95" t="str">
        <f t="shared" si="10"/>
        <v>臺北市萬華區</v>
      </c>
      <c r="D156" s="95" t="s">
        <v>495</v>
      </c>
      <c r="E156" s="129">
        <v>70</v>
      </c>
      <c r="F156" s="129">
        <f t="shared" si="11"/>
        <v>84</v>
      </c>
      <c r="G156" s="129">
        <v>70</v>
      </c>
      <c r="H156" s="129">
        <f t="shared" si="12"/>
        <v>84</v>
      </c>
      <c r="I156" s="129">
        <f t="shared" si="13"/>
        <v>175</v>
      </c>
      <c r="J156" s="129">
        <f t="shared" si="14"/>
        <v>194.25</v>
      </c>
    </row>
    <row r="157" spans="1:10" x14ac:dyDescent="0.25">
      <c r="A157" s="95" t="s">
        <v>502</v>
      </c>
      <c r="B157" s="95" t="s">
        <v>503</v>
      </c>
      <c r="C157" s="95" t="str">
        <f t="shared" si="10"/>
        <v>臺北市萬華區</v>
      </c>
      <c r="D157" s="95" t="s">
        <v>504</v>
      </c>
      <c r="E157" s="129">
        <v>70</v>
      </c>
      <c r="F157" s="129">
        <f t="shared" si="11"/>
        <v>84</v>
      </c>
      <c r="G157" s="129">
        <v>70</v>
      </c>
      <c r="H157" s="129">
        <f t="shared" si="12"/>
        <v>84</v>
      </c>
      <c r="I157" s="129">
        <f t="shared" si="13"/>
        <v>175</v>
      </c>
      <c r="J157" s="129">
        <f t="shared" si="14"/>
        <v>194.25</v>
      </c>
    </row>
    <row r="158" spans="1:10" x14ac:dyDescent="0.25">
      <c r="A158" s="95" t="s">
        <v>505</v>
      </c>
      <c r="B158" s="95" t="s">
        <v>506</v>
      </c>
      <c r="C158" s="95" t="str">
        <f t="shared" si="10"/>
        <v>新北市三重區</v>
      </c>
      <c r="D158" s="95" t="s">
        <v>200</v>
      </c>
      <c r="E158" s="129">
        <v>110</v>
      </c>
      <c r="F158" s="129">
        <f t="shared" si="11"/>
        <v>126</v>
      </c>
      <c r="G158" s="129">
        <v>110</v>
      </c>
      <c r="H158" s="129">
        <f t="shared" si="12"/>
        <v>126</v>
      </c>
      <c r="I158" s="129">
        <f t="shared" si="13"/>
        <v>275</v>
      </c>
      <c r="J158" s="129">
        <f t="shared" si="14"/>
        <v>299.25</v>
      </c>
    </row>
    <row r="159" spans="1:10" x14ac:dyDescent="0.25">
      <c r="A159" s="95" t="s">
        <v>507</v>
      </c>
      <c r="B159" s="95" t="s">
        <v>508</v>
      </c>
      <c r="C159" s="95" t="str">
        <f t="shared" si="10"/>
        <v>新北市三重區</v>
      </c>
      <c r="D159" s="95" t="s">
        <v>200</v>
      </c>
      <c r="E159" s="129">
        <v>110</v>
      </c>
      <c r="F159" s="129">
        <f t="shared" si="11"/>
        <v>126</v>
      </c>
      <c r="G159" s="129">
        <v>110</v>
      </c>
      <c r="H159" s="129">
        <f t="shared" si="12"/>
        <v>126</v>
      </c>
      <c r="I159" s="129">
        <f t="shared" si="13"/>
        <v>275</v>
      </c>
      <c r="J159" s="129">
        <f t="shared" si="14"/>
        <v>299.25</v>
      </c>
    </row>
    <row r="160" spans="1:10" x14ac:dyDescent="0.25">
      <c r="A160" s="95" t="s">
        <v>509</v>
      </c>
      <c r="B160" s="95" t="s">
        <v>510</v>
      </c>
      <c r="C160" s="95" t="str">
        <f t="shared" si="10"/>
        <v>新北市三重區</v>
      </c>
      <c r="D160" s="95" t="s">
        <v>200</v>
      </c>
      <c r="E160" s="129">
        <v>110</v>
      </c>
      <c r="F160" s="129">
        <f t="shared" si="11"/>
        <v>126</v>
      </c>
      <c r="G160" s="129">
        <v>110</v>
      </c>
      <c r="H160" s="129">
        <f t="shared" si="12"/>
        <v>126</v>
      </c>
      <c r="I160" s="129">
        <f t="shared" si="13"/>
        <v>275</v>
      </c>
      <c r="J160" s="129">
        <f t="shared" si="14"/>
        <v>299.25</v>
      </c>
    </row>
    <row r="161" spans="1:10" x14ac:dyDescent="0.25">
      <c r="A161" s="95" t="s">
        <v>511</v>
      </c>
      <c r="B161" s="95" t="s">
        <v>512</v>
      </c>
      <c r="C161" s="95" t="str">
        <f t="shared" si="10"/>
        <v>新北市三重區</v>
      </c>
      <c r="D161" s="95" t="s">
        <v>200</v>
      </c>
      <c r="E161" s="129">
        <v>110</v>
      </c>
      <c r="F161" s="129">
        <f t="shared" si="11"/>
        <v>126</v>
      </c>
      <c r="G161" s="129">
        <v>110</v>
      </c>
      <c r="H161" s="129">
        <f t="shared" si="12"/>
        <v>126</v>
      </c>
      <c r="I161" s="129">
        <f t="shared" si="13"/>
        <v>275</v>
      </c>
      <c r="J161" s="129">
        <f t="shared" si="14"/>
        <v>299.25</v>
      </c>
    </row>
    <row r="162" spans="1:10" x14ac:dyDescent="0.25">
      <c r="A162" s="95" t="s">
        <v>513</v>
      </c>
      <c r="B162" s="95" t="s">
        <v>514</v>
      </c>
      <c r="C162" s="95" t="str">
        <f t="shared" si="10"/>
        <v>新北市三重區</v>
      </c>
      <c r="D162" s="95" t="s">
        <v>200</v>
      </c>
      <c r="E162" s="129">
        <v>110</v>
      </c>
      <c r="F162" s="129">
        <f t="shared" si="11"/>
        <v>126</v>
      </c>
      <c r="G162" s="129">
        <v>110</v>
      </c>
      <c r="H162" s="129">
        <f t="shared" si="12"/>
        <v>126</v>
      </c>
      <c r="I162" s="129">
        <f t="shared" si="13"/>
        <v>275</v>
      </c>
      <c r="J162" s="129">
        <f t="shared" si="14"/>
        <v>299.25</v>
      </c>
    </row>
    <row r="163" spans="1:10" x14ac:dyDescent="0.25">
      <c r="A163" s="95" t="s">
        <v>515</v>
      </c>
      <c r="B163" s="95" t="s">
        <v>516</v>
      </c>
      <c r="C163" s="95" t="str">
        <f t="shared" si="10"/>
        <v>新北市三重區</v>
      </c>
      <c r="D163" s="95" t="s">
        <v>200</v>
      </c>
      <c r="E163" s="129">
        <v>110</v>
      </c>
      <c r="F163" s="129">
        <f t="shared" si="11"/>
        <v>126</v>
      </c>
      <c r="G163" s="129">
        <v>110</v>
      </c>
      <c r="H163" s="129">
        <f t="shared" si="12"/>
        <v>126</v>
      </c>
      <c r="I163" s="129">
        <f t="shared" si="13"/>
        <v>275</v>
      </c>
      <c r="J163" s="129">
        <f t="shared" si="14"/>
        <v>299.25</v>
      </c>
    </row>
    <row r="164" spans="1:10" x14ac:dyDescent="0.25">
      <c r="A164" s="95" t="s">
        <v>517</v>
      </c>
      <c r="B164" s="95" t="s">
        <v>518</v>
      </c>
      <c r="C164" s="95" t="str">
        <f t="shared" si="10"/>
        <v>新北市三重區</v>
      </c>
      <c r="D164" s="95" t="s">
        <v>200</v>
      </c>
      <c r="E164" s="129">
        <v>110</v>
      </c>
      <c r="F164" s="129">
        <f t="shared" si="11"/>
        <v>126</v>
      </c>
      <c r="G164" s="129">
        <v>110</v>
      </c>
      <c r="H164" s="129">
        <f t="shared" si="12"/>
        <v>126</v>
      </c>
      <c r="I164" s="129">
        <f t="shared" si="13"/>
        <v>275</v>
      </c>
      <c r="J164" s="129">
        <f t="shared" si="14"/>
        <v>299.25</v>
      </c>
    </row>
    <row r="165" spans="1:10" x14ac:dyDescent="0.25">
      <c r="A165" s="95" t="s">
        <v>519</v>
      </c>
      <c r="B165" s="95" t="s">
        <v>520</v>
      </c>
      <c r="C165" s="95" t="str">
        <f t="shared" si="10"/>
        <v>新北市三重區</v>
      </c>
      <c r="D165" s="95" t="s">
        <v>200</v>
      </c>
      <c r="E165" s="129">
        <v>110</v>
      </c>
      <c r="F165" s="129">
        <f t="shared" si="11"/>
        <v>126</v>
      </c>
      <c r="G165" s="129">
        <v>110</v>
      </c>
      <c r="H165" s="129">
        <f t="shared" si="12"/>
        <v>126</v>
      </c>
      <c r="I165" s="129">
        <f t="shared" si="13"/>
        <v>275</v>
      </c>
      <c r="J165" s="129">
        <f t="shared" si="14"/>
        <v>299.25</v>
      </c>
    </row>
    <row r="166" spans="1:10" x14ac:dyDescent="0.25">
      <c r="A166" s="95" t="s">
        <v>521</v>
      </c>
      <c r="B166" s="95" t="s">
        <v>522</v>
      </c>
      <c r="C166" s="95" t="str">
        <f t="shared" si="10"/>
        <v>新北市三重區</v>
      </c>
      <c r="D166" s="95" t="s">
        <v>200</v>
      </c>
      <c r="E166" s="129">
        <v>110</v>
      </c>
      <c r="F166" s="129">
        <f t="shared" si="11"/>
        <v>126</v>
      </c>
      <c r="G166" s="129">
        <v>110</v>
      </c>
      <c r="H166" s="129">
        <f t="shared" si="12"/>
        <v>126</v>
      </c>
      <c r="I166" s="129">
        <f t="shared" si="13"/>
        <v>275</v>
      </c>
      <c r="J166" s="129">
        <f t="shared" si="14"/>
        <v>299.25</v>
      </c>
    </row>
    <row r="167" spans="1:10" x14ac:dyDescent="0.25">
      <c r="A167" s="95" t="s">
        <v>523</v>
      </c>
      <c r="B167" s="95" t="s">
        <v>524</v>
      </c>
      <c r="C167" s="95" t="str">
        <f t="shared" si="10"/>
        <v>新北市三重區</v>
      </c>
      <c r="D167" s="95" t="s">
        <v>200</v>
      </c>
      <c r="E167" s="129">
        <v>110</v>
      </c>
      <c r="F167" s="129">
        <f t="shared" si="11"/>
        <v>126</v>
      </c>
      <c r="G167" s="129">
        <v>110</v>
      </c>
      <c r="H167" s="129">
        <f t="shared" si="12"/>
        <v>126</v>
      </c>
      <c r="I167" s="129">
        <f t="shared" si="13"/>
        <v>275</v>
      </c>
      <c r="J167" s="129">
        <f t="shared" si="14"/>
        <v>299.25</v>
      </c>
    </row>
    <row r="168" spans="1:10" x14ac:dyDescent="0.25">
      <c r="A168" s="95" t="s">
        <v>525</v>
      </c>
      <c r="B168" s="95" t="s">
        <v>526</v>
      </c>
      <c r="C168" s="95" t="str">
        <f t="shared" si="10"/>
        <v>新北市三重區</v>
      </c>
      <c r="D168" s="95" t="s">
        <v>200</v>
      </c>
      <c r="E168" s="129">
        <v>110</v>
      </c>
      <c r="F168" s="129">
        <f t="shared" si="11"/>
        <v>126</v>
      </c>
      <c r="G168" s="129">
        <v>110</v>
      </c>
      <c r="H168" s="129">
        <f t="shared" si="12"/>
        <v>126</v>
      </c>
      <c r="I168" s="129">
        <f t="shared" si="13"/>
        <v>275</v>
      </c>
      <c r="J168" s="129">
        <f t="shared" si="14"/>
        <v>299.25</v>
      </c>
    </row>
    <row r="169" spans="1:10" x14ac:dyDescent="0.25">
      <c r="A169" s="95" t="s">
        <v>527</v>
      </c>
      <c r="B169" s="95" t="s">
        <v>528</v>
      </c>
      <c r="C169" s="95" t="str">
        <f t="shared" si="10"/>
        <v>新北市三重區</v>
      </c>
      <c r="D169" s="95" t="s">
        <v>200</v>
      </c>
      <c r="E169" s="129">
        <v>110</v>
      </c>
      <c r="F169" s="129">
        <f t="shared" si="11"/>
        <v>126</v>
      </c>
      <c r="G169" s="129">
        <v>110</v>
      </c>
      <c r="H169" s="129">
        <f t="shared" si="12"/>
        <v>126</v>
      </c>
      <c r="I169" s="129">
        <f t="shared" si="13"/>
        <v>275</v>
      </c>
      <c r="J169" s="129">
        <f t="shared" si="14"/>
        <v>299.25</v>
      </c>
    </row>
    <row r="170" spans="1:10" x14ac:dyDescent="0.25">
      <c r="A170" s="95" t="s">
        <v>529</v>
      </c>
      <c r="B170" s="95" t="s">
        <v>530</v>
      </c>
      <c r="C170" s="95" t="str">
        <f t="shared" si="10"/>
        <v>新北市三重區</v>
      </c>
      <c r="D170" s="95" t="s">
        <v>200</v>
      </c>
      <c r="E170" s="129">
        <v>110</v>
      </c>
      <c r="F170" s="129">
        <f t="shared" si="11"/>
        <v>126</v>
      </c>
      <c r="G170" s="129">
        <v>110</v>
      </c>
      <c r="H170" s="129">
        <f t="shared" si="12"/>
        <v>126</v>
      </c>
      <c r="I170" s="129">
        <f t="shared" si="13"/>
        <v>275</v>
      </c>
      <c r="J170" s="129">
        <f t="shared" si="14"/>
        <v>299.25</v>
      </c>
    </row>
    <row r="171" spans="1:10" x14ac:dyDescent="0.25">
      <c r="A171" s="95" t="s">
        <v>531</v>
      </c>
      <c r="B171" s="95" t="s">
        <v>532</v>
      </c>
      <c r="C171" s="95" t="str">
        <f t="shared" si="10"/>
        <v>新北市三重區</v>
      </c>
      <c r="D171" s="95" t="s">
        <v>200</v>
      </c>
      <c r="E171" s="129">
        <v>110</v>
      </c>
      <c r="F171" s="129">
        <f t="shared" si="11"/>
        <v>126</v>
      </c>
      <c r="G171" s="129">
        <v>110</v>
      </c>
      <c r="H171" s="129">
        <f t="shared" si="12"/>
        <v>126</v>
      </c>
      <c r="I171" s="129">
        <f t="shared" si="13"/>
        <v>275</v>
      </c>
      <c r="J171" s="129">
        <f t="shared" si="14"/>
        <v>299.25</v>
      </c>
    </row>
    <row r="172" spans="1:10" x14ac:dyDescent="0.25">
      <c r="A172" s="95" t="s">
        <v>533</v>
      </c>
      <c r="B172" s="95" t="s">
        <v>534</v>
      </c>
      <c r="C172" s="95" t="str">
        <f t="shared" si="10"/>
        <v>新北市三重區</v>
      </c>
      <c r="D172" s="95" t="s">
        <v>200</v>
      </c>
      <c r="E172" s="129">
        <v>110</v>
      </c>
      <c r="F172" s="129">
        <f t="shared" si="11"/>
        <v>126</v>
      </c>
      <c r="G172" s="129">
        <v>110</v>
      </c>
      <c r="H172" s="129">
        <f t="shared" si="12"/>
        <v>126</v>
      </c>
      <c r="I172" s="129">
        <f t="shared" si="13"/>
        <v>275</v>
      </c>
      <c r="J172" s="129">
        <f t="shared" si="14"/>
        <v>299.25</v>
      </c>
    </row>
    <row r="173" spans="1:10" x14ac:dyDescent="0.25">
      <c r="A173" s="95" t="s">
        <v>535</v>
      </c>
      <c r="B173" s="95" t="s">
        <v>536</v>
      </c>
      <c r="C173" s="95" t="str">
        <f t="shared" si="10"/>
        <v>新北市三重區</v>
      </c>
      <c r="D173" s="95" t="s">
        <v>200</v>
      </c>
      <c r="E173" s="129">
        <v>110</v>
      </c>
      <c r="F173" s="129">
        <f t="shared" si="11"/>
        <v>126</v>
      </c>
      <c r="G173" s="129">
        <v>110</v>
      </c>
      <c r="H173" s="129">
        <f t="shared" si="12"/>
        <v>126</v>
      </c>
      <c r="I173" s="129">
        <f t="shared" si="13"/>
        <v>275</v>
      </c>
      <c r="J173" s="129">
        <f t="shared" si="14"/>
        <v>299.25</v>
      </c>
    </row>
    <row r="174" spans="1:10" x14ac:dyDescent="0.25">
      <c r="A174" s="95" t="s">
        <v>537</v>
      </c>
      <c r="B174" s="95" t="s">
        <v>538</v>
      </c>
      <c r="C174" s="95" t="str">
        <f t="shared" si="10"/>
        <v>新北市三重區</v>
      </c>
      <c r="D174" s="95" t="s">
        <v>200</v>
      </c>
      <c r="E174" s="129">
        <v>110</v>
      </c>
      <c r="F174" s="129">
        <f t="shared" si="11"/>
        <v>126</v>
      </c>
      <c r="G174" s="129">
        <v>110</v>
      </c>
      <c r="H174" s="129">
        <f t="shared" si="12"/>
        <v>126</v>
      </c>
      <c r="I174" s="129">
        <f t="shared" si="13"/>
        <v>275</v>
      </c>
      <c r="J174" s="129">
        <f t="shared" si="14"/>
        <v>299.25</v>
      </c>
    </row>
    <row r="175" spans="1:10" x14ac:dyDescent="0.25">
      <c r="A175" s="95" t="s">
        <v>539</v>
      </c>
      <c r="B175" s="95" t="s">
        <v>540</v>
      </c>
      <c r="C175" s="95" t="str">
        <f t="shared" si="10"/>
        <v>新北市三重區</v>
      </c>
      <c r="D175" s="95" t="s">
        <v>200</v>
      </c>
      <c r="E175" s="129">
        <v>110</v>
      </c>
      <c r="F175" s="129">
        <f t="shared" si="11"/>
        <v>126</v>
      </c>
      <c r="G175" s="129">
        <v>110</v>
      </c>
      <c r="H175" s="129">
        <f t="shared" si="12"/>
        <v>126</v>
      </c>
      <c r="I175" s="129">
        <f t="shared" si="13"/>
        <v>275</v>
      </c>
      <c r="J175" s="129">
        <f t="shared" si="14"/>
        <v>299.25</v>
      </c>
    </row>
    <row r="176" spans="1:10" x14ac:dyDescent="0.25">
      <c r="A176" s="95" t="s">
        <v>541</v>
      </c>
      <c r="B176" s="95" t="s">
        <v>542</v>
      </c>
      <c r="C176" s="95" t="str">
        <f t="shared" si="10"/>
        <v>新北市三重區</v>
      </c>
      <c r="D176" s="95" t="s">
        <v>200</v>
      </c>
      <c r="E176" s="129">
        <v>110</v>
      </c>
      <c r="F176" s="129">
        <f t="shared" si="11"/>
        <v>126</v>
      </c>
      <c r="G176" s="129">
        <v>110</v>
      </c>
      <c r="H176" s="129">
        <f t="shared" si="12"/>
        <v>126</v>
      </c>
      <c r="I176" s="129">
        <f t="shared" si="13"/>
        <v>275</v>
      </c>
      <c r="J176" s="129">
        <f t="shared" si="14"/>
        <v>299.25</v>
      </c>
    </row>
    <row r="177" spans="1:10" x14ac:dyDescent="0.25">
      <c r="A177" s="95" t="s">
        <v>543</v>
      </c>
      <c r="B177" s="95" t="s">
        <v>544</v>
      </c>
      <c r="C177" s="95" t="str">
        <f t="shared" si="10"/>
        <v>新北市三重區</v>
      </c>
      <c r="D177" s="95" t="s">
        <v>200</v>
      </c>
      <c r="E177" s="129">
        <v>110</v>
      </c>
      <c r="F177" s="129">
        <f t="shared" si="11"/>
        <v>126</v>
      </c>
      <c r="G177" s="129">
        <v>110</v>
      </c>
      <c r="H177" s="129">
        <f t="shared" si="12"/>
        <v>126</v>
      </c>
      <c r="I177" s="129">
        <f t="shared" si="13"/>
        <v>275</v>
      </c>
      <c r="J177" s="129">
        <f t="shared" si="14"/>
        <v>299.25</v>
      </c>
    </row>
    <row r="178" spans="1:10" x14ac:dyDescent="0.25">
      <c r="A178" s="95" t="s">
        <v>545</v>
      </c>
      <c r="B178" s="95" t="s">
        <v>546</v>
      </c>
      <c r="C178" s="95" t="str">
        <f t="shared" si="10"/>
        <v>新北市三重區</v>
      </c>
      <c r="D178" s="95" t="s">
        <v>200</v>
      </c>
      <c r="E178" s="129">
        <v>110</v>
      </c>
      <c r="F178" s="129">
        <f t="shared" si="11"/>
        <v>126</v>
      </c>
      <c r="G178" s="129">
        <v>110</v>
      </c>
      <c r="H178" s="129">
        <f t="shared" si="12"/>
        <v>126</v>
      </c>
      <c r="I178" s="129">
        <f t="shared" si="13"/>
        <v>275</v>
      </c>
      <c r="J178" s="129">
        <f t="shared" si="14"/>
        <v>299.25</v>
      </c>
    </row>
    <row r="179" spans="1:10" x14ac:dyDescent="0.25">
      <c r="A179" s="95" t="s">
        <v>547</v>
      </c>
      <c r="B179" s="95" t="s">
        <v>548</v>
      </c>
      <c r="C179" s="95" t="str">
        <f t="shared" si="10"/>
        <v>新北市三重區</v>
      </c>
      <c r="D179" s="95" t="s">
        <v>200</v>
      </c>
      <c r="E179" s="129">
        <v>110</v>
      </c>
      <c r="F179" s="129">
        <f t="shared" si="11"/>
        <v>126</v>
      </c>
      <c r="G179" s="129">
        <v>110</v>
      </c>
      <c r="H179" s="129">
        <f t="shared" si="12"/>
        <v>126</v>
      </c>
      <c r="I179" s="129">
        <f t="shared" si="13"/>
        <v>275</v>
      </c>
      <c r="J179" s="129">
        <f t="shared" si="14"/>
        <v>299.25</v>
      </c>
    </row>
    <row r="180" spans="1:10" x14ac:dyDescent="0.25">
      <c r="A180" s="95" t="s">
        <v>549</v>
      </c>
      <c r="B180" s="95" t="s">
        <v>550</v>
      </c>
      <c r="C180" s="95" t="str">
        <f t="shared" si="10"/>
        <v>新北市三重區</v>
      </c>
      <c r="D180" s="95" t="s">
        <v>200</v>
      </c>
      <c r="E180" s="129">
        <v>110</v>
      </c>
      <c r="F180" s="129">
        <f t="shared" si="11"/>
        <v>126</v>
      </c>
      <c r="G180" s="129">
        <v>110</v>
      </c>
      <c r="H180" s="129">
        <f t="shared" si="12"/>
        <v>126</v>
      </c>
      <c r="I180" s="129">
        <f t="shared" si="13"/>
        <v>275</v>
      </c>
      <c r="J180" s="129">
        <f t="shared" si="14"/>
        <v>299.25</v>
      </c>
    </row>
    <row r="181" spans="1:10" x14ac:dyDescent="0.25">
      <c r="A181" s="95" t="s">
        <v>551</v>
      </c>
      <c r="B181" s="95" t="s">
        <v>552</v>
      </c>
      <c r="C181" s="95" t="str">
        <f t="shared" si="10"/>
        <v>新北市三重區</v>
      </c>
      <c r="D181" s="95" t="s">
        <v>200</v>
      </c>
      <c r="E181" s="129">
        <v>110</v>
      </c>
      <c r="F181" s="129">
        <f t="shared" si="11"/>
        <v>126</v>
      </c>
      <c r="G181" s="129">
        <v>110</v>
      </c>
      <c r="H181" s="129">
        <f t="shared" si="12"/>
        <v>126</v>
      </c>
      <c r="I181" s="129">
        <f t="shared" si="13"/>
        <v>275</v>
      </c>
      <c r="J181" s="129">
        <f t="shared" si="14"/>
        <v>299.25</v>
      </c>
    </row>
    <row r="182" spans="1:10" x14ac:dyDescent="0.25">
      <c r="A182" s="95" t="s">
        <v>551</v>
      </c>
      <c r="B182" s="95" t="s">
        <v>553</v>
      </c>
      <c r="C182" s="95" t="str">
        <f t="shared" si="10"/>
        <v>新北市三重區</v>
      </c>
      <c r="D182" s="95" t="s">
        <v>554</v>
      </c>
      <c r="E182" s="129">
        <v>110</v>
      </c>
      <c r="F182" s="129">
        <f t="shared" si="11"/>
        <v>126</v>
      </c>
      <c r="G182" s="129">
        <v>110</v>
      </c>
      <c r="H182" s="129">
        <f t="shared" si="12"/>
        <v>126</v>
      </c>
      <c r="I182" s="129">
        <f t="shared" si="13"/>
        <v>275</v>
      </c>
      <c r="J182" s="129">
        <f t="shared" si="14"/>
        <v>299.25</v>
      </c>
    </row>
    <row r="183" spans="1:10" x14ac:dyDescent="0.25">
      <c r="A183" s="95" t="s">
        <v>555</v>
      </c>
      <c r="B183" s="95" t="s">
        <v>556</v>
      </c>
      <c r="C183" s="95" t="str">
        <f t="shared" si="10"/>
        <v>新北市三重區</v>
      </c>
      <c r="D183" s="95" t="s">
        <v>200</v>
      </c>
      <c r="E183" s="129">
        <v>110</v>
      </c>
      <c r="F183" s="129">
        <f t="shared" si="11"/>
        <v>126</v>
      </c>
      <c r="G183" s="129">
        <v>110</v>
      </c>
      <c r="H183" s="129">
        <f t="shared" si="12"/>
        <v>126</v>
      </c>
      <c r="I183" s="129">
        <f t="shared" si="13"/>
        <v>275</v>
      </c>
      <c r="J183" s="129">
        <f t="shared" si="14"/>
        <v>299.25</v>
      </c>
    </row>
    <row r="184" spans="1:10" x14ac:dyDescent="0.25">
      <c r="A184" s="95" t="s">
        <v>557</v>
      </c>
      <c r="B184" s="95" t="s">
        <v>558</v>
      </c>
      <c r="C184" s="95" t="str">
        <f t="shared" si="10"/>
        <v>新北市三重區</v>
      </c>
      <c r="D184" s="95" t="s">
        <v>200</v>
      </c>
      <c r="E184" s="129">
        <v>110</v>
      </c>
      <c r="F184" s="129">
        <f t="shared" si="11"/>
        <v>126</v>
      </c>
      <c r="G184" s="129">
        <v>110</v>
      </c>
      <c r="H184" s="129">
        <f t="shared" si="12"/>
        <v>126</v>
      </c>
      <c r="I184" s="129">
        <f t="shared" si="13"/>
        <v>275</v>
      </c>
      <c r="J184" s="129">
        <f t="shared" si="14"/>
        <v>299.25</v>
      </c>
    </row>
    <row r="185" spans="1:10" x14ac:dyDescent="0.25">
      <c r="A185" s="95" t="s">
        <v>559</v>
      </c>
      <c r="B185" s="95" t="s">
        <v>560</v>
      </c>
      <c r="C185" s="95" t="str">
        <f t="shared" si="10"/>
        <v>新北市三重區</v>
      </c>
      <c r="D185" s="95" t="s">
        <v>200</v>
      </c>
      <c r="E185" s="129">
        <v>110</v>
      </c>
      <c r="F185" s="129">
        <f t="shared" si="11"/>
        <v>126</v>
      </c>
      <c r="G185" s="129">
        <v>110</v>
      </c>
      <c r="H185" s="129">
        <f t="shared" si="12"/>
        <v>126</v>
      </c>
      <c r="I185" s="129">
        <f t="shared" si="13"/>
        <v>275</v>
      </c>
      <c r="J185" s="129">
        <f t="shared" si="14"/>
        <v>299.25</v>
      </c>
    </row>
    <row r="186" spans="1:10" x14ac:dyDescent="0.25">
      <c r="A186" s="95" t="s">
        <v>561</v>
      </c>
      <c r="B186" s="95" t="s">
        <v>562</v>
      </c>
      <c r="C186" s="95" t="str">
        <f t="shared" si="10"/>
        <v>新北市三重區</v>
      </c>
      <c r="D186" s="95" t="s">
        <v>200</v>
      </c>
      <c r="E186" s="129">
        <v>110</v>
      </c>
      <c r="F186" s="129">
        <f t="shared" si="11"/>
        <v>126</v>
      </c>
      <c r="G186" s="129">
        <v>110</v>
      </c>
      <c r="H186" s="129">
        <f t="shared" si="12"/>
        <v>126</v>
      </c>
      <c r="I186" s="129">
        <f t="shared" si="13"/>
        <v>275</v>
      </c>
      <c r="J186" s="129">
        <f t="shared" si="14"/>
        <v>299.25</v>
      </c>
    </row>
    <row r="187" spans="1:10" x14ac:dyDescent="0.25">
      <c r="A187" s="95" t="s">
        <v>563</v>
      </c>
      <c r="B187" s="95" t="s">
        <v>564</v>
      </c>
      <c r="C187" s="95" t="str">
        <f t="shared" si="10"/>
        <v>新北市三重區</v>
      </c>
      <c r="D187" s="95" t="s">
        <v>200</v>
      </c>
      <c r="E187" s="129">
        <v>110</v>
      </c>
      <c r="F187" s="129">
        <f t="shared" si="11"/>
        <v>126</v>
      </c>
      <c r="G187" s="129">
        <v>110</v>
      </c>
      <c r="H187" s="129">
        <f t="shared" si="12"/>
        <v>126</v>
      </c>
      <c r="I187" s="129">
        <f t="shared" si="13"/>
        <v>275</v>
      </c>
      <c r="J187" s="129">
        <f t="shared" si="14"/>
        <v>299.25</v>
      </c>
    </row>
    <row r="188" spans="1:10" x14ac:dyDescent="0.25">
      <c r="A188" s="95" t="s">
        <v>565</v>
      </c>
      <c r="B188" s="95" t="s">
        <v>566</v>
      </c>
      <c r="C188" s="95" t="str">
        <f t="shared" si="10"/>
        <v>新北市三重區</v>
      </c>
      <c r="D188" s="95" t="s">
        <v>200</v>
      </c>
      <c r="E188" s="129">
        <v>110</v>
      </c>
      <c r="F188" s="129">
        <f t="shared" si="11"/>
        <v>126</v>
      </c>
      <c r="G188" s="129">
        <v>110</v>
      </c>
      <c r="H188" s="129">
        <f t="shared" si="12"/>
        <v>126</v>
      </c>
      <c r="I188" s="129">
        <f t="shared" si="13"/>
        <v>275</v>
      </c>
      <c r="J188" s="129">
        <f t="shared" si="14"/>
        <v>299.25</v>
      </c>
    </row>
    <row r="189" spans="1:10" x14ac:dyDescent="0.25">
      <c r="A189" s="95" t="s">
        <v>567</v>
      </c>
      <c r="B189" s="95" t="s">
        <v>568</v>
      </c>
      <c r="C189" s="95" t="str">
        <f t="shared" si="10"/>
        <v>新北市三重區</v>
      </c>
      <c r="D189" s="95" t="s">
        <v>554</v>
      </c>
      <c r="E189" s="129">
        <v>110</v>
      </c>
      <c r="F189" s="129">
        <f t="shared" si="11"/>
        <v>126</v>
      </c>
      <c r="G189" s="129">
        <v>110</v>
      </c>
      <c r="H189" s="129">
        <f t="shared" si="12"/>
        <v>126</v>
      </c>
      <c r="I189" s="129">
        <f t="shared" si="13"/>
        <v>275</v>
      </c>
      <c r="J189" s="129">
        <f t="shared" si="14"/>
        <v>299.25</v>
      </c>
    </row>
    <row r="190" spans="1:10" x14ac:dyDescent="0.25">
      <c r="A190" s="95" t="s">
        <v>569</v>
      </c>
      <c r="B190" s="95" t="s">
        <v>570</v>
      </c>
      <c r="C190" s="95" t="str">
        <f t="shared" si="10"/>
        <v>新北市三重區</v>
      </c>
      <c r="D190" s="95" t="s">
        <v>200</v>
      </c>
      <c r="E190" s="129">
        <v>110</v>
      </c>
      <c r="F190" s="129">
        <f t="shared" si="11"/>
        <v>126</v>
      </c>
      <c r="G190" s="129">
        <v>110</v>
      </c>
      <c r="H190" s="129">
        <f t="shared" si="12"/>
        <v>126</v>
      </c>
      <c r="I190" s="129">
        <f t="shared" si="13"/>
        <v>275</v>
      </c>
      <c r="J190" s="129">
        <f t="shared" si="14"/>
        <v>299.25</v>
      </c>
    </row>
    <row r="191" spans="1:10" x14ac:dyDescent="0.25">
      <c r="A191" s="95" t="s">
        <v>571</v>
      </c>
      <c r="B191" s="95" t="s">
        <v>572</v>
      </c>
      <c r="C191" s="95" t="str">
        <f t="shared" si="10"/>
        <v>新北市三重區</v>
      </c>
      <c r="D191" s="95" t="s">
        <v>554</v>
      </c>
      <c r="E191" s="129">
        <v>110</v>
      </c>
      <c r="F191" s="129">
        <f t="shared" si="11"/>
        <v>126</v>
      </c>
      <c r="G191" s="129">
        <v>110</v>
      </c>
      <c r="H191" s="129">
        <f t="shared" si="12"/>
        <v>126</v>
      </c>
      <c r="I191" s="129">
        <f t="shared" si="13"/>
        <v>275</v>
      </c>
      <c r="J191" s="129">
        <f t="shared" si="14"/>
        <v>299.25</v>
      </c>
    </row>
    <row r="192" spans="1:10" x14ac:dyDescent="0.25">
      <c r="A192" s="95" t="s">
        <v>573</v>
      </c>
      <c r="B192" s="95" t="s">
        <v>574</v>
      </c>
      <c r="C192" s="95" t="str">
        <f t="shared" si="10"/>
        <v>新北市三重區</v>
      </c>
      <c r="D192" s="95" t="s">
        <v>184</v>
      </c>
      <c r="E192" s="129">
        <v>80</v>
      </c>
      <c r="F192" s="129">
        <f t="shared" si="11"/>
        <v>94.5</v>
      </c>
      <c r="G192" s="129">
        <v>80</v>
      </c>
      <c r="H192" s="129">
        <f t="shared" si="12"/>
        <v>94.5</v>
      </c>
      <c r="I192" s="129">
        <f t="shared" si="13"/>
        <v>200</v>
      </c>
      <c r="J192" s="129">
        <f t="shared" si="14"/>
        <v>220.5</v>
      </c>
    </row>
    <row r="193" spans="1:10" x14ac:dyDescent="0.25">
      <c r="A193" s="95" t="s">
        <v>575</v>
      </c>
      <c r="B193" s="95" t="s">
        <v>576</v>
      </c>
      <c r="C193" s="95" t="str">
        <f t="shared" si="10"/>
        <v>新北市三重區</v>
      </c>
      <c r="D193" s="95" t="s">
        <v>184</v>
      </c>
      <c r="E193" s="129">
        <v>80</v>
      </c>
      <c r="F193" s="129">
        <f t="shared" si="11"/>
        <v>94.5</v>
      </c>
      <c r="G193" s="129">
        <v>80</v>
      </c>
      <c r="H193" s="129">
        <f t="shared" si="12"/>
        <v>94.5</v>
      </c>
      <c r="I193" s="129">
        <f t="shared" si="13"/>
        <v>200</v>
      </c>
      <c r="J193" s="129">
        <f t="shared" si="14"/>
        <v>220.5</v>
      </c>
    </row>
    <row r="194" spans="1:10" x14ac:dyDescent="0.25">
      <c r="A194" s="95" t="s">
        <v>577</v>
      </c>
      <c r="B194" s="95" t="s">
        <v>578</v>
      </c>
      <c r="C194" s="95" t="str">
        <f t="shared" ref="C194:C257" si="15">LEFT(A194,6)</f>
        <v>新北市三重區</v>
      </c>
      <c r="D194" s="95" t="s">
        <v>200</v>
      </c>
      <c r="E194" s="129">
        <v>110</v>
      </c>
      <c r="F194" s="129">
        <f t="shared" si="11"/>
        <v>126</v>
      </c>
      <c r="G194" s="129">
        <v>110</v>
      </c>
      <c r="H194" s="129">
        <f t="shared" si="12"/>
        <v>126</v>
      </c>
      <c r="I194" s="129">
        <f t="shared" si="13"/>
        <v>275</v>
      </c>
      <c r="J194" s="129">
        <f t="shared" si="14"/>
        <v>299.25</v>
      </c>
    </row>
    <row r="195" spans="1:10" x14ac:dyDescent="0.25">
      <c r="A195" s="95" t="s">
        <v>579</v>
      </c>
      <c r="B195" s="95" t="s">
        <v>580</v>
      </c>
      <c r="C195" s="95" t="str">
        <f t="shared" si="15"/>
        <v>新北市三重區</v>
      </c>
      <c r="D195" s="95" t="s">
        <v>200</v>
      </c>
      <c r="E195" s="129">
        <v>110</v>
      </c>
      <c r="F195" s="129">
        <f t="shared" ref="F195:F258" si="16">(E195+10)*1.05</f>
        <v>126</v>
      </c>
      <c r="G195" s="129">
        <v>110</v>
      </c>
      <c r="H195" s="129">
        <f t="shared" ref="H195:H258" si="17">(G195+10)*1.05</f>
        <v>126</v>
      </c>
      <c r="I195" s="129">
        <f t="shared" ref="I195:I258" si="18">IF(E195=57,171,E195*2.5)</f>
        <v>275</v>
      </c>
      <c r="J195" s="129">
        <f t="shared" ref="J195:J258" si="19">(I195+10)*1.05</f>
        <v>299.25</v>
      </c>
    </row>
    <row r="196" spans="1:10" x14ac:dyDescent="0.25">
      <c r="A196" s="95" t="s">
        <v>581</v>
      </c>
      <c r="B196" s="95" t="s">
        <v>582</v>
      </c>
      <c r="C196" s="95" t="str">
        <f t="shared" si="15"/>
        <v>新北市三重區</v>
      </c>
      <c r="D196" s="95" t="s">
        <v>200</v>
      </c>
      <c r="E196" s="129">
        <v>110</v>
      </c>
      <c r="F196" s="129">
        <f t="shared" si="16"/>
        <v>126</v>
      </c>
      <c r="G196" s="129">
        <v>110</v>
      </c>
      <c r="H196" s="129">
        <f t="shared" si="17"/>
        <v>126</v>
      </c>
      <c r="I196" s="129">
        <f t="shared" si="18"/>
        <v>275</v>
      </c>
      <c r="J196" s="129">
        <f t="shared" si="19"/>
        <v>299.25</v>
      </c>
    </row>
    <row r="197" spans="1:10" x14ac:dyDescent="0.25">
      <c r="A197" s="95" t="s">
        <v>583</v>
      </c>
      <c r="B197" s="95" t="s">
        <v>584</v>
      </c>
      <c r="C197" s="95" t="str">
        <f t="shared" si="15"/>
        <v>新北市三重區</v>
      </c>
      <c r="D197" s="95" t="s">
        <v>200</v>
      </c>
      <c r="E197" s="129">
        <v>110</v>
      </c>
      <c r="F197" s="129">
        <f t="shared" si="16"/>
        <v>126</v>
      </c>
      <c r="G197" s="129">
        <v>110</v>
      </c>
      <c r="H197" s="129">
        <f t="shared" si="17"/>
        <v>126</v>
      </c>
      <c r="I197" s="129">
        <f t="shared" si="18"/>
        <v>275</v>
      </c>
      <c r="J197" s="129">
        <f t="shared" si="19"/>
        <v>299.25</v>
      </c>
    </row>
    <row r="198" spans="1:10" x14ac:dyDescent="0.25">
      <c r="A198" s="95" t="s">
        <v>585</v>
      </c>
      <c r="B198" s="95" t="s">
        <v>586</v>
      </c>
      <c r="C198" s="95" t="str">
        <f t="shared" si="15"/>
        <v>新北市三重區</v>
      </c>
      <c r="D198" s="95" t="s">
        <v>184</v>
      </c>
      <c r="E198" s="129">
        <v>80</v>
      </c>
      <c r="F198" s="129">
        <f t="shared" si="16"/>
        <v>94.5</v>
      </c>
      <c r="G198" s="129">
        <v>80</v>
      </c>
      <c r="H198" s="129">
        <f t="shared" si="17"/>
        <v>94.5</v>
      </c>
      <c r="I198" s="129">
        <f t="shared" si="18"/>
        <v>200</v>
      </c>
      <c r="J198" s="129">
        <f t="shared" si="19"/>
        <v>220.5</v>
      </c>
    </row>
    <row r="199" spans="1:10" x14ac:dyDescent="0.25">
      <c r="A199" s="95" t="s">
        <v>587</v>
      </c>
      <c r="B199" s="95" t="s">
        <v>588</v>
      </c>
      <c r="C199" s="95" t="str">
        <f t="shared" si="15"/>
        <v>新北市三峽區</v>
      </c>
      <c r="D199" s="95" t="s">
        <v>589</v>
      </c>
      <c r="E199" s="129">
        <v>300</v>
      </c>
      <c r="F199" s="129">
        <f t="shared" si="16"/>
        <v>325.5</v>
      </c>
      <c r="G199" s="129">
        <v>300</v>
      </c>
      <c r="H199" s="129">
        <f t="shared" si="17"/>
        <v>325.5</v>
      </c>
      <c r="I199" s="129">
        <f t="shared" si="18"/>
        <v>750</v>
      </c>
      <c r="J199" s="129">
        <f t="shared" si="19"/>
        <v>798</v>
      </c>
    </row>
    <row r="200" spans="1:10" x14ac:dyDescent="0.25">
      <c r="A200" s="95" t="s">
        <v>590</v>
      </c>
      <c r="B200" s="95" t="s">
        <v>591</v>
      </c>
      <c r="C200" s="95" t="str">
        <f t="shared" si="15"/>
        <v>新北市三峽區</v>
      </c>
      <c r="D200" s="95" t="s">
        <v>589</v>
      </c>
      <c r="E200" s="129">
        <v>300</v>
      </c>
      <c r="F200" s="129">
        <f t="shared" si="16"/>
        <v>325.5</v>
      </c>
      <c r="G200" s="129">
        <v>300</v>
      </c>
      <c r="H200" s="129">
        <f t="shared" si="17"/>
        <v>325.5</v>
      </c>
      <c r="I200" s="129">
        <f t="shared" si="18"/>
        <v>750</v>
      </c>
      <c r="J200" s="129">
        <f t="shared" si="19"/>
        <v>798</v>
      </c>
    </row>
    <row r="201" spans="1:10" x14ac:dyDescent="0.25">
      <c r="A201" s="95" t="s">
        <v>592</v>
      </c>
      <c r="B201" s="95" t="s">
        <v>593</v>
      </c>
      <c r="C201" s="95" t="str">
        <f t="shared" si="15"/>
        <v>新北市三峽區</v>
      </c>
      <c r="D201" s="95" t="s">
        <v>589</v>
      </c>
      <c r="E201" s="129">
        <v>300</v>
      </c>
      <c r="F201" s="129">
        <f t="shared" si="16"/>
        <v>325.5</v>
      </c>
      <c r="G201" s="129">
        <v>300</v>
      </c>
      <c r="H201" s="129">
        <f t="shared" si="17"/>
        <v>325.5</v>
      </c>
      <c r="I201" s="129">
        <f t="shared" si="18"/>
        <v>750</v>
      </c>
      <c r="J201" s="129">
        <f t="shared" si="19"/>
        <v>798</v>
      </c>
    </row>
    <row r="202" spans="1:10" x14ac:dyDescent="0.25">
      <c r="A202" s="95" t="s">
        <v>594</v>
      </c>
      <c r="B202" s="95" t="s">
        <v>595</v>
      </c>
      <c r="C202" s="95" t="str">
        <f t="shared" si="15"/>
        <v>新北市三峽區</v>
      </c>
      <c r="D202" s="95" t="s">
        <v>589</v>
      </c>
      <c r="E202" s="129">
        <v>300</v>
      </c>
      <c r="F202" s="129">
        <f t="shared" si="16"/>
        <v>325.5</v>
      </c>
      <c r="G202" s="129">
        <v>300</v>
      </c>
      <c r="H202" s="129">
        <f t="shared" si="17"/>
        <v>325.5</v>
      </c>
      <c r="I202" s="129">
        <f t="shared" si="18"/>
        <v>750</v>
      </c>
      <c r="J202" s="129">
        <f t="shared" si="19"/>
        <v>798</v>
      </c>
    </row>
    <row r="203" spans="1:10" x14ac:dyDescent="0.25">
      <c r="A203" s="95" t="s">
        <v>596</v>
      </c>
      <c r="B203" s="95" t="s">
        <v>597</v>
      </c>
      <c r="C203" s="95" t="str">
        <f t="shared" si="15"/>
        <v>新北市三峽區</v>
      </c>
      <c r="D203" s="95" t="s">
        <v>589</v>
      </c>
      <c r="E203" s="129">
        <v>300</v>
      </c>
      <c r="F203" s="129">
        <f t="shared" si="16"/>
        <v>325.5</v>
      </c>
      <c r="G203" s="129">
        <v>300</v>
      </c>
      <c r="H203" s="129">
        <f t="shared" si="17"/>
        <v>325.5</v>
      </c>
      <c r="I203" s="129">
        <f t="shared" si="18"/>
        <v>750</v>
      </c>
      <c r="J203" s="129">
        <f t="shared" si="19"/>
        <v>798</v>
      </c>
    </row>
    <row r="204" spans="1:10" x14ac:dyDescent="0.25">
      <c r="A204" s="95" t="s">
        <v>598</v>
      </c>
      <c r="B204" s="95" t="s">
        <v>599</v>
      </c>
      <c r="C204" s="95" t="str">
        <f t="shared" si="15"/>
        <v>新北市三峽區</v>
      </c>
      <c r="D204" s="95" t="s">
        <v>589</v>
      </c>
      <c r="E204" s="129">
        <v>300</v>
      </c>
      <c r="F204" s="129">
        <f t="shared" si="16"/>
        <v>325.5</v>
      </c>
      <c r="G204" s="129">
        <v>300</v>
      </c>
      <c r="H204" s="129">
        <f t="shared" si="17"/>
        <v>325.5</v>
      </c>
      <c r="I204" s="129">
        <f t="shared" si="18"/>
        <v>750</v>
      </c>
      <c r="J204" s="129">
        <f t="shared" si="19"/>
        <v>798</v>
      </c>
    </row>
    <row r="205" spans="1:10" x14ac:dyDescent="0.25">
      <c r="A205" s="95" t="s">
        <v>600</v>
      </c>
      <c r="B205" s="95" t="s">
        <v>601</v>
      </c>
      <c r="C205" s="95" t="str">
        <f t="shared" si="15"/>
        <v>新北市三峽區</v>
      </c>
      <c r="D205" s="95" t="s">
        <v>589</v>
      </c>
      <c r="E205" s="129">
        <v>300</v>
      </c>
      <c r="F205" s="129">
        <f t="shared" si="16"/>
        <v>325.5</v>
      </c>
      <c r="G205" s="129">
        <v>300</v>
      </c>
      <c r="H205" s="129">
        <f t="shared" si="17"/>
        <v>325.5</v>
      </c>
      <c r="I205" s="129">
        <f t="shared" si="18"/>
        <v>750</v>
      </c>
      <c r="J205" s="129">
        <f t="shared" si="19"/>
        <v>798</v>
      </c>
    </row>
    <row r="206" spans="1:10" x14ac:dyDescent="0.25">
      <c r="A206" s="95" t="s">
        <v>602</v>
      </c>
      <c r="B206" s="95" t="s">
        <v>603</v>
      </c>
      <c r="C206" s="95" t="str">
        <f t="shared" si="15"/>
        <v>新北市三峽區</v>
      </c>
      <c r="D206" s="95" t="s">
        <v>589</v>
      </c>
      <c r="E206" s="129">
        <v>300</v>
      </c>
      <c r="F206" s="129">
        <f t="shared" si="16"/>
        <v>325.5</v>
      </c>
      <c r="G206" s="129">
        <v>300</v>
      </c>
      <c r="H206" s="129">
        <f t="shared" si="17"/>
        <v>325.5</v>
      </c>
      <c r="I206" s="129">
        <f t="shared" si="18"/>
        <v>750</v>
      </c>
      <c r="J206" s="129">
        <f t="shared" si="19"/>
        <v>798</v>
      </c>
    </row>
    <row r="207" spans="1:10" x14ac:dyDescent="0.25">
      <c r="A207" s="95" t="s">
        <v>604</v>
      </c>
      <c r="B207" s="95" t="s">
        <v>605</v>
      </c>
      <c r="C207" s="95" t="str">
        <f t="shared" si="15"/>
        <v>新北市三峽區</v>
      </c>
      <c r="D207" s="95" t="s">
        <v>589</v>
      </c>
      <c r="E207" s="129">
        <v>300</v>
      </c>
      <c r="F207" s="129">
        <f t="shared" si="16"/>
        <v>325.5</v>
      </c>
      <c r="G207" s="129">
        <v>300</v>
      </c>
      <c r="H207" s="129">
        <f t="shared" si="17"/>
        <v>325.5</v>
      </c>
      <c r="I207" s="129">
        <f t="shared" si="18"/>
        <v>750</v>
      </c>
      <c r="J207" s="129">
        <f t="shared" si="19"/>
        <v>798</v>
      </c>
    </row>
    <row r="208" spans="1:10" x14ac:dyDescent="0.25">
      <c r="A208" s="95" t="s">
        <v>606</v>
      </c>
      <c r="B208" s="95" t="s">
        <v>607</v>
      </c>
      <c r="C208" s="95" t="str">
        <f t="shared" si="15"/>
        <v>新北市三峽區</v>
      </c>
      <c r="D208" s="95" t="s">
        <v>589</v>
      </c>
      <c r="E208" s="129">
        <v>300</v>
      </c>
      <c r="F208" s="129">
        <f t="shared" si="16"/>
        <v>325.5</v>
      </c>
      <c r="G208" s="129">
        <v>300</v>
      </c>
      <c r="H208" s="129">
        <f t="shared" si="17"/>
        <v>325.5</v>
      </c>
      <c r="I208" s="129">
        <f t="shared" si="18"/>
        <v>750</v>
      </c>
      <c r="J208" s="129">
        <f t="shared" si="19"/>
        <v>798</v>
      </c>
    </row>
    <row r="209" spans="1:10" x14ac:dyDescent="0.25">
      <c r="A209" s="95" t="s">
        <v>608</v>
      </c>
      <c r="B209" s="95" t="s">
        <v>609</v>
      </c>
      <c r="C209" s="95" t="str">
        <f t="shared" si="15"/>
        <v>新北市三峽區</v>
      </c>
      <c r="D209" s="95" t="s">
        <v>589</v>
      </c>
      <c r="E209" s="129">
        <v>300</v>
      </c>
      <c r="F209" s="129">
        <f t="shared" si="16"/>
        <v>325.5</v>
      </c>
      <c r="G209" s="129">
        <v>300</v>
      </c>
      <c r="H209" s="129">
        <f t="shared" si="17"/>
        <v>325.5</v>
      </c>
      <c r="I209" s="129">
        <f t="shared" si="18"/>
        <v>750</v>
      </c>
      <c r="J209" s="129">
        <f t="shared" si="19"/>
        <v>798</v>
      </c>
    </row>
    <row r="210" spans="1:10" x14ac:dyDescent="0.25">
      <c r="A210" s="95" t="s">
        <v>610</v>
      </c>
      <c r="B210" s="95" t="s">
        <v>611</v>
      </c>
      <c r="C210" s="95" t="str">
        <f t="shared" si="15"/>
        <v>新北市三峽區</v>
      </c>
      <c r="D210" s="95" t="s">
        <v>589</v>
      </c>
      <c r="E210" s="129">
        <v>300</v>
      </c>
      <c r="F210" s="129">
        <f t="shared" si="16"/>
        <v>325.5</v>
      </c>
      <c r="G210" s="129">
        <v>300</v>
      </c>
      <c r="H210" s="129">
        <f t="shared" si="17"/>
        <v>325.5</v>
      </c>
      <c r="I210" s="129">
        <f t="shared" si="18"/>
        <v>750</v>
      </c>
      <c r="J210" s="129">
        <f t="shared" si="19"/>
        <v>798</v>
      </c>
    </row>
    <row r="211" spans="1:10" x14ac:dyDescent="0.25">
      <c r="A211" s="95" t="s">
        <v>612</v>
      </c>
      <c r="B211" s="95" t="s">
        <v>613</v>
      </c>
      <c r="C211" s="95" t="str">
        <f t="shared" si="15"/>
        <v>新北市三峽區</v>
      </c>
      <c r="D211" s="95" t="s">
        <v>589</v>
      </c>
      <c r="E211" s="129">
        <v>300</v>
      </c>
      <c r="F211" s="129">
        <f t="shared" si="16"/>
        <v>325.5</v>
      </c>
      <c r="G211" s="129">
        <v>300</v>
      </c>
      <c r="H211" s="129">
        <f t="shared" si="17"/>
        <v>325.5</v>
      </c>
      <c r="I211" s="129">
        <f t="shared" si="18"/>
        <v>750</v>
      </c>
      <c r="J211" s="129">
        <f t="shared" si="19"/>
        <v>798</v>
      </c>
    </row>
    <row r="212" spans="1:10" x14ac:dyDescent="0.25">
      <c r="A212" s="95" t="s">
        <v>614</v>
      </c>
      <c r="B212" s="95" t="s">
        <v>615</v>
      </c>
      <c r="C212" s="95" t="str">
        <f t="shared" si="15"/>
        <v>新北市三峽區</v>
      </c>
      <c r="D212" s="95" t="s">
        <v>589</v>
      </c>
      <c r="E212" s="129">
        <v>300</v>
      </c>
      <c r="F212" s="129">
        <f t="shared" si="16"/>
        <v>325.5</v>
      </c>
      <c r="G212" s="129">
        <v>300</v>
      </c>
      <c r="H212" s="129">
        <f t="shared" si="17"/>
        <v>325.5</v>
      </c>
      <c r="I212" s="129">
        <f t="shared" si="18"/>
        <v>750</v>
      </c>
      <c r="J212" s="129">
        <f t="shared" si="19"/>
        <v>798</v>
      </c>
    </row>
    <row r="213" spans="1:10" x14ac:dyDescent="0.25">
      <c r="A213" s="95" t="s">
        <v>616</v>
      </c>
      <c r="B213" s="95" t="s">
        <v>617</v>
      </c>
      <c r="C213" s="95" t="str">
        <f t="shared" si="15"/>
        <v>新北市三峽區</v>
      </c>
      <c r="D213" s="95" t="s">
        <v>589</v>
      </c>
      <c r="E213" s="129">
        <v>300</v>
      </c>
      <c r="F213" s="129">
        <f t="shared" si="16"/>
        <v>325.5</v>
      </c>
      <c r="G213" s="129">
        <v>300</v>
      </c>
      <c r="H213" s="129">
        <f t="shared" si="17"/>
        <v>325.5</v>
      </c>
      <c r="I213" s="129">
        <f t="shared" si="18"/>
        <v>750</v>
      </c>
      <c r="J213" s="129">
        <f t="shared" si="19"/>
        <v>798</v>
      </c>
    </row>
    <row r="214" spans="1:10" x14ac:dyDescent="0.25">
      <c r="A214" s="95" t="s">
        <v>618</v>
      </c>
      <c r="B214" s="95" t="s">
        <v>619</v>
      </c>
      <c r="C214" s="95" t="str">
        <f t="shared" si="15"/>
        <v>新北市三峽區</v>
      </c>
      <c r="D214" s="95" t="s">
        <v>589</v>
      </c>
      <c r="E214" s="129">
        <v>300</v>
      </c>
      <c r="F214" s="129">
        <f t="shared" si="16"/>
        <v>325.5</v>
      </c>
      <c r="G214" s="129">
        <v>300</v>
      </c>
      <c r="H214" s="129">
        <f t="shared" si="17"/>
        <v>325.5</v>
      </c>
      <c r="I214" s="129">
        <f t="shared" si="18"/>
        <v>750</v>
      </c>
      <c r="J214" s="129">
        <f t="shared" si="19"/>
        <v>798</v>
      </c>
    </row>
    <row r="215" spans="1:10" x14ac:dyDescent="0.25">
      <c r="A215" s="95" t="s">
        <v>620</v>
      </c>
      <c r="B215" s="95" t="s">
        <v>621</v>
      </c>
      <c r="C215" s="95" t="str">
        <f t="shared" si="15"/>
        <v>新北市三峽區</v>
      </c>
      <c r="D215" s="95" t="s">
        <v>589</v>
      </c>
      <c r="E215" s="129">
        <v>300</v>
      </c>
      <c r="F215" s="129">
        <f t="shared" si="16"/>
        <v>325.5</v>
      </c>
      <c r="G215" s="129">
        <v>300</v>
      </c>
      <c r="H215" s="129">
        <f t="shared" si="17"/>
        <v>325.5</v>
      </c>
      <c r="I215" s="129">
        <f t="shared" si="18"/>
        <v>750</v>
      </c>
      <c r="J215" s="129">
        <f t="shared" si="19"/>
        <v>798</v>
      </c>
    </row>
    <row r="216" spans="1:10" x14ac:dyDescent="0.25">
      <c r="A216" s="95" t="s">
        <v>622</v>
      </c>
      <c r="B216" s="95" t="s">
        <v>623</v>
      </c>
      <c r="C216" s="95" t="str">
        <f t="shared" si="15"/>
        <v>新北市三峽區</v>
      </c>
      <c r="D216" s="95" t="s">
        <v>589</v>
      </c>
      <c r="E216" s="129">
        <v>300</v>
      </c>
      <c r="F216" s="129">
        <f t="shared" si="16"/>
        <v>325.5</v>
      </c>
      <c r="G216" s="129">
        <v>300</v>
      </c>
      <c r="H216" s="129">
        <f t="shared" si="17"/>
        <v>325.5</v>
      </c>
      <c r="I216" s="129">
        <f t="shared" si="18"/>
        <v>750</v>
      </c>
      <c r="J216" s="129">
        <f t="shared" si="19"/>
        <v>798</v>
      </c>
    </row>
    <row r="217" spans="1:10" x14ac:dyDescent="0.25">
      <c r="A217" s="95" t="s">
        <v>624</v>
      </c>
      <c r="B217" s="95" t="s">
        <v>625</v>
      </c>
      <c r="C217" s="95" t="str">
        <f t="shared" si="15"/>
        <v>新北市三峽區</v>
      </c>
      <c r="D217" s="95" t="s">
        <v>589</v>
      </c>
      <c r="E217" s="129">
        <v>300</v>
      </c>
      <c r="F217" s="129">
        <f t="shared" si="16"/>
        <v>325.5</v>
      </c>
      <c r="G217" s="129">
        <v>300</v>
      </c>
      <c r="H217" s="129">
        <f t="shared" si="17"/>
        <v>325.5</v>
      </c>
      <c r="I217" s="129">
        <f t="shared" si="18"/>
        <v>750</v>
      </c>
      <c r="J217" s="129">
        <f t="shared" si="19"/>
        <v>798</v>
      </c>
    </row>
    <row r="218" spans="1:10" x14ac:dyDescent="0.25">
      <c r="A218" s="95" t="s">
        <v>626</v>
      </c>
      <c r="B218" s="95" t="s">
        <v>627</v>
      </c>
      <c r="C218" s="95" t="str">
        <f t="shared" si="15"/>
        <v>新北市三峽區</v>
      </c>
      <c r="D218" s="95" t="s">
        <v>589</v>
      </c>
      <c r="E218" s="129">
        <v>300</v>
      </c>
      <c r="F218" s="129">
        <f t="shared" si="16"/>
        <v>325.5</v>
      </c>
      <c r="G218" s="129">
        <v>300</v>
      </c>
      <c r="H218" s="129">
        <f t="shared" si="17"/>
        <v>325.5</v>
      </c>
      <c r="I218" s="129">
        <f t="shared" si="18"/>
        <v>750</v>
      </c>
      <c r="J218" s="129">
        <f t="shared" si="19"/>
        <v>798</v>
      </c>
    </row>
    <row r="219" spans="1:10" x14ac:dyDescent="0.25">
      <c r="A219" s="95" t="s">
        <v>628</v>
      </c>
      <c r="B219" s="95" t="s">
        <v>629</v>
      </c>
      <c r="C219" s="95" t="str">
        <f t="shared" si="15"/>
        <v>新北市三峽區</v>
      </c>
      <c r="D219" s="95" t="s">
        <v>589</v>
      </c>
      <c r="E219" s="129">
        <v>300</v>
      </c>
      <c r="F219" s="129">
        <f t="shared" si="16"/>
        <v>325.5</v>
      </c>
      <c r="G219" s="129">
        <v>300</v>
      </c>
      <c r="H219" s="129">
        <f t="shared" si="17"/>
        <v>325.5</v>
      </c>
      <c r="I219" s="129">
        <f t="shared" si="18"/>
        <v>750</v>
      </c>
      <c r="J219" s="129">
        <f t="shared" si="19"/>
        <v>798</v>
      </c>
    </row>
    <row r="220" spans="1:10" x14ac:dyDescent="0.25">
      <c r="A220" s="95" t="s">
        <v>630</v>
      </c>
      <c r="B220" s="95" t="s">
        <v>631</v>
      </c>
      <c r="C220" s="95" t="str">
        <f t="shared" si="15"/>
        <v>新北市三峽區</v>
      </c>
      <c r="D220" s="95" t="s">
        <v>589</v>
      </c>
      <c r="E220" s="129">
        <v>300</v>
      </c>
      <c r="F220" s="129">
        <f t="shared" si="16"/>
        <v>325.5</v>
      </c>
      <c r="G220" s="129">
        <v>300</v>
      </c>
      <c r="H220" s="129">
        <f t="shared" si="17"/>
        <v>325.5</v>
      </c>
      <c r="I220" s="129">
        <f t="shared" si="18"/>
        <v>750</v>
      </c>
      <c r="J220" s="129">
        <f t="shared" si="19"/>
        <v>798</v>
      </c>
    </row>
    <row r="221" spans="1:10" x14ac:dyDescent="0.25">
      <c r="A221" s="95" t="s">
        <v>632</v>
      </c>
      <c r="B221" s="95" t="s">
        <v>633</v>
      </c>
      <c r="C221" s="95" t="str">
        <f t="shared" si="15"/>
        <v>新北市三峽區</v>
      </c>
      <c r="D221" s="95" t="s">
        <v>589</v>
      </c>
      <c r="E221" s="129">
        <v>300</v>
      </c>
      <c r="F221" s="129">
        <f t="shared" si="16"/>
        <v>325.5</v>
      </c>
      <c r="G221" s="129">
        <v>300</v>
      </c>
      <c r="H221" s="129">
        <f t="shared" si="17"/>
        <v>325.5</v>
      </c>
      <c r="I221" s="129">
        <f t="shared" si="18"/>
        <v>750</v>
      </c>
      <c r="J221" s="129">
        <f t="shared" si="19"/>
        <v>798</v>
      </c>
    </row>
    <row r="222" spans="1:10" x14ac:dyDescent="0.25">
      <c r="A222" s="95" t="s">
        <v>634</v>
      </c>
      <c r="B222" s="95" t="s">
        <v>635</v>
      </c>
      <c r="C222" s="95" t="str">
        <f t="shared" si="15"/>
        <v>新北市三峽區</v>
      </c>
      <c r="D222" s="95" t="s">
        <v>589</v>
      </c>
      <c r="E222" s="129">
        <v>300</v>
      </c>
      <c r="F222" s="129">
        <f t="shared" si="16"/>
        <v>325.5</v>
      </c>
      <c r="G222" s="129">
        <v>300</v>
      </c>
      <c r="H222" s="129">
        <f t="shared" si="17"/>
        <v>325.5</v>
      </c>
      <c r="I222" s="129">
        <f t="shared" si="18"/>
        <v>750</v>
      </c>
      <c r="J222" s="129">
        <f t="shared" si="19"/>
        <v>798</v>
      </c>
    </row>
    <row r="223" spans="1:10" x14ac:dyDescent="0.25">
      <c r="A223" s="95" t="s">
        <v>636</v>
      </c>
      <c r="B223" s="95" t="s">
        <v>637</v>
      </c>
      <c r="C223" s="95" t="str">
        <f t="shared" si="15"/>
        <v>新北市三峽區</v>
      </c>
      <c r="D223" s="95" t="s">
        <v>589</v>
      </c>
      <c r="E223" s="129">
        <v>300</v>
      </c>
      <c r="F223" s="129">
        <f t="shared" si="16"/>
        <v>325.5</v>
      </c>
      <c r="G223" s="129">
        <v>300</v>
      </c>
      <c r="H223" s="129">
        <f t="shared" si="17"/>
        <v>325.5</v>
      </c>
      <c r="I223" s="129">
        <f t="shared" si="18"/>
        <v>750</v>
      </c>
      <c r="J223" s="129">
        <f t="shared" si="19"/>
        <v>798</v>
      </c>
    </row>
    <row r="224" spans="1:10" x14ac:dyDescent="0.25">
      <c r="A224" s="95" t="s">
        <v>638</v>
      </c>
      <c r="B224" s="95" t="s">
        <v>639</v>
      </c>
      <c r="C224" s="95" t="str">
        <f t="shared" si="15"/>
        <v>新北市三峽區</v>
      </c>
      <c r="D224" s="95" t="s">
        <v>589</v>
      </c>
      <c r="E224" s="129">
        <v>300</v>
      </c>
      <c r="F224" s="129">
        <f t="shared" si="16"/>
        <v>325.5</v>
      </c>
      <c r="G224" s="129">
        <v>300</v>
      </c>
      <c r="H224" s="129">
        <f t="shared" si="17"/>
        <v>325.5</v>
      </c>
      <c r="I224" s="129">
        <f t="shared" si="18"/>
        <v>750</v>
      </c>
      <c r="J224" s="129">
        <f t="shared" si="19"/>
        <v>798</v>
      </c>
    </row>
    <row r="225" spans="1:10" x14ac:dyDescent="0.25">
      <c r="A225" s="95" t="s">
        <v>640</v>
      </c>
      <c r="B225" s="95" t="s">
        <v>641</v>
      </c>
      <c r="C225" s="95" t="str">
        <f t="shared" si="15"/>
        <v>新北市三峽區</v>
      </c>
      <c r="D225" s="95" t="s">
        <v>589</v>
      </c>
      <c r="E225" s="129">
        <v>300</v>
      </c>
      <c r="F225" s="129">
        <f t="shared" si="16"/>
        <v>325.5</v>
      </c>
      <c r="G225" s="129">
        <v>300</v>
      </c>
      <c r="H225" s="129">
        <f t="shared" si="17"/>
        <v>325.5</v>
      </c>
      <c r="I225" s="129">
        <f t="shared" si="18"/>
        <v>750</v>
      </c>
      <c r="J225" s="129">
        <f t="shared" si="19"/>
        <v>798</v>
      </c>
    </row>
    <row r="226" spans="1:10" x14ac:dyDescent="0.25">
      <c r="A226" s="95" t="s">
        <v>642</v>
      </c>
      <c r="B226" s="95" t="s">
        <v>643</v>
      </c>
      <c r="C226" s="95" t="str">
        <f t="shared" si="15"/>
        <v>新北市三峽區</v>
      </c>
      <c r="D226" s="95" t="s">
        <v>589</v>
      </c>
      <c r="E226" s="129">
        <v>300</v>
      </c>
      <c r="F226" s="129">
        <f t="shared" si="16"/>
        <v>325.5</v>
      </c>
      <c r="G226" s="129">
        <v>300</v>
      </c>
      <c r="H226" s="129">
        <f t="shared" si="17"/>
        <v>325.5</v>
      </c>
      <c r="I226" s="129">
        <f t="shared" si="18"/>
        <v>750</v>
      </c>
      <c r="J226" s="129">
        <f t="shared" si="19"/>
        <v>798</v>
      </c>
    </row>
    <row r="227" spans="1:10" x14ac:dyDescent="0.25">
      <c r="A227" s="95" t="s">
        <v>644</v>
      </c>
      <c r="B227" s="95" t="s">
        <v>645</v>
      </c>
      <c r="C227" s="95" t="str">
        <f t="shared" si="15"/>
        <v>新北市三峽區</v>
      </c>
      <c r="D227" s="95" t="s">
        <v>589</v>
      </c>
      <c r="E227" s="129">
        <v>300</v>
      </c>
      <c r="F227" s="129">
        <f t="shared" si="16"/>
        <v>325.5</v>
      </c>
      <c r="G227" s="129">
        <v>300</v>
      </c>
      <c r="H227" s="129">
        <f t="shared" si="17"/>
        <v>325.5</v>
      </c>
      <c r="I227" s="129">
        <f t="shared" si="18"/>
        <v>750</v>
      </c>
      <c r="J227" s="129">
        <f t="shared" si="19"/>
        <v>798</v>
      </c>
    </row>
    <row r="228" spans="1:10" x14ac:dyDescent="0.25">
      <c r="A228" s="95" t="s">
        <v>646</v>
      </c>
      <c r="B228" s="95" t="s">
        <v>647</v>
      </c>
      <c r="C228" s="95" t="str">
        <f t="shared" si="15"/>
        <v>新北市三峽區</v>
      </c>
      <c r="D228" s="95" t="s">
        <v>589</v>
      </c>
      <c r="E228" s="129">
        <v>300</v>
      </c>
      <c r="F228" s="129">
        <f t="shared" si="16"/>
        <v>325.5</v>
      </c>
      <c r="G228" s="129">
        <v>300</v>
      </c>
      <c r="H228" s="129">
        <f t="shared" si="17"/>
        <v>325.5</v>
      </c>
      <c r="I228" s="129">
        <f t="shared" si="18"/>
        <v>750</v>
      </c>
      <c r="J228" s="129">
        <f t="shared" si="19"/>
        <v>798</v>
      </c>
    </row>
    <row r="229" spans="1:10" x14ac:dyDescent="0.25">
      <c r="A229" s="95" t="s">
        <v>648</v>
      </c>
      <c r="B229" s="95" t="s">
        <v>649</v>
      </c>
      <c r="C229" s="95" t="str">
        <f t="shared" si="15"/>
        <v>新北市三峽區</v>
      </c>
      <c r="D229" s="95" t="s">
        <v>589</v>
      </c>
      <c r="E229" s="129">
        <v>300</v>
      </c>
      <c r="F229" s="129">
        <f t="shared" si="16"/>
        <v>325.5</v>
      </c>
      <c r="G229" s="129">
        <v>300</v>
      </c>
      <c r="H229" s="129">
        <f t="shared" si="17"/>
        <v>325.5</v>
      </c>
      <c r="I229" s="129">
        <f t="shared" si="18"/>
        <v>750</v>
      </c>
      <c r="J229" s="129">
        <f t="shared" si="19"/>
        <v>798</v>
      </c>
    </row>
    <row r="230" spans="1:10" x14ac:dyDescent="0.25">
      <c r="A230" s="95" t="s">
        <v>650</v>
      </c>
      <c r="B230" s="95" t="s">
        <v>651</v>
      </c>
      <c r="C230" s="95" t="str">
        <f t="shared" si="15"/>
        <v>新北市三峽區</v>
      </c>
      <c r="D230" s="95" t="s">
        <v>589</v>
      </c>
      <c r="E230" s="129">
        <v>300</v>
      </c>
      <c r="F230" s="129">
        <f t="shared" si="16"/>
        <v>325.5</v>
      </c>
      <c r="G230" s="129">
        <v>300</v>
      </c>
      <c r="H230" s="129">
        <f t="shared" si="17"/>
        <v>325.5</v>
      </c>
      <c r="I230" s="129">
        <f t="shared" si="18"/>
        <v>750</v>
      </c>
      <c r="J230" s="129">
        <f t="shared" si="19"/>
        <v>798</v>
      </c>
    </row>
    <row r="231" spans="1:10" x14ac:dyDescent="0.25">
      <c r="A231" s="95" t="s">
        <v>652</v>
      </c>
      <c r="B231" s="95" t="s">
        <v>653</v>
      </c>
      <c r="C231" s="95" t="str">
        <f t="shared" si="15"/>
        <v>新北市三峽區</v>
      </c>
      <c r="D231" s="95" t="s">
        <v>589</v>
      </c>
      <c r="E231" s="129">
        <v>300</v>
      </c>
      <c r="F231" s="129">
        <f t="shared" si="16"/>
        <v>325.5</v>
      </c>
      <c r="G231" s="129">
        <v>300</v>
      </c>
      <c r="H231" s="129">
        <f t="shared" si="17"/>
        <v>325.5</v>
      </c>
      <c r="I231" s="129">
        <f t="shared" si="18"/>
        <v>750</v>
      </c>
      <c r="J231" s="129">
        <f t="shared" si="19"/>
        <v>798</v>
      </c>
    </row>
    <row r="232" spans="1:10" x14ac:dyDescent="0.25">
      <c r="A232" s="95" t="s">
        <v>654</v>
      </c>
      <c r="B232" s="95" t="s">
        <v>655</v>
      </c>
      <c r="C232" s="95" t="str">
        <f t="shared" si="15"/>
        <v>新北市三峽區</v>
      </c>
      <c r="D232" s="95" t="s">
        <v>589</v>
      </c>
      <c r="E232" s="129">
        <v>300</v>
      </c>
      <c r="F232" s="129">
        <f t="shared" si="16"/>
        <v>325.5</v>
      </c>
      <c r="G232" s="129">
        <v>300</v>
      </c>
      <c r="H232" s="129">
        <f t="shared" si="17"/>
        <v>325.5</v>
      </c>
      <c r="I232" s="129">
        <f t="shared" si="18"/>
        <v>750</v>
      </c>
      <c r="J232" s="129">
        <f t="shared" si="19"/>
        <v>798</v>
      </c>
    </row>
    <row r="233" spans="1:10" x14ac:dyDescent="0.25">
      <c r="A233" s="95" t="s">
        <v>656</v>
      </c>
      <c r="B233" s="95" t="s">
        <v>657</v>
      </c>
      <c r="C233" s="95" t="str">
        <f t="shared" si="15"/>
        <v>新北市三峽區</v>
      </c>
      <c r="D233" s="95" t="s">
        <v>589</v>
      </c>
      <c r="E233" s="129">
        <v>300</v>
      </c>
      <c r="F233" s="129">
        <f t="shared" si="16"/>
        <v>325.5</v>
      </c>
      <c r="G233" s="129">
        <v>300</v>
      </c>
      <c r="H233" s="129">
        <f t="shared" si="17"/>
        <v>325.5</v>
      </c>
      <c r="I233" s="129">
        <f t="shared" si="18"/>
        <v>750</v>
      </c>
      <c r="J233" s="129">
        <f t="shared" si="19"/>
        <v>798</v>
      </c>
    </row>
    <row r="234" spans="1:10" x14ac:dyDescent="0.25">
      <c r="A234" s="95" t="s">
        <v>658</v>
      </c>
      <c r="B234" s="95" t="s">
        <v>659</v>
      </c>
      <c r="C234" s="95" t="str">
        <f t="shared" si="15"/>
        <v>新北市三峽區</v>
      </c>
      <c r="D234" s="95" t="s">
        <v>589</v>
      </c>
      <c r="E234" s="129">
        <v>300</v>
      </c>
      <c r="F234" s="129">
        <f t="shared" si="16"/>
        <v>325.5</v>
      </c>
      <c r="G234" s="129">
        <v>300</v>
      </c>
      <c r="H234" s="129">
        <f t="shared" si="17"/>
        <v>325.5</v>
      </c>
      <c r="I234" s="129">
        <f t="shared" si="18"/>
        <v>750</v>
      </c>
      <c r="J234" s="129">
        <f t="shared" si="19"/>
        <v>798</v>
      </c>
    </row>
    <row r="235" spans="1:10" x14ac:dyDescent="0.25">
      <c r="A235" s="95" t="s">
        <v>660</v>
      </c>
      <c r="B235" s="95" t="s">
        <v>661</v>
      </c>
      <c r="C235" s="95" t="str">
        <f t="shared" si="15"/>
        <v>新北市三峽區</v>
      </c>
      <c r="D235" s="95" t="s">
        <v>589</v>
      </c>
      <c r="E235" s="129">
        <v>300</v>
      </c>
      <c r="F235" s="129">
        <f t="shared" si="16"/>
        <v>325.5</v>
      </c>
      <c r="G235" s="129">
        <v>300</v>
      </c>
      <c r="H235" s="129">
        <f t="shared" si="17"/>
        <v>325.5</v>
      </c>
      <c r="I235" s="129">
        <f t="shared" si="18"/>
        <v>750</v>
      </c>
      <c r="J235" s="129">
        <f t="shared" si="19"/>
        <v>798</v>
      </c>
    </row>
    <row r="236" spans="1:10" x14ac:dyDescent="0.25">
      <c r="A236" s="95" t="s">
        <v>662</v>
      </c>
      <c r="B236" s="95" t="s">
        <v>663</v>
      </c>
      <c r="C236" s="95" t="str">
        <f t="shared" si="15"/>
        <v>新北市三峽區</v>
      </c>
      <c r="D236" s="95" t="s">
        <v>589</v>
      </c>
      <c r="E236" s="129">
        <v>300</v>
      </c>
      <c r="F236" s="129">
        <f t="shared" si="16"/>
        <v>325.5</v>
      </c>
      <c r="G236" s="129">
        <v>300</v>
      </c>
      <c r="H236" s="129">
        <f t="shared" si="17"/>
        <v>325.5</v>
      </c>
      <c r="I236" s="129">
        <f t="shared" si="18"/>
        <v>750</v>
      </c>
      <c r="J236" s="129">
        <f t="shared" si="19"/>
        <v>798</v>
      </c>
    </row>
    <row r="237" spans="1:10" x14ac:dyDescent="0.25">
      <c r="A237" s="95" t="s">
        <v>664</v>
      </c>
      <c r="B237" s="95" t="s">
        <v>665</v>
      </c>
      <c r="C237" s="95" t="str">
        <f t="shared" si="15"/>
        <v>新北市三峽區</v>
      </c>
      <c r="D237" s="95" t="s">
        <v>589</v>
      </c>
      <c r="E237" s="129">
        <v>300</v>
      </c>
      <c r="F237" s="129">
        <f t="shared" si="16"/>
        <v>325.5</v>
      </c>
      <c r="G237" s="129">
        <v>300</v>
      </c>
      <c r="H237" s="129">
        <f t="shared" si="17"/>
        <v>325.5</v>
      </c>
      <c r="I237" s="129">
        <f t="shared" si="18"/>
        <v>750</v>
      </c>
      <c r="J237" s="129">
        <f t="shared" si="19"/>
        <v>798</v>
      </c>
    </row>
    <row r="238" spans="1:10" x14ac:dyDescent="0.25">
      <c r="A238" s="95" t="s">
        <v>666</v>
      </c>
      <c r="B238" s="95" t="s">
        <v>667</v>
      </c>
      <c r="C238" s="95" t="str">
        <f t="shared" si="15"/>
        <v>新北市三峽區</v>
      </c>
      <c r="D238" s="95" t="s">
        <v>589</v>
      </c>
      <c r="E238" s="129">
        <v>300</v>
      </c>
      <c r="F238" s="129">
        <f t="shared" si="16"/>
        <v>325.5</v>
      </c>
      <c r="G238" s="129">
        <v>300</v>
      </c>
      <c r="H238" s="129">
        <f t="shared" si="17"/>
        <v>325.5</v>
      </c>
      <c r="I238" s="129">
        <f t="shared" si="18"/>
        <v>750</v>
      </c>
      <c r="J238" s="129">
        <f t="shared" si="19"/>
        <v>798</v>
      </c>
    </row>
    <row r="239" spans="1:10" x14ac:dyDescent="0.25">
      <c r="A239" s="95" t="s">
        <v>668</v>
      </c>
      <c r="B239" s="95" t="s">
        <v>669</v>
      </c>
      <c r="C239" s="95" t="str">
        <f t="shared" si="15"/>
        <v>新北市三峽區</v>
      </c>
      <c r="D239" s="95" t="s">
        <v>589</v>
      </c>
      <c r="E239" s="129">
        <v>300</v>
      </c>
      <c r="F239" s="129">
        <f t="shared" si="16"/>
        <v>325.5</v>
      </c>
      <c r="G239" s="129">
        <v>300</v>
      </c>
      <c r="H239" s="129">
        <f t="shared" si="17"/>
        <v>325.5</v>
      </c>
      <c r="I239" s="129">
        <f t="shared" si="18"/>
        <v>750</v>
      </c>
      <c r="J239" s="129">
        <f t="shared" si="19"/>
        <v>798</v>
      </c>
    </row>
    <row r="240" spans="1:10" x14ac:dyDescent="0.25">
      <c r="A240" s="95" t="s">
        <v>670</v>
      </c>
      <c r="B240" s="95" t="s">
        <v>671</v>
      </c>
      <c r="C240" s="95" t="str">
        <f t="shared" si="15"/>
        <v>新北市三峽區</v>
      </c>
      <c r="D240" s="95" t="s">
        <v>589</v>
      </c>
      <c r="E240" s="129">
        <v>300</v>
      </c>
      <c r="F240" s="129">
        <f t="shared" si="16"/>
        <v>325.5</v>
      </c>
      <c r="G240" s="129">
        <v>300</v>
      </c>
      <c r="H240" s="129">
        <f t="shared" si="17"/>
        <v>325.5</v>
      </c>
      <c r="I240" s="129">
        <f t="shared" si="18"/>
        <v>750</v>
      </c>
      <c r="J240" s="129">
        <f t="shared" si="19"/>
        <v>798</v>
      </c>
    </row>
    <row r="241" spans="1:10" x14ac:dyDescent="0.25">
      <c r="A241" s="95" t="s">
        <v>672</v>
      </c>
      <c r="B241" s="95" t="s">
        <v>673</v>
      </c>
      <c r="C241" s="95" t="str">
        <f t="shared" si="15"/>
        <v>新北市三峽區</v>
      </c>
      <c r="D241" s="95" t="s">
        <v>589</v>
      </c>
      <c r="E241" s="129">
        <v>300</v>
      </c>
      <c r="F241" s="129">
        <f t="shared" si="16"/>
        <v>325.5</v>
      </c>
      <c r="G241" s="129">
        <v>300</v>
      </c>
      <c r="H241" s="129">
        <f t="shared" si="17"/>
        <v>325.5</v>
      </c>
      <c r="I241" s="129">
        <f t="shared" si="18"/>
        <v>750</v>
      </c>
      <c r="J241" s="129">
        <f t="shared" si="19"/>
        <v>798</v>
      </c>
    </row>
    <row r="242" spans="1:10" x14ac:dyDescent="0.25">
      <c r="A242" s="95" t="s">
        <v>674</v>
      </c>
      <c r="B242" s="95" t="s">
        <v>675</v>
      </c>
      <c r="C242" s="95" t="str">
        <f t="shared" si="15"/>
        <v>新北市三峽區</v>
      </c>
      <c r="D242" s="95" t="s">
        <v>589</v>
      </c>
      <c r="E242" s="129">
        <v>300</v>
      </c>
      <c r="F242" s="129">
        <f t="shared" si="16"/>
        <v>325.5</v>
      </c>
      <c r="G242" s="129">
        <v>300</v>
      </c>
      <c r="H242" s="129">
        <f t="shared" si="17"/>
        <v>325.5</v>
      </c>
      <c r="I242" s="129">
        <f t="shared" si="18"/>
        <v>750</v>
      </c>
      <c r="J242" s="129">
        <f t="shared" si="19"/>
        <v>798</v>
      </c>
    </row>
    <row r="243" spans="1:10" x14ac:dyDescent="0.25">
      <c r="A243" s="95" t="s">
        <v>676</v>
      </c>
      <c r="B243" s="95" t="s">
        <v>677</v>
      </c>
      <c r="C243" s="95" t="str">
        <f t="shared" si="15"/>
        <v>新北市三峽區</v>
      </c>
      <c r="D243" s="95" t="s">
        <v>589</v>
      </c>
      <c r="E243" s="129">
        <v>300</v>
      </c>
      <c r="F243" s="129">
        <f t="shared" si="16"/>
        <v>325.5</v>
      </c>
      <c r="G243" s="129">
        <v>300</v>
      </c>
      <c r="H243" s="129">
        <f t="shared" si="17"/>
        <v>325.5</v>
      </c>
      <c r="I243" s="129">
        <f t="shared" si="18"/>
        <v>750</v>
      </c>
      <c r="J243" s="129">
        <f t="shared" si="19"/>
        <v>798</v>
      </c>
    </row>
    <row r="244" spans="1:10" x14ac:dyDescent="0.25">
      <c r="A244" s="95" t="s">
        <v>678</v>
      </c>
      <c r="B244" s="95" t="s">
        <v>679</v>
      </c>
      <c r="C244" s="95" t="str">
        <f t="shared" si="15"/>
        <v>新北市三峽區</v>
      </c>
      <c r="D244" s="95" t="s">
        <v>589</v>
      </c>
      <c r="E244" s="129">
        <v>300</v>
      </c>
      <c r="F244" s="129">
        <f t="shared" si="16"/>
        <v>325.5</v>
      </c>
      <c r="G244" s="129">
        <v>300</v>
      </c>
      <c r="H244" s="129">
        <f t="shared" si="17"/>
        <v>325.5</v>
      </c>
      <c r="I244" s="129">
        <f t="shared" si="18"/>
        <v>750</v>
      </c>
      <c r="J244" s="129">
        <f t="shared" si="19"/>
        <v>798</v>
      </c>
    </row>
    <row r="245" spans="1:10" x14ac:dyDescent="0.25">
      <c r="A245" s="95" t="s">
        <v>680</v>
      </c>
      <c r="B245" s="95" t="s">
        <v>681</v>
      </c>
      <c r="C245" s="95" t="str">
        <f t="shared" si="15"/>
        <v>新北市三峽區</v>
      </c>
      <c r="D245" s="95" t="s">
        <v>589</v>
      </c>
      <c r="E245" s="129">
        <v>300</v>
      </c>
      <c r="F245" s="129">
        <f t="shared" si="16"/>
        <v>325.5</v>
      </c>
      <c r="G245" s="129">
        <v>300</v>
      </c>
      <c r="H245" s="129">
        <f t="shared" si="17"/>
        <v>325.5</v>
      </c>
      <c r="I245" s="129">
        <f t="shared" si="18"/>
        <v>750</v>
      </c>
      <c r="J245" s="129">
        <f t="shared" si="19"/>
        <v>798</v>
      </c>
    </row>
    <row r="246" spans="1:10" x14ac:dyDescent="0.25">
      <c r="A246" s="95" t="s">
        <v>682</v>
      </c>
      <c r="B246" s="95" t="s">
        <v>683</v>
      </c>
      <c r="C246" s="95" t="str">
        <f t="shared" si="15"/>
        <v>新北市三峽區</v>
      </c>
      <c r="D246" s="95" t="s">
        <v>589</v>
      </c>
      <c r="E246" s="129">
        <v>300</v>
      </c>
      <c r="F246" s="129">
        <f t="shared" si="16"/>
        <v>325.5</v>
      </c>
      <c r="G246" s="129">
        <v>300</v>
      </c>
      <c r="H246" s="129">
        <f t="shared" si="17"/>
        <v>325.5</v>
      </c>
      <c r="I246" s="129">
        <f t="shared" si="18"/>
        <v>750</v>
      </c>
      <c r="J246" s="129">
        <f t="shared" si="19"/>
        <v>798</v>
      </c>
    </row>
    <row r="247" spans="1:10" x14ac:dyDescent="0.25">
      <c r="A247" s="95" t="s">
        <v>684</v>
      </c>
      <c r="B247" s="95" t="s">
        <v>685</v>
      </c>
      <c r="C247" s="95" t="str">
        <f t="shared" si="15"/>
        <v>新北市三峽區</v>
      </c>
      <c r="D247" s="95" t="s">
        <v>589</v>
      </c>
      <c r="E247" s="129">
        <v>300</v>
      </c>
      <c r="F247" s="129">
        <f t="shared" si="16"/>
        <v>325.5</v>
      </c>
      <c r="G247" s="129">
        <v>300</v>
      </c>
      <c r="H247" s="129">
        <f t="shared" si="17"/>
        <v>325.5</v>
      </c>
      <c r="I247" s="129">
        <f t="shared" si="18"/>
        <v>750</v>
      </c>
      <c r="J247" s="129">
        <f t="shared" si="19"/>
        <v>798</v>
      </c>
    </row>
    <row r="248" spans="1:10" x14ac:dyDescent="0.25">
      <c r="A248" s="95" t="s">
        <v>686</v>
      </c>
      <c r="B248" s="95" t="s">
        <v>687</v>
      </c>
      <c r="C248" s="95" t="str">
        <f t="shared" si="15"/>
        <v>新北市三峽區</v>
      </c>
      <c r="D248" s="95" t="s">
        <v>589</v>
      </c>
      <c r="E248" s="129">
        <v>300</v>
      </c>
      <c r="F248" s="129">
        <f t="shared" si="16"/>
        <v>325.5</v>
      </c>
      <c r="G248" s="129">
        <v>300</v>
      </c>
      <c r="H248" s="129">
        <f t="shared" si="17"/>
        <v>325.5</v>
      </c>
      <c r="I248" s="129">
        <f t="shared" si="18"/>
        <v>750</v>
      </c>
      <c r="J248" s="129">
        <f t="shared" si="19"/>
        <v>798</v>
      </c>
    </row>
    <row r="249" spans="1:10" x14ac:dyDescent="0.25">
      <c r="A249" s="95" t="s">
        <v>688</v>
      </c>
      <c r="B249" s="95" t="s">
        <v>689</v>
      </c>
      <c r="C249" s="95" t="str">
        <f t="shared" si="15"/>
        <v>新北市三峽區</v>
      </c>
      <c r="D249" s="95" t="s">
        <v>589</v>
      </c>
      <c r="E249" s="129">
        <v>300</v>
      </c>
      <c r="F249" s="129">
        <f t="shared" si="16"/>
        <v>325.5</v>
      </c>
      <c r="G249" s="129">
        <v>300</v>
      </c>
      <c r="H249" s="129">
        <f t="shared" si="17"/>
        <v>325.5</v>
      </c>
      <c r="I249" s="129">
        <f t="shared" si="18"/>
        <v>750</v>
      </c>
      <c r="J249" s="129">
        <f t="shared" si="19"/>
        <v>798</v>
      </c>
    </row>
    <row r="250" spans="1:10" x14ac:dyDescent="0.25">
      <c r="A250" s="95" t="s">
        <v>690</v>
      </c>
      <c r="B250" s="95" t="s">
        <v>691</v>
      </c>
      <c r="C250" s="95" t="str">
        <f t="shared" si="15"/>
        <v>新北市三峽區</v>
      </c>
      <c r="D250" s="95" t="s">
        <v>589</v>
      </c>
      <c r="E250" s="129">
        <v>300</v>
      </c>
      <c r="F250" s="129">
        <f t="shared" si="16"/>
        <v>325.5</v>
      </c>
      <c r="G250" s="129">
        <v>300</v>
      </c>
      <c r="H250" s="129">
        <f t="shared" si="17"/>
        <v>325.5</v>
      </c>
      <c r="I250" s="129">
        <f t="shared" si="18"/>
        <v>750</v>
      </c>
      <c r="J250" s="129">
        <f t="shared" si="19"/>
        <v>798</v>
      </c>
    </row>
    <row r="251" spans="1:10" x14ac:dyDescent="0.25">
      <c r="A251" s="95" t="s">
        <v>692</v>
      </c>
      <c r="B251" s="95" t="s">
        <v>693</v>
      </c>
      <c r="C251" s="95" t="str">
        <f t="shared" si="15"/>
        <v>新北市三峽區</v>
      </c>
      <c r="D251" s="95" t="s">
        <v>589</v>
      </c>
      <c r="E251" s="129">
        <v>300</v>
      </c>
      <c r="F251" s="129">
        <f t="shared" si="16"/>
        <v>325.5</v>
      </c>
      <c r="G251" s="129">
        <v>300</v>
      </c>
      <c r="H251" s="129">
        <f t="shared" si="17"/>
        <v>325.5</v>
      </c>
      <c r="I251" s="129">
        <f t="shared" si="18"/>
        <v>750</v>
      </c>
      <c r="J251" s="129">
        <f t="shared" si="19"/>
        <v>798</v>
      </c>
    </row>
    <row r="252" spans="1:10" x14ac:dyDescent="0.25">
      <c r="A252" s="95" t="s">
        <v>694</v>
      </c>
      <c r="B252" s="95" t="s">
        <v>695</v>
      </c>
      <c r="C252" s="95" t="str">
        <f t="shared" si="15"/>
        <v>新北市三峽區</v>
      </c>
      <c r="D252" s="95" t="s">
        <v>589</v>
      </c>
      <c r="E252" s="129">
        <v>300</v>
      </c>
      <c r="F252" s="129">
        <f t="shared" si="16"/>
        <v>325.5</v>
      </c>
      <c r="G252" s="129">
        <v>300</v>
      </c>
      <c r="H252" s="129">
        <f t="shared" si="17"/>
        <v>325.5</v>
      </c>
      <c r="I252" s="129">
        <f t="shared" si="18"/>
        <v>750</v>
      </c>
      <c r="J252" s="129">
        <f t="shared" si="19"/>
        <v>798</v>
      </c>
    </row>
    <row r="253" spans="1:10" x14ac:dyDescent="0.25">
      <c r="A253" s="95" t="s">
        <v>696</v>
      </c>
      <c r="B253" s="95" t="s">
        <v>697</v>
      </c>
      <c r="C253" s="95" t="str">
        <f t="shared" si="15"/>
        <v>新北市三峽區</v>
      </c>
      <c r="D253" s="95" t="s">
        <v>589</v>
      </c>
      <c r="E253" s="129">
        <v>300</v>
      </c>
      <c r="F253" s="129">
        <f t="shared" si="16"/>
        <v>325.5</v>
      </c>
      <c r="G253" s="129">
        <v>300</v>
      </c>
      <c r="H253" s="129">
        <f t="shared" si="17"/>
        <v>325.5</v>
      </c>
      <c r="I253" s="129">
        <f t="shared" si="18"/>
        <v>750</v>
      </c>
      <c r="J253" s="129">
        <f t="shared" si="19"/>
        <v>798</v>
      </c>
    </row>
    <row r="254" spans="1:10" x14ac:dyDescent="0.25">
      <c r="A254" s="95" t="s">
        <v>698</v>
      </c>
      <c r="B254" s="95" t="s">
        <v>699</v>
      </c>
      <c r="C254" s="95" t="str">
        <f t="shared" si="15"/>
        <v>新北市三峽區</v>
      </c>
      <c r="D254" s="95" t="s">
        <v>589</v>
      </c>
      <c r="E254" s="129">
        <v>300</v>
      </c>
      <c r="F254" s="129">
        <f t="shared" si="16"/>
        <v>325.5</v>
      </c>
      <c r="G254" s="129">
        <v>300</v>
      </c>
      <c r="H254" s="129">
        <f t="shared" si="17"/>
        <v>325.5</v>
      </c>
      <c r="I254" s="129">
        <f t="shared" si="18"/>
        <v>750</v>
      </c>
      <c r="J254" s="129">
        <f t="shared" si="19"/>
        <v>798</v>
      </c>
    </row>
    <row r="255" spans="1:10" x14ac:dyDescent="0.25">
      <c r="A255" s="95" t="s">
        <v>700</v>
      </c>
      <c r="B255" s="95" t="s">
        <v>701</v>
      </c>
      <c r="C255" s="95" t="str">
        <f t="shared" si="15"/>
        <v>新北市三峽區</v>
      </c>
      <c r="D255" s="95" t="s">
        <v>589</v>
      </c>
      <c r="E255" s="129">
        <v>300</v>
      </c>
      <c r="F255" s="129">
        <f t="shared" si="16"/>
        <v>325.5</v>
      </c>
      <c r="G255" s="129">
        <v>300</v>
      </c>
      <c r="H255" s="129">
        <f t="shared" si="17"/>
        <v>325.5</v>
      </c>
      <c r="I255" s="129">
        <f t="shared" si="18"/>
        <v>750</v>
      </c>
      <c r="J255" s="129">
        <f t="shared" si="19"/>
        <v>798</v>
      </c>
    </row>
    <row r="256" spans="1:10" x14ac:dyDescent="0.25">
      <c r="A256" s="95" t="s">
        <v>702</v>
      </c>
      <c r="B256" s="95" t="s">
        <v>703</v>
      </c>
      <c r="C256" s="95" t="str">
        <f t="shared" si="15"/>
        <v>新北市三峽區</v>
      </c>
      <c r="D256" s="95" t="s">
        <v>589</v>
      </c>
      <c r="E256" s="129">
        <v>300</v>
      </c>
      <c r="F256" s="129">
        <f t="shared" si="16"/>
        <v>325.5</v>
      </c>
      <c r="G256" s="129">
        <v>300</v>
      </c>
      <c r="H256" s="129">
        <f t="shared" si="17"/>
        <v>325.5</v>
      </c>
      <c r="I256" s="129">
        <f t="shared" si="18"/>
        <v>750</v>
      </c>
      <c r="J256" s="129">
        <f t="shared" si="19"/>
        <v>798</v>
      </c>
    </row>
    <row r="257" spans="1:10" x14ac:dyDescent="0.25">
      <c r="A257" s="95" t="s">
        <v>704</v>
      </c>
      <c r="B257" s="95" t="s">
        <v>705</v>
      </c>
      <c r="C257" s="95" t="str">
        <f t="shared" si="15"/>
        <v>新北市三峽區</v>
      </c>
      <c r="D257" s="95" t="s">
        <v>589</v>
      </c>
      <c r="E257" s="129">
        <v>300</v>
      </c>
      <c r="F257" s="129">
        <f t="shared" si="16"/>
        <v>325.5</v>
      </c>
      <c r="G257" s="129">
        <v>300</v>
      </c>
      <c r="H257" s="129">
        <f t="shared" si="17"/>
        <v>325.5</v>
      </c>
      <c r="I257" s="129">
        <f t="shared" si="18"/>
        <v>750</v>
      </c>
      <c r="J257" s="129">
        <f t="shared" si="19"/>
        <v>798</v>
      </c>
    </row>
    <row r="258" spans="1:10" x14ac:dyDescent="0.25">
      <c r="A258" s="95" t="s">
        <v>706</v>
      </c>
      <c r="B258" s="95" t="s">
        <v>707</v>
      </c>
      <c r="C258" s="95" t="str">
        <f t="shared" ref="C258:C321" si="20">LEFT(A258,6)</f>
        <v>新北市三峽區</v>
      </c>
      <c r="D258" s="95" t="s">
        <v>589</v>
      </c>
      <c r="E258" s="129">
        <v>300</v>
      </c>
      <c r="F258" s="129">
        <f t="shared" si="16"/>
        <v>325.5</v>
      </c>
      <c r="G258" s="129">
        <v>300</v>
      </c>
      <c r="H258" s="129">
        <f t="shared" si="17"/>
        <v>325.5</v>
      </c>
      <c r="I258" s="129">
        <f t="shared" si="18"/>
        <v>750</v>
      </c>
      <c r="J258" s="129">
        <f t="shared" si="19"/>
        <v>798</v>
      </c>
    </row>
    <row r="259" spans="1:10" x14ac:dyDescent="0.25">
      <c r="A259" s="95" t="s">
        <v>708</v>
      </c>
      <c r="B259" s="95" t="s">
        <v>709</v>
      </c>
      <c r="C259" s="95" t="str">
        <f t="shared" si="20"/>
        <v>新北市土城區</v>
      </c>
      <c r="D259" s="95" t="s">
        <v>710</v>
      </c>
      <c r="E259" s="129">
        <v>150</v>
      </c>
      <c r="F259" s="129">
        <f t="shared" ref="F259:F322" si="21">(E259+10)*1.05</f>
        <v>168</v>
      </c>
      <c r="G259" s="129">
        <v>150</v>
      </c>
      <c r="H259" s="129">
        <f t="shared" ref="H259:H322" si="22">(G259+10)*1.05</f>
        <v>168</v>
      </c>
      <c r="I259" s="129">
        <f t="shared" ref="I259:I281" si="23">IF(E259=57,171,E259*2.5)</f>
        <v>375</v>
      </c>
      <c r="J259" s="129">
        <f t="shared" ref="J259:J322" si="24">(I259+10)*1.05</f>
        <v>404.25</v>
      </c>
    </row>
    <row r="260" spans="1:10" x14ac:dyDescent="0.25">
      <c r="A260" s="95" t="s">
        <v>711</v>
      </c>
      <c r="B260" s="95" t="s">
        <v>712</v>
      </c>
      <c r="C260" s="95" t="str">
        <f t="shared" si="20"/>
        <v>新北市土城區</v>
      </c>
      <c r="D260" s="95" t="s">
        <v>710</v>
      </c>
      <c r="E260" s="129">
        <v>150</v>
      </c>
      <c r="F260" s="129">
        <f t="shared" si="21"/>
        <v>168</v>
      </c>
      <c r="G260" s="129">
        <v>150</v>
      </c>
      <c r="H260" s="129">
        <f t="shared" si="22"/>
        <v>168</v>
      </c>
      <c r="I260" s="129">
        <f t="shared" si="23"/>
        <v>375</v>
      </c>
      <c r="J260" s="129">
        <f t="shared" si="24"/>
        <v>404.25</v>
      </c>
    </row>
    <row r="261" spans="1:10" x14ac:dyDescent="0.25">
      <c r="A261" s="95" t="s">
        <v>713</v>
      </c>
      <c r="B261" s="95" t="s">
        <v>714</v>
      </c>
      <c r="C261" s="95" t="str">
        <f t="shared" si="20"/>
        <v>新北市土城區</v>
      </c>
      <c r="D261" s="95" t="s">
        <v>710</v>
      </c>
      <c r="E261" s="129">
        <v>150</v>
      </c>
      <c r="F261" s="129">
        <f t="shared" si="21"/>
        <v>168</v>
      </c>
      <c r="G261" s="129">
        <v>150</v>
      </c>
      <c r="H261" s="129">
        <f t="shared" si="22"/>
        <v>168</v>
      </c>
      <c r="I261" s="129">
        <f t="shared" si="23"/>
        <v>375</v>
      </c>
      <c r="J261" s="129">
        <f t="shared" si="24"/>
        <v>404.25</v>
      </c>
    </row>
    <row r="262" spans="1:10" x14ac:dyDescent="0.25">
      <c r="A262" s="95" t="s">
        <v>715</v>
      </c>
      <c r="B262" s="95" t="s">
        <v>716</v>
      </c>
      <c r="C262" s="95" t="str">
        <f t="shared" si="20"/>
        <v>新北市土城區</v>
      </c>
      <c r="D262" s="95" t="s">
        <v>710</v>
      </c>
      <c r="E262" s="129">
        <v>150</v>
      </c>
      <c r="F262" s="129">
        <f t="shared" si="21"/>
        <v>168</v>
      </c>
      <c r="G262" s="129">
        <v>150</v>
      </c>
      <c r="H262" s="129">
        <f t="shared" si="22"/>
        <v>168</v>
      </c>
      <c r="I262" s="129">
        <f t="shared" si="23"/>
        <v>375</v>
      </c>
      <c r="J262" s="129">
        <f t="shared" si="24"/>
        <v>404.25</v>
      </c>
    </row>
    <row r="263" spans="1:10" x14ac:dyDescent="0.25">
      <c r="A263" s="95" t="s">
        <v>717</v>
      </c>
      <c r="B263" s="95" t="s">
        <v>718</v>
      </c>
      <c r="C263" s="95" t="str">
        <f t="shared" si="20"/>
        <v>新北市土城區</v>
      </c>
      <c r="D263" s="95" t="s">
        <v>710</v>
      </c>
      <c r="E263" s="129">
        <v>150</v>
      </c>
      <c r="F263" s="129">
        <f t="shared" si="21"/>
        <v>168</v>
      </c>
      <c r="G263" s="129">
        <v>150</v>
      </c>
      <c r="H263" s="129">
        <f t="shared" si="22"/>
        <v>168</v>
      </c>
      <c r="I263" s="129">
        <f t="shared" si="23"/>
        <v>375</v>
      </c>
      <c r="J263" s="129">
        <f t="shared" si="24"/>
        <v>404.25</v>
      </c>
    </row>
    <row r="264" spans="1:10" x14ac:dyDescent="0.25">
      <c r="A264" s="95" t="s">
        <v>719</v>
      </c>
      <c r="B264" s="95" t="s">
        <v>720</v>
      </c>
      <c r="C264" s="95" t="str">
        <f t="shared" si="20"/>
        <v>新北市土城區</v>
      </c>
      <c r="D264" s="95" t="s">
        <v>710</v>
      </c>
      <c r="E264" s="129">
        <v>150</v>
      </c>
      <c r="F264" s="129">
        <f t="shared" si="21"/>
        <v>168</v>
      </c>
      <c r="G264" s="129">
        <v>150</v>
      </c>
      <c r="H264" s="129">
        <f t="shared" si="22"/>
        <v>168</v>
      </c>
      <c r="I264" s="129">
        <f t="shared" si="23"/>
        <v>375</v>
      </c>
      <c r="J264" s="129">
        <f t="shared" si="24"/>
        <v>404.25</v>
      </c>
    </row>
    <row r="265" spans="1:10" x14ac:dyDescent="0.25">
      <c r="A265" s="95" t="s">
        <v>721</v>
      </c>
      <c r="B265" s="95" t="s">
        <v>722</v>
      </c>
      <c r="C265" s="95" t="str">
        <f t="shared" si="20"/>
        <v>新北市土城區</v>
      </c>
      <c r="D265" s="95" t="s">
        <v>710</v>
      </c>
      <c r="E265" s="129">
        <v>150</v>
      </c>
      <c r="F265" s="129">
        <f t="shared" si="21"/>
        <v>168</v>
      </c>
      <c r="G265" s="129">
        <v>150</v>
      </c>
      <c r="H265" s="129">
        <f t="shared" si="22"/>
        <v>168</v>
      </c>
      <c r="I265" s="129">
        <f t="shared" si="23"/>
        <v>375</v>
      </c>
      <c r="J265" s="129">
        <f t="shared" si="24"/>
        <v>404.25</v>
      </c>
    </row>
    <row r="266" spans="1:10" x14ac:dyDescent="0.25">
      <c r="A266" s="95" t="s">
        <v>723</v>
      </c>
      <c r="B266" s="95" t="s">
        <v>724</v>
      </c>
      <c r="C266" s="95" t="str">
        <f t="shared" si="20"/>
        <v>新北市土城區</v>
      </c>
      <c r="D266" s="95" t="s">
        <v>710</v>
      </c>
      <c r="E266" s="129">
        <v>150</v>
      </c>
      <c r="F266" s="129">
        <f t="shared" si="21"/>
        <v>168</v>
      </c>
      <c r="G266" s="129">
        <v>150</v>
      </c>
      <c r="H266" s="129">
        <f t="shared" si="22"/>
        <v>168</v>
      </c>
      <c r="I266" s="129">
        <f t="shared" si="23"/>
        <v>375</v>
      </c>
      <c r="J266" s="129">
        <f t="shared" si="24"/>
        <v>404.25</v>
      </c>
    </row>
    <row r="267" spans="1:10" x14ac:dyDescent="0.25">
      <c r="A267" s="95" t="s">
        <v>725</v>
      </c>
      <c r="B267" s="95" t="s">
        <v>726</v>
      </c>
      <c r="C267" s="95" t="str">
        <f t="shared" si="20"/>
        <v>新北市土城區</v>
      </c>
      <c r="D267" s="95" t="s">
        <v>710</v>
      </c>
      <c r="E267" s="129">
        <v>150</v>
      </c>
      <c r="F267" s="129">
        <f t="shared" si="21"/>
        <v>168</v>
      </c>
      <c r="G267" s="129">
        <v>150</v>
      </c>
      <c r="H267" s="129">
        <f t="shared" si="22"/>
        <v>168</v>
      </c>
      <c r="I267" s="129">
        <f t="shared" si="23"/>
        <v>375</v>
      </c>
      <c r="J267" s="129">
        <f t="shared" si="24"/>
        <v>404.25</v>
      </c>
    </row>
    <row r="268" spans="1:10" x14ac:dyDescent="0.25">
      <c r="A268" s="95" t="s">
        <v>727</v>
      </c>
      <c r="B268" s="95" t="s">
        <v>728</v>
      </c>
      <c r="C268" s="95" t="str">
        <f t="shared" si="20"/>
        <v>新北市土城區</v>
      </c>
      <c r="D268" s="95" t="s">
        <v>710</v>
      </c>
      <c r="E268" s="129">
        <v>150</v>
      </c>
      <c r="F268" s="129">
        <f t="shared" si="21"/>
        <v>168</v>
      </c>
      <c r="G268" s="129">
        <v>150</v>
      </c>
      <c r="H268" s="129">
        <f t="shared" si="22"/>
        <v>168</v>
      </c>
      <c r="I268" s="129">
        <f t="shared" si="23"/>
        <v>375</v>
      </c>
      <c r="J268" s="129">
        <f t="shared" si="24"/>
        <v>404.25</v>
      </c>
    </row>
    <row r="269" spans="1:10" x14ac:dyDescent="0.25">
      <c r="A269" s="95" t="s">
        <v>729</v>
      </c>
      <c r="B269" s="95" t="s">
        <v>730</v>
      </c>
      <c r="C269" s="95" t="str">
        <f t="shared" si="20"/>
        <v>新北市土城區</v>
      </c>
      <c r="D269" s="95" t="s">
        <v>710</v>
      </c>
      <c r="E269" s="129">
        <v>150</v>
      </c>
      <c r="F269" s="129">
        <f t="shared" si="21"/>
        <v>168</v>
      </c>
      <c r="G269" s="129">
        <v>150</v>
      </c>
      <c r="H269" s="129">
        <f t="shared" si="22"/>
        <v>168</v>
      </c>
      <c r="I269" s="129">
        <f t="shared" si="23"/>
        <v>375</v>
      </c>
      <c r="J269" s="129">
        <f t="shared" si="24"/>
        <v>404.25</v>
      </c>
    </row>
    <row r="270" spans="1:10" x14ac:dyDescent="0.25">
      <c r="A270" s="95" t="s">
        <v>731</v>
      </c>
      <c r="B270" s="95" t="s">
        <v>732</v>
      </c>
      <c r="C270" s="95" t="str">
        <f t="shared" si="20"/>
        <v>新北市土城區</v>
      </c>
      <c r="D270" s="95" t="s">
        <v>710</v>
      </c>
      <c r="E270" s="129">
        <v>150</v>
      </c>
      <c r="F270" s="129">
        <f t="shared" si="21"/>
        <v>168</v>
      </c>
      <c r="G270" s="129">
        <v>150</v>
      </c>
      <c r="H270" s="129">
        <f t="shared" si="22"/>
        <v>168</v>
      </c>
      <c r="I270" s="129">
        <f t="shared" si="23"/>
        <v>375</v>
      </c>
      <c r="J270" s="129">
        <f t="shared" si="24"/>
        <v>404.25</v>
      </c>
    </row>
    <row r="271" spans="1:10" x14ac:dyDescent="0.25">
      <c r="A271" s="95" t="s">
        <v>733</v>
      </c>
      <c r="B271" s="95" t="s">
        <v>734</v>
      </c>
      <c r="C271" s="95" t="str">
        <f t="shared" si="20"/>
        <v>新北市土城區</v>
      </c>
      <c r="D271" s="95" t="s">
        <v>710</v>
      </c>
      <c r="E271" s="129">
        <v>150</v>
      </c>
      <c r="F271" s="129">
        <f t="shared" si="21"/>
        <v>168</v>
      </c>
      <c r="G271" s="129">
        <v>150</v>
      </c>
      <c r="H271" s="129">
        <f t="shared" si="22"/>
        <v>168</v>
      </c>
      <c r="I271" s="129">
        <f t="shared" si="23"/>
        <v>375</v>
      </c>
      <c r="J271" s="129">
        <f t="shared" si="24"/>
        <v>404.25</v>
      </c>
    </row>
    <row r="272" spans="1:10" x14ac:dyDescent="0.25">
      <c r="A272" s="95" t="s">
        <v>735</v>
      </c>
      <c r="B272" s="95" t="s">
        <v>736</v>
      </c>
      <c r="C272" s="95" t="str">
        <f t="shared" si="20"/>
        <v>新北市土城區</v>
      </c>
      <c r="D272" s="95" t="s">
        <v>710</v>
      </c>
      <c r="E272" s="129">
        <v>150</v>
      </c>
      <c r="F272" s="129">
        <f t="shared" si="21"/>
        <v>168</v>
      </c>
      <c r="G272" s="129">
        <v>150</v>
      </c>
      <c r="H272" s="129">
        <f t="shared" si="22"/>
        <v>168</v>
      </c>
      <c r="I272" s="129">
        <f t="shared" si="23"/>
        <v>375</v>
      </c>
      <c r="J272" s="129">
        <f t="shared" si="24"/>
        <v>404.25</v>
      </c>
    </row>
    <row r="273" spans="1:10" x14ac:dyDescent="0.25">
      <c r="A273" s="95" t="s">
        <v>737</v>
      </c>
      <c r="B273" s="95" t="s">
        <v>738</v>
      </c>
      <c r="C273" s="95" t="str">
        <f t="shared" si="20"/>
        <v>新北市土城區</v>
      </c>
      <c r="D273" s="95" t="s">
        <v>710</v>
      </c>
      <c r="E273" s="129">
        <v>150</v>
      </c>
      <c r="F273" s="129">
        <f t="shared" si="21"/>
        <v>168</v>
      </c>
      <c r="G273" s="129">
        <v>150</v>
      </c>
      <c r="H273" s="129">
        <f t="shared" si="22"/>
        <v>168</v>
      </c>
      <c r="I273" s="129">
        <f t="shared" si="23"/>
        <v>375</v>
      </c>
      <c r="J273" s="129">
        <f t="shared" si="24"/>
        <v>404.25</v>
      </c>
    </row>
    <row r="274" spans="1:10" x14ac:dyDescent="0.25">
      <c r="A274" s="95" t="s">
        <v>739</v>
      </c>
      <c r="B274" s="95" t="s">
        <v>740</v>
      </c>
      <c r="C274" s="95" t="str">
        <f t="shared" si="20"/>
        <v>新北市土城區</v>
      </c>
      <c r="D274" s="95" t="s">
        <v>710</v>
      </c>
      <c r="E274" s="129">
        <v>150</v>
      </c>
      <c r="F274" s="129">
        <f t="shared" si="21"/>
        <v>168</v>
      </c>
      <c r="G274" s="129">
        <v>150</v>
      </c>
      <c r="H274" s="129">
        <f t="shared" si="22"/>
        <v>168</v>
      </c>
      <c r="I274" s="129">
        <f t="shared" si="23"/>
        <v>375</v>
      </c>
      <c r="J274" s="129">
        <f t="shared" si="24"/>
        <v>404.25</v>
      </c>
    </row>
    <row r="275" spans="1:10" x14ac:dyDescent="0.25">
      <c r="A275" s="95" t="s">
        <v>741</v>
      </c>
      <c r="B275" s="95" t="s">
        <v>742</v>
      </c>
      <c r="C275" s="95" t="str">
        <f t="shared" si="20"/>
        <v>新北市土城區</v>
      </c>
      <c r="D275" s="95" t="s">
        <v>710</v>
      </c>
      <c r="E275" s="129">
        <v>150</v>
      </c>
      <c r="F275" s="129">
        <f t="shared" si="21"/>
        <v>168</v>
      </c>
      <c r="G275" s="129">
        <v>150</v>
      </c>
      <c r="H275" s="129">
        <f t="shared" si="22"/>
        <v>168</v>
      </c>
      <c r="I275" s="129">
        <f t="shared" si="23"/>
        <v>375</v>
      </c>
      <c r="J275" s="129">
        <f t="shared" si="24"/>
        <v>404.25</v>
      </c>
    </row>
    <row r="276" spans="1:10" x14ac:dyDescent="0.25">
      <c r="A276" s="95" t="s">
        <v>743</v>
      </c>
      <c r="B276" s="95" t="s">
        <v>744</v>
      </c>
      <c r="C276" s="95" t="str">
        <f t="shared" si="20"/>
        <v>新北市土城區</v>
      </c>
      <c r="D276" s="95" t="s">
        <v>710</v>
      </c>
      <c r="E276" s="129">
        <v>150</v>
      </c>
      <c r="F276" s="129">
        <f t="shared" si="21"/>
        <v>168</v>
      </c>
      <c r="G276" s="129">
        <v>150</v>
      </c>
      <c r="H276" s="129">
        <f t="shared" si="22"/>
        <v>168</v>
      </c>
      <c r="I276" s="129">
        <f t="shared" si="23"/>
        <v>375</v>
      </c>
      <c r="J276" s="129">
        <f t="shared" si="24"/>
        <v>404.25</v>
      </c>
    </row>
    <row r="277" spans="1:10" x14ac:dyDescent="0.25">
      <c r="A277" s="95" t="s">
        <v>745</v>
      </c>
      <c r="B277" s="95" t="s">
        <v>746</v>
      </c>
      <c r="C277" s="95" t="str">
        <f t="shared" si="20"/>
        <v>新北市土城區</v>
      </c>
      <c r="D277" s="95" t="s">
        <v>710</v>
      </c>
      <c r="E277" s="129">
        <v>150</v>
      </c>
      <c r="F277" s="129">
        <f t="shared" si="21"/>
        <v>168</v>
      </c>
      <c r="G277" s="129">
        <v>150</v>
      </c>
      <c r="H277" s="129">
        <f t="shared" si="22"/>
        <v>168</v>
      </c>
      <c r="I277" s="129">
        <f t="shared" si="23"/>
        <v>375</v>
      </c>
      <c r="J277" s="129">
        <f t="shared" si="24"/>
        <v>404.25</v>
      </c>
    </row>
    <row r="278" spans="1:10" x14ac:dyDescent="0.25">
      <c r="A278" s="95" t="s">
        <v>747</v>
      </c>
      <c r="B278" s="95" t="s">
        <v>748</v>
      </c>
      <c r="C278" s="95" t="str">
        <f t="shared" si="20"/>
        <v>新北市土城區</v>
      </c>
      <c r="D278" s="95" t="s">
        <v>710</v>
      </c>
      <c r="E278" s="129">
        <v>150</v>
      </c>
      <c r="F278" s="129">
        <f t="shared" si="21"/>
        <v>168</v>
      </c>
      <c r="G278" s="129">
        <v>150</v>
      </c>
      <c r="H278" s="129">
        <f t="shared" si="22"/>
        <v>168</v>
      </c>
      <c r="I278" s="129">
        <f t="shared" si="23"/>
        <v>375</v>
      </c>
      <c r="J278" s="129">
        <f t="shared" si="24"/>
        <v>404.25</v>
      </c>
    </row>
    <row r="279" spans="1:10" x14ac:dyDescent="0.25">
      <c r="A279" s="95" t="s">
        <v>749</v>
      </c>
      <c r="B279" s="95" t="s">
        <v>750</v>
      </c>
      <c r="C279" s="95" t="str">
        <f t="shared" si="20"/>
        <v>新北市土城區</v>
      </c>
      <c r="D279" s="95" t="s">
        <v>710</v>
      </c>
      <c r="E279" s="129">
        <v>150</v>
      </c>
      <c r="F279" s="129">
        <f t="shared" si="21"/>
        <v>168</v>
      </c>
      <c r="G279" s="129">
        <v>150</v>
      </c>
      <c r="H279" s="129">
        <f t="shared" si="22"/>
        <v>168</v>
      </c>
      <c r="I279" s="129">
        <f t="shared" si="23"/>
        <v>375</v>
      </c>
      <c r="J279" s="129">
        <f t="shared" si="24"/>
        <v>404.25</v>
      </c>
    </row>
    <row r="280" spans="1:10" x14ac:dyDescent="0.25">
      <c r="A280" s="95" t="s">
        <v>751</v>
      </c>
      <c r="B280" s="95" t="s">
        <v>752</v>
      </c>
      <c r="C280" s="95" t="str">
        <f t="shared" si="20"/>
        <v>新北市土城區</v>
      </c>
      <c r="D280" s="95" t="s">
        <v>710</v>
      </c>
      <c r="E280" s="129">
        <v>150</v>
      </c>
      <c r="F280" s="129">
        <f t="shared" si="21"/>
        <v>168</v>
      </c>
      <c r="G280" s="129">
        <v>150</v>
      </c>
      <c r="H280" s="129">
        <f t="shared" si="22"/>
        <v>168</v>
      </c>
      <c r="I280" s="129">
        <f t="shared" si="23"/>
        <v>375</v>
      </c>
      <c r="J280" s="129">
        <f t="shared" si="24"/>
        <v>404.25</v>
      </c>
    </row>
    <row r="281" spans="1:10" x14ac:dyDescent="0.25">
      <c r="A281" s="95" t="s">
        <v>753</v>
      </c>
      <c r="B281" s="95" t="s">
        <v>754</v>
      </c>
      <c r="C281" s="95" t="str">
        <f t="shared" si="20"/>
        <v>新北市土城區</v>
      </c>
      <c r="D281" s="95" t="s">
        <v>710</v>
      </c>
      <c r="E281" s="129">
        <v>150</v>
      </c>
      <c r="F281" s="129">
        <f t="shared" si="21"/>
        <v>168</v>
      </c>
      <c r="G281" s="129">
        <v>150</v>
      </c>
      <c r="H281" s="129">
        <f t="shared" si="22"/>
        <v>168</v>
      </c>
      <c r="I281" s="129">
        <f t="shared" si="23"/>
        <v>375</v>
      </c>
      <c r="J281" s="129">
        <f t="shared" si="24"/>
        <v>404.25</v>
      </c>
    </row>
    <row r="282" spans="1:10" x14ac:dyDescent="0.25">
      <c r="A282" s="95" t="s">
        <v>755</v>
      </c>
      <c r="B282" s="95" t="s">
        <v>756</v>
      </c>
      <c r="C282" s="95" t="str">
        <f t="shared" si="20"/>
        <v>新北市土城區</v>
      </c>
      <c r="D282" s="95" t="s">
        <v>757</v>
      </c>
      <c r="E282" s="129">
        <v>150</v>
      </c>
      <c r="F282" s="129">
        <f t="shared" si="21"/>
        <v>168</v>
      </c>
      <c r="G282" s="129">
        <v>150</v>
      </c>
      <c r="H282" s="129">
        <f t="shared" si="22"/>
        <v>168</v>
      </c>
      <c r="I282" s="129">
        <f>E282*2.5</f>
        <v>375</v>
      </c>
      <c r="J282" s="129">
        <f t="shared" si="24"/>
        <v>404.25</v>
      </c>
    </row>
    <row r="283" spans="1:10" x14ac:dyDescent="0.25">
      <c r="A283" s="95" t="s">
        <v>758</v>
      </c>
      <c r="B283" s="95" t="s">
        <v>759</v>
      </c>
      <c r="C283" s="95" t="str">
        <f t="shared" si="20"/>
        <v>新北市土城區</v>
      </c>
      <c r="D283" s="95" t="s">
        <v>710</v>
      </c>
      <c r="E283" s="129">
        <v>150</v>
      </c>
      <c r="F283" s="129">
        <f t="shared" si="21"/>
        <v>168</v>
      </c>
      <c r="G283" s="129">
        <v>150</v>
      </c>
      <c r="H283" s="129">
        <f t="shared" si="22"/>
        <v>168</v>
      </c>
      <c r="I283" s="129">
        <f t="shared" ref="I283:I346" si="25">E283*2.5</f>
        <v>375</v>
      </c>
      <c r="J283" s="129">
        <f t="shared" si="24"/>
        <v>404.25</v>
      </c>
    </row>
    <row r="284" spans="1:10" x14ac:dyDescent="0.25">
      <c r="A284" s="95" t="s">
        <v>760</v>
      </c>
      <c r="B284" s="95" t="s">
        <v>761</v>
      </c>
      <c r="C284" s="95" t="str">
        <f t="shared" si="20"/>
        <v>新北市土城區</v>
      </c>
      <c r="D284" s="95" t="s">
        <v>710</v>
      </c>
      <c r="E284" s="129">
        <v>150</v>
      </c>
      <c r="F284" s="129">
        <f t="shared" si="21"/>
        <v>168</v>
      </c>
      <c r="G284" s="129">
        <v>150</v>
      </c>
      <c r="H284" s="129">
        <f t="shared" si="22"/>
        <v>168</v>
      </c>
      <c r="I284" s="129">
        <f t="shared" si="25"/>
        <v>375</v>
      </c>
      <c r="J284" s="129">
        <f t="shared" si="24"/>
        <v>404.25</v>
      </c>
    </row>
    <row r="285" spans="1:10" x14ac:dyDescent="0.25">
      <c r="A285" s="95" t="s">
        <v>762</v>
      </c>
      <c r="B285" s="95" t="s">
        <v>763</v>
      </c>
      <c r="C285" s="95" t="str">
        <f t="shared" si="20"/>
        <v>新北市土城區</v>
      </c>
      <c r="D285" s="95" t="s">
        <v>710</v>
      </c>
      <c r="E285" s="129">
        <v>150</v>
      </c>
      <c r="F285" s="129">
        <f t="shared" si="21"/>
        <v>168</v>
      </c>
      <c r="G285" s="129">
        <v>150</v>
      </c>
      <c r="H285" s="129">
        <f t="shared" si="22"/>
        <v>168</v>
      </c>
      <c r="I285" s="129">
        <f t="shared" si="25"/>
        <v>375</v>
      </c>
      <c r="J285" s="129">
        <f t="shared" si="24"/>
        <v>404.25</v>
      </c>
    </row>
    <row r="286" spans="1:10" x14ac:dyDescent="0.25">
      <c r="A286" s="95" t="s">
        <v>764</v>
      </c>
      <c r="B286" s="95" t="s">
        <v>765</v>
      </c>
      <c r="C286" s="95" t="str">
        <f t="shared" si="20"/>
        <v>新北市土城區</v>
      </c>
      <c r="D286" s="95" t="s">
        <v>710</v>
      </c>
      <c r="E286" s="129">
        <v>150</v>
      </c>
      <c r="F286" s="129">
        <f t="shared" si="21"/>
        <v>168</v>
      </c>
      <c r="G286" s="129">
        <v>150</v>
      </c>
      <c r="H286" s="129">
        <f t="shared" si="22"/>
        <v>168</v>
      </c>
      <c r="I286" s="129">
        <f t="shared" si="25"/>
        <v>375</v>
      </c>
      <c r="J286" s="129">
        <f t="shared" si="24"/>
        <v>404.25</v>
      </c>
    </row>
    <row r="287" spans="1:10" x14ac:dyDescent="0.25">
      <c r="A287" s="95" t="s">
        <v>766</v>
      </c>
      <c r="B287" s="95" t="s">
        <v>767</v>
      </c>
      <c r="C287" s="95" t="str">
        <f t="shared" si="20"/>
        <v>新北市土城區</v>
      </c>
      <c r="D287" s="95" t="s">
        <v>710</v>
      </c>
      <c r="E287" s="129">
        <v>150</v>
      </c>
      <c r="F287" s="129">
        <f t="shared" si="21"/>
        <v>168</v>
      </c>
      <c r="G287" s="129">
        <v>150</v>
      </c>
      <c r="H287" s="129">
        <f t="shared" si="22"/>
        <v>168</v>
      </c>
      <c r="I287" s="129">
        <f t="shared" si="25"/>
        <v>375</v>
      </c>
      <c r="J287" s="129">
        <f t="shared" si="24"/>
        <v>404.25</v>
      </c>
    </row>
    <row r="288" spans="1:10" x14ac:dyDescent="0.25">
      <c r="A288" s="95" t="s">
        <v>768</v>
      </c>
      <c r="B288" s="95" t="s">
        <v>769</v>
      </c>
      <c r="C288" s="95" t="str">
        <f t="shared" si="20"/>
        <v>新北市土城區</v>
      </c>
      <c r="D288" s="95" t="s">
        <v>710</v>
      </c>
      <c r="E288" s="129">
        <v>150</v>
      </c>
      <c r="F288" s="129">
        <f t="shared" si="21"/>
        <v>168</v>
      </c>
      <c r="G288" s="129">
        <v>150</v>
      </c>
      <c r="H288" s="129">
        <f t="shared" si="22"/>
        <v>168</v>
      </c>
      <c r="I288" s="129">
        <f t="shared" si="25"/>
        <v>375</v>
      </c>
      <c r="J288" s="129">
        <f t="shared" si="24"/>
        <v>404.25</v>
      </c>
    </row>
    <row r="289" spans="1:10" x14ac:dyDescent="0.25">
      <c r="A289" s="95" t="s">
        <v>770</v>
      </c>
      <c r="B289" s="95" t="s">
        <v>771</v>
      </c>
      <c r="C289" s="95" t="str">
        <f t="shared" si="20"/>
        <v>新北市土城區</v>
      </c>
      <c r="D289" s="95" t="s">
        <v>710</v>
      </c>
      <c r="E289" s="129">
        <v>150</v>
      </c>
      <c r="F289" s="129">
        <f t="shared" si="21"/>
        <v>168</v>
      </c>
      <c r="G289" s="129">
        <v>150</v>
      </c>
      <c r="H289" s="129">
        <f t="shared" si="22"/>
        <v>168</v>
      </c>
      <c r="I289" s="129">
        <f t="shared" si="25"/>
        <v>375</v>
      </c>
      <c r="J289" s="129">
        <f t="shared" si="24"/>
        <v>404.25</v>
      </c>
    </row>
    <row r="290" spans="1:10" x14ac:dyDescent="0.25">
      <c r="A290" s="95" t="s">
        <v>772</v>
      </c>
      <c r="B290" s="95" t="s">
        <v>773</v>
      </c>
      <c r="C290" s="95" t="str">
        <f t="shared" si="20"/>
        <v>新北市土城區</v>
      </c>
      <c r="D290" s="95" t="s">
        <v>710</v>
      </c>
      <c r="E290" s="129">
        <v>150</v>
      </c>
      <c r="F290" s="129">
        <f t="shared" si="21"/>
        <v>168</v>
      </c>
      <c r="G290" s="129">
        <v>150</v>
      </c>
      <c r="H290" s="129">
        <f t="shared" si="22"/>
        <v>168</v>
      </c>
      <c r="I290" s="129">
        <f t="shared" si="25"/>
        <v>375</v>
      </c>
      <c r="J290" s="129">
        <f t="shared" si="24"/>
        <v>404.25</v>
      </c>
    </row>
    <row r="291" spans="1:10" x14ac:dyDescent="0.25">
      <c r="A291" s="95" t="s">
        <v>774</v>
      </c>
      <c r="B291" s="95" t="s">
        <v>775</v>
      </c>
      <c r="C291" s="95" t="str">
        <f t="shared" si="20"/>
        <v>新北市土城區</v>
      </c>
      <c r="D291" s="95" t="s">
        <v>710</v>
      </c>
      <c r="E291" s="129">
        <v>150</v>
      </c>
      <c r="F291" s="129">
        <f t="shared" si="21"/>
        <v>168</v>
      </c>
      <c r="G291" s="129">
        <v>150</v>
      </c>
      <c r="H291" s="129">
        <f t="shared" si="22"/>
        <v>168</v>
      </c>
      <c r="I291" s="129">
        <f t="shared" si="25"/>
        <v>375</v>
      </c>
      <c r="J291" s="129">
        <f t="shared" si="24"/>
        <v>404.25</v>
      </c>
    </row>
    <row r="292" spans="1:10" x14ac:dyDescent="0.25">
      <c r="A292" s="95" t="s">
        <v>776</v>
      </c>
      <c r="B292" s="95" t="s">
        <v>777</v>
      </c>
      <c r="C292" s="95" t="str">
        <f t="shared" si="20"/>
        <v>新北市土城區</v>
      </c>
      <c r="D292" s="95" t="s">
        <v>710</v>
      </c>
      <c r="E292" s="129">
        <v>150</v>
      </c>
      <c r="F292" s="129">
        <f t="shared" si="21"/>
        <v>168</v>
      </c>
      <c r="G292" s="129">
        <v>150</v>
      </c>
      <c r="H292" s="129">
        <f t="shared" si="22"/>
        <v>168</v>
      </c>
      <c r="I292" s="129">
        <f t="shared" si="25"/>
        <v>375</v>
      </c>
      <c r="J292" s="129">
        <f t="shared" si="24"/>
        <v>404.25</v>
      </c>
    </row>
    <row r="293" spans="1:10" x14ac:dyDescent="0.25">
      <c r="A293" s="95" t="s">
        <v>778</v>
      </c>
      <c r="B293" s="95" t="s">
        <v>779</v>
      </c>
      <c r="C293" s="95" t="str">
        <f t="shared" si="20"/>
        <v>新北市土城區</v>
      </c>
      <c r="D293" s="95" t="s">
        <v>710</v>
      </c>
      <c r="E293" s="129">
        <v>150</v>
      </c>
      <c r="F293" s="129">
        <f t="shared" si="21"/>
        <v>168</v>
      </c>
      <c r="G293" s="129">
        <v>150</v>
      </c>
      <c r="H293" s="129">
        <f t="shared" si="22"/>
        <v>168</v>
      </c>
      <c r="I293" s="129">
        <f t="shared" si="25"/>
        <v>375</v>
      </c>
      <c r="J293" s="129">
        <f t="shared" si="24"/>
        <v>404.25</v>
      </c>
    </row>
    <row r="294" spans="1:10" x14ac:dyDescent="0.25">
      <c r="A294" s="95" t="s">
        <v>780</v>
      </c>
      <c r="B294" s="95" t="s">
        <v>781</v>
      </c>
      <c r="C294" s="95" t="str">
        <f t="shared" si="20"/>
        <v>新北市土城區</v>
      </c>
      <c r="D294" s="95" t="s">
        <v>710</v>
      </c>
      <c r="E294" s="129">
        <v>150</v>
      </c>
      <c r="F294" s="129">
        <f t="shared" si="21"/>
        <v>168</v>
      </c>
      <c r="G294" s="129">
        <v>150</v>
      </c>
      <c r="H294" s="129">
        <f t="shared" si="22"/>
        <v>168</v>
      </c>
      <c r="I294" s="129">
        <f t="shared" si="25"/>
        <v>375</v>
      </c>
      <c r="J294" s="129">
        <f t="shared" si="24"/>
        <v>404.25</v>
      </c>
    </row>
    <row r="295" spans="1:10" x14ac:dyDescent="0.25">
      <c r="A295" s="95" t="s">
        <v>782</v>
      </c>
      <c r="B295" s="95" t="s">
        <v>783</v>
      </c>
      <c r="C295" s="95" t="str">
        <f t="shared" si="20"/>
        <v>新北市土城區</v>
      </c>
      <c r="D295" s="95" t="s">
        <v>710</v>
      </c>
      <c r="E295" s="129">
        <v>150</v>
      </c>
      <c r="F295" s="129">
        <f t="shared" si="21"/>
        <v>168</v>
      </c>
      <c r="G295" s="129">
        <v>150</v>
      </c>
      <c r="H295" s="129">
        <f t="shared" si="22"/>
        <v>168</v>
      </c>
      <c r="I295" s="129">
        <f t="shared" si="25"/>
        <v>375</v>
      </c>
      <c r="J295" s="129">
        <f t="shared" si="24"/>
        <v>404.25</v>
      </c>
    </row>
    <row r="296" spans="1:10" x14ac:dyDescent="0.25">
      <c r="A296" s="95" t="s">
        <v>784</v>
      </c>
      <c r="B296" s="95" t="s">
        <v>785</v>
      </c>
      <c r="C296" s="95" t="str">
        <f t="shared" si="20"/>
        <v>臺北市大同區</v>
      </c>
      <c r="D296" s="95" t="s">
        <v>786</v>
      </c>
      <c r="E296" s="129">
        <v>70</v>
      </c>
      <c r="F296" s="129">
        <f t="shared" si="21"/>
        <v>84</v>
      </c>
      <c r="G296" s="129">
        <v>70</v>
      </c>
      <c r="H296" s="129">
        <f t="shared" si="22"/>
        <v>84</v>
      </c>
      <c r="I296" s="129">
        <f t="shared" si="25"/>
        <v>175</v>
      </c>
      <c r="J296" s="129">
        <f t="shared" si="24"/>
        <v>194.25</v>
      </c>
    </row>
    <row r="297" spans="1:10" x14ac:dyDescent="0.25">
      <c r="A297" s="95" t="s">
        <v>787</v>
      </c>
      <c r="B297" s="95" t="s">
        <v>788</v>
      </c>
      <c r="C297" s="95" t="str">
        <f t="shared" si="20"/>
        <v>臺北市大同區</v>
      </c>
      <c r="D297" s="95" t="s">
        <v>495</v>
      </c>
      <c r="E297" s="129">
        <v>70</v>
      </c>
      <c r="F297" s="129">
        <f t="shared" si="21"/>
        <v>84</v>
      </c>
      <c r="G297" s="129">
        <v>70</v>
      </c>
      <c r="H297" s="129">
        <f t="shared" si="22"/>
        <v>84</v>
      </c>
      <c r="I297" s="129">
        <f t="shared" si="25"/>
        <v>175</v>
      </c>
      <c r="J297" s="129">
        <f t="shared" si="24"/>
        <v>194.25</v>
      </c>
    </row>
    <row r="298" spans="1:10" x14ac:dyDescent="0.25">
      <c r="A298" s="95" t="s">
        <v>789</v>
      </c>
      <c r="B298" s="95" t="s">
        <v>790</v>
      </c>
      <c r="C298" s="95" t="str">
        <f t="shared" si="20"/>
        <v>臺北市大同區</v>
      </c>
      <c r="D298" s="95" t="s">
        <v>495</v>
      </c>
      <c r="E298" s="129">
        <v>70</v>
      </c>
      <c r="F298" s="129">
        <f t="shared" si="21"/>
        <v>84</v>
      </c>
      <c r="G298" s="129">
        <v>70</v>
      </c>
      <c r="H298" s="129">
        <f t="shared" si="22"/>
        <v>84</v>
      </c>
      <c r="I298" s="129">
        <f t="shared" si="25"/>
        <v>175</v>
      </c>
      <c r="J298" s="129">
        <f t="shared" si="24"/>
        <v>194.25</v>
      </c>
    </row>
    <row r="299" spans="1:10" x14ac:dyDescent="0.25">
      <c r="A299" s="95" t="s">
        <v>791</v>
      </c>
      <c r="B299" s="95" t="s">
        <v>792</v>
      </c>
      <c r="C299" s="95" t="str">
        <f t="shared" si="20"/>
        <v>臺北市大同區</v>
      </c>
      <c r="D299" s="95" t="s">
        <v>786</v>
      </c>
      <c r="E299" s="129">
        <v>70</v>
      </c>
      <c r="F299" s="129">
        <f t="shared" si="21"/>
        <v>84</v>
      </c>
      <c r="G299" s="129">
        <v>70</v>
      </c>
      <c r="H299" s="129">
        <f t="shared" si="22"/>
        <v>84</v>
      </c>
      <c r="I299" s="129">
        <f t="shared" si="25"/>
        <v>175</v>
      </c>
      <c r="J299" s="129">
        <f t="shared" si="24"/>
        <v>194.25</v>
      </c>
    </row>
    <row r="300" spans="1:10" x14ac:dyDescent="0.25">
      <c r="A300" s="95" t="s">
        <v>793</v>
      </c>
      <c r="B300" s="95" t="s">
        <v>794</v>
      </c>
      <c r="C300" s="95" t="str">
        <f t="shared" si="20"/>
        <v>臺北市大同區</v>
      </c>
      <c r="D300" s="95" t="s">
        <v>786</v>
      </c>
      <c r="E300" s="129">
        <v>70</v>
      </c>
      <c r="F300" s="129">
        <f t="shared" si="21"/>
        <v>84</v>
      </c>
      <c r="G300" s="129">
        <v>70</v>
      </c>
      <c r="H300" s="129">
        <f t="shared" si="22"/>
        <v>84</v>
      </c>
      <c r="I300" s="129">
        <f t="shared" si="25"/>
        <v>175</v>
      </c>
      <c r="J300" s="129">
        <f t="shared" si="24"/>
        <v>194.25</v>
      </c>
    </row>
    <row r="301" spans="1:10" x14ac:dyDescent="0.25">
      <c r="A301" s="95" t="s">
        <v>795</v>
      </c>
      <c r="B301" s="95" t="s">
        <v>796</v>
      </c>
      <c r="C301" s="95" t="str">
        <f t="shared" si="20"/>
        <v>臺北市大同區</v>
      </c>
      <c r="D301" s="95" t="s">
        <v>180</v>
      </c>
      <c r="E301" s="129">
        <v>70</v>
      </c>
      <c r="F301" s="129">
        <f t="shared" si="21"/>
        <v>84</v>
      </c>
      <c r="G301" s="129">
        <v>70</v>
      </c>
      <c r="H301" s="129">
        <f t="shared" si="22"/>
        <v>84</v>
      </c>
      <c r="I301" s="129">
        <f t="shared" si="25"/>
        <v>175</v>
      </c>
      <c r="J301" s="129">
        <f t="shared" si="24"/>
        <v>194.25</v>
      </c>
    </row>
    <row r="302" spans="1:10" x14ac:dyDescent="0.25">
      <c r="A302" s="95" t="s">
        <v>797</v>
      </c>
      <c r="B302" s="95" t="s">
        <v>798</v>
      </c>
      <c r="C302" s="95" t="str">
        <f t="shared" si="20"/>
        <v>新北市土城區</v>
      </c>
      <c r="D302" s="95" t="s">
        <v>710</v>
      </c>
      <c r="E302" s="129">
        <v>150</v>
      </c>
      <c r="F302" s="129">
        <f t="shared" si="21"/>
        <v>168</v>
      </c>
      <c r="G302" s="129">
        <v>150</v>
      </c>
      <c r="H302" s="129">
        <f t="shared" si="22"/>
        <v>168</v>
      </c>
      <c r="I302" s="129">
        <f t="shared" si="25"/>
        <v>375</v>
      </c>
      <c r="J302" s="129">
        <f t="shared" si="24"/>
        <v>404.25</v>
      </c>
    </row>
    <row r="303" spans="1:10" x14ac:dyDescent="0.25">
      <c r="A303" s="95" t="s">
        <v>799</v>
      </c>
      <c r="B303" s="95" t="s">
        <v>800</v>
      </c>
      <c r="C303" s="95" t="str">
        <f t="shared" si="20"/>
        <v>新北市土城區</v>
      </c>
      <c r="D303" s="95" t="s">
        <v>710</v>
      </c>
      <c r="E303" s="129">
        <v>150</v>
      </c>
      <c r="F303" s="129">
        <f t="shared" si="21"/>
        <v>168</v>
      </c>
      <c r="G303" s="129">
        <v>150</v>
      </c>
      <c r="H303" s="129">
        <f t="shared" si="22"/>
        <v>168</v>
      </c>
      <c r="I303" s="129">
        <f t="shared" si="25"/>
        <v>375</v>
      </c>
      <c r="J303" s="129">
        <f t="shared" si="24"/>
        <v>404.25</v>
      </c>
    </row>
    <row r="304" spans="1:10" x14ac:dyDescent="0.25">
      <c r="A304" s="95" t="s">
        <v>801</v>
      </c>
      <c r="B304" s="95" t="s">
        <v>802</v>
      </c>
      <c r="C304" s="95" t="str">
        <f t="shared" si="20"/>
        <v>新北市土城區</v>
      </c>
      <c r="D304" s="95" t="s">
        <v>710</v>
      </c>
      <c r="E304" s="129">
        <v>150</v>
      </c>
      <c r="F304" s="129">
        <f t="shared" si="21"/>
        <v>168</v>
      </c>
      <c r="G304" s="129">
        <v>150</v>
      </c>
      <c r="H304" s="129">
        <f t="shared" si="22"/>
        <v>168</v>
      </c>
      <c r="I304" s="129">
        <f t="shared" si="25"/>
        <v>375</v>
      </c>
      <c r="J304" s="129">
        <f t="shared" si="24"/>
        <v>404.25</v>
      </c>
    </row>
    <row r="305" spans="1:10" x14ac:dyDescent="0.25">
      <c r="A305" s="95" t="s">
        <v>803</v>
      </c>
      <c r="B305" s="95" t="s">
        <v>804</v>
      </c>
      <c r="C305" s="95" t="str">
        <f t="shared" si="20"/>
        <v>新北市土城區</v>
      </c>
      <c r="D305" s="95" t="s">
        <v>710</v>
      </c>
      <c r="E305" s="129">
        <v>150</v>
      </c>
      <c r="F305" s="129">
        <f t="shared" si="21"/>
        <v>168</v>
      </c>
      <c r="G305" s="129">
        <v>150</v>
      </c>
      <c r="H305" s="129">
        <f t="shared" si="22"/>
        <v>168</v>
      </c>
      <c r="I305" s="129">
        <f t="shared" si="25"/>
        <v>375</v>
      </c>
      <c r="J305" s="129">
        <f t="shared" si="24"/>
        <v>404.25</v>
      </c>
    </row>
    <row r="306" spans="1:10" x14ac:dyDescent="0.25">
      <c r="A306" s="95" t="s">
        <v>805</v>
      </c>
      <c r="B306" s="95" t="s">
        <v>806</v>
      </c>
      <c r="C306" s="95" t="str">
        <f t="shared" si="20"/>
        <v>新北市土城區</v>
      </c>
      <c r="D306" s="95" t="s">
        <v>710</v>
      </c>
      <c r="E306" s="129">
        <v>150</v>
      </c>
      <c r="F306" s="129">
        <f t="shared" si="21"/>
        <v>168</v>
      </c>
      <c r="G306" s="129">
        <v>150</v>
      </c>
      <c r="H306" s="129">
        <f t="shared" si="22"/>
        <v>168</v>
      </c>
      <c r="I306" s="129">
        <f t="shared" si="25"/>
        <v>375</v>
      </c>
      <c r="J306" s="129">
        <f t="shared" si="24"/>
        <v>404.25</v>
      </c>
    </row>
    <row r="307" spans="1:10" x14ac:dyDescent="0.25">
      <c r="A307" s="95" t="s">
        <v>807</v>
      </c>
      <c r="B307" s="95" t="s">
        <v>808</v>
      </c>
      <c r="C307" s="95" t="str">
        <f t="shared" si="20"/>
        <v>新北市土城區</v>
      </c>
      <c r="D307" s="95" t="s">
        <v>710</v>
      </c>
      <c r="E307" s="129">
        <v>150</v>
      </c>
      <c r="F307" s="129">
        <f t="shared" si="21"/>
        <v>168</v>
      </c>
      <c r="G307" s="129">
        <v>150</v>
      </c>
      <c r="H307" s="129">
        <f t="shared" si="22"/>
        <v>168</v>
      </c>
      <c r="I307" s="129">
        <f t="shared" si="25"/>
        <v>375</v>
      </c>
      <c r="J307" s="129">
        <f t="shared" si="24"/>
        <v>404.25</v>
      </c>
    </row>
    <row r="308" spans="1:10" x14ac:dyDescent="0.25">
      <c r="A308" s="95" t="s">
        <v>809</v>
      </c>
      <c r="B308" s="95" t="s">
        <v>810</v>
      </c>
      <c r="C308" s="95" t="str">
        <f t="shared" si="20"/>
        <v>新北市土城區</v>
      </c>
      <c r="D308" s="95" t="s">
        <v>710</v>
      </c>
      <c r="E308" s="129">
        <v>150</v>
      </c>
      <c r="F308" s="129">
        <f t="shared" si="21"/>
        <v>168</v>
      </c>
      <c r="G308" s="129">
        <v>150</v>
      </c>
      <c r="H308" s="129">
        <f t="shared" si="22"/>
        <v>168</v>
      </c>
      <c r="I308" s="129">
        <f t="shared" si="25"/>
        <v>375</v>
      </c>
      <c r="J308" s="129">
        <f t="shared" si="24"/>
        <v>404.25</v>
      </c>
    </row>
    <row r="309" spans="1:10" x14ac:dyDescent="0.25">
      <c r="A309" s="95" t="s">
        <v>811</v>
      </c>
      <c r="B309" s="95" t="s">
        <v>812</v>
      </c>
      <c r="C309" s="95" t="str">
        <f t="shared" si="20"/>
        <v>臺北市大同區</v>
      </c>
      <c r="D309" s="95" t="s">
        <v>813</v>
      </c>
      <c r="E309" s="129">
        <v>70</v>
      </c>
      <c r="F309" s="129">
        <f t="shared" si="21"/>
        <v>84</v>
      </c>
      <c r="G309" s="129">
        <v>70</v>
      </c>
      <c r="H309" s="129">
        <f t="shared" si="22"/>
        <v>84</v>
      </c>
      <c r="I309" s="129">
        <f t="shared" si="25"/>
        <v>175</v>
      </c>
      <c r="J309" s="129">
        <f t="shared" si="24"/>
        <v>194.25</v>
      </c>
    </row>
    <row r="310" spans="1:10" x14ac:dyDescent="0.25">
      <c r="A310" s="95" t="s">
        <v>814</v>
      </c>
      <c r="B310" s="95" t="s">
        <v>815</v>
      </c>
      <c r="C310" s="95" t="str">
        <f t="shared" si="20"/>
        <v>臺北市大同區</v>
      </c>
      <c r="D310" s="95" t="s">
        <v>786</v>
      </c>
      <c r="E310" s="129">
        <v>70</v>
      </c>
      <c r="F310" s="129">
        <f t="shared" si="21"/>
        <v>84</v>
      </c>
      <c r="G310" s="129">
        <v>70</v>
      </c>
      <c r="H310" s="129">
        <f t="shared" si="22"/>
        <v>84</v>
      </c>
      <c r="I310" s="129">
        <f t="shared" si="25"/>
        <v>175</v>
      </c>
      <c r="J310" s="129">
        <f t="shared" si="24"/>
        <v>194.25</v>
      </c>
    </row>
    <row r="311" spans="1:10" x14ac:dyDescent="0.25">
      <c r="A311" s="95" t="s">
        <v>816</v>
      </c>
      <c r="B311" s="95" t="s">
        <v>817</v>
      </c>
      <c r="C311" s="95" t="str">
        <f t="shared" si="20"/>
        <v>臺北市大同區</v>
      </c>
      <c r="D311" s="95" t="s">
        <v>180</v>
      </c>
      <c r="E311" s="129">
        <v>70</v>
      </c>
      <c r="F311" s="129">
        <f t="shared" si="21"/>
        <v>84</v>
      </c>
      <c r="G311" s="129">
        <v>70</v>
      </c>
      <c r="H311" s="129">
        <f t="shared" si="22"/>
        <v>84</v>
      </c>
      <c r="I311" s="129">
        <f t="shared" si="25"/>
        <v>175</v>
      </c>
      <c r="J311" s="129">
        <f t="shared" si="24"/>
        <v>194.25</v>
      </c>
    </row>
    <row r="312" spans="1:10" x14ac:dyDescent="0.25">
      <c r="A312" s="95" t="s">
        <v>818</v>
      </c>
      <c r="B312" s="95" t="s">
        <v>819</v>
      </c>
      <c r="C312" s="95" t="str">
        <f t="shared" si="20"/>
        <v>臺北市大同區</v>
      </c>
      <c r="D312" s="95" t="s">
        <v>180</v>
      </c>
      <c r="E312" s="129">
        <v>70</v>
      </c>
      <c r="F312" s="129">
        <f t="shared" si="21"/>
        <v>84</v>
      </c>
      <c r="G312" s="129">
        <v>70</v>
      </c>
      <c r="H312" s="129">
        <f t="shared" si="22"/>
        <v>84</v>
      </c>
      <c r="I312" s="129">
        <f t="shared" si="25"/>
        <v>175</v>
      </c>
      <c r="J312" s="129">
        <f t="shared" si="24"/>
        <v>194.25</v>
      </c>
    </row>
    <row r="313" spans="1:10" x14ac:dyDescent="0.25">
      <c r="A313" s="95" t="s">
        <v>820</v>
      </c>
      <c r="B313" s="95" t="s">
        <v>821</v>
      </c>
      <c r="C313" s="95" t="str">
        <f t="shared" si="20"/>
        <v>臺北市大同區</v>
      </c>
      <c r="D313" s="95" t="s">
        <v>180</v>
      </c>
      <c r="E313" s="129">
        <v>70</v>
      </c>
      <c r="F313" s="129">
        <f t="shared" si="21"/>
        <v>84</v>
      </c>
      <c r="G313" s="129">
        <v>70</v>
      </c>
      <c r="H313" s="129">
        <f t="shared" si="22"/>
        <v>84</v>
      </c>
      <c r="I313" s="129">
        <f t="shared" si="25"/>
        <v>175</v>
      </c>
      <c r="J313" s="129">
        <f t="shared" si="24"/>
        <v>194.25</v>
      </c>
    </row>
    <row r="314" spans="1:10" x14ac:dyDescent="0.25">
      <c r="A314" s="95" t="s">
        <v>822</v>
      </c>
      <c r="B314" s="95" t="s">
        <v>823</v>
      </c>
      <c r="C314" s="95" t="str">
        <f t="shared" si="20"/>
        <v>新北市土城區</v>
      </c>
      <c r="D314" s="95" t="s">
        <v>710</v>
      </c>
      <c r="E314" s="129">
        <v>150</v>
      </c>
      <c r="F314" s="129">
        <f t="shared" si="21"/>
        <v>168</v>
      </c>
      <c r="G314" s="129">
        <v>150</v>
      </c>
      <c r="H314" s="129">
        <f t="shared" si="22"/>
        <v>168</v>
      </c>
      <c r="I314" s="129">
        <f t="shared" si="25"/>
        <v>375</v>
      </c>
      <c r="J314" s="129">
        <f t="shared" si="24"/>
        <v>404.25</v>
      </c>
    </row>
    <row r="315" spans="1:10" x14ac:dyDescent="0.25">
      <c r="A315" s="95" t="s">
        <v>824</v>
      </c>
      <c r="B315" s="95" t="s">
        <v>825</v>
      </c>
      <c r="C315" s="95" t="str">
        <f t="shared" si="20"/>
        <v>新北市土城區</v>
      </c>
      <c r="D315" s="95" t="s">
        <v>710</v>
      </c>
      <c r="E315" s="129">
        <v>150</v>
      </c>
      <c r="F315" s="129">
        <f t="shared" si="21"/>
        <v>168</v>
      </c>
      <c r="G315" s="129">
        <v>150</v>
      </c>
      <c r="H315" s="129">
        <f t="shared" si="22"/>
        <v>168</v>
      </c>
      <c r="I315" s="129">
        <f t="shared" si="25"/>
        <v>375</v>
      </c>
      <c r="J315" s="129">
        <f t="shared" si="24"/>
        <v>404.25</v>
      </c>
    </row>
    <row r="316" spans="1:10" x14ac:dyDescent="0.25">
      <c r="A316" s="95" t="s">
        <v>826</v>
      </c>
      <c r="B316" s="95" t="s">
        <v>827</v>
      </c>
      <c r="C316" s="95" t="str">
        <f t="shared" si="20"/>
        <v>新北市土城區</v>
      </c>
      <c r="D316" s="95" t="s">
        <v>710</v>
      </c>
      <c r="E316" s="129">
        <v>150</v>
      </c>
      <c r="F316" s="129">
        <f t="shared" si="21"/>
        <v>168</v>
      </c>
      <c r="G316" s="129">
        <v>150</v>
      </c>
      <c r="H316" s="129">
        <f t="shared" si="22"/>
        <v>168</v>
      </c>
      <c r="I316" s="129">
        <f t="shared" si="25"/>
        <v>375</v>
      </c>
      <c r="J316" s="129">
        <f t="shared" si="24"/>
        <v>404.25</v>
      </c>
    </row>
    <row r="317" spans="1:10" x14ac:dyDescent="0.25">
      <c r="A317" s="95" t="s">
        <v>828</v>
      </c>
      <c r="B317" s="95" t="s">
        <v>829</v>
      </c>
      <c r="C317" s="95" t="str">
        <f t="shared" si="20"/>
        <v>新北市土城區</v>
      </c>
      <c r="D317" s="95" t="s">
        <v>710</v>
      </c>
      <c r="E317" s="129">
        <v>150</v>
      </c>
      <c r="F317" s="129">
        <f t="shared" si="21"/>
        <v>168</v>
      </c>
      <c r="G317" s="129">
        <v>150</v>
      </c>
      <c r="H317" s="129">
        <f t="shared" si="22"/>
        <v>168</v>
      </c>
      <c r="I317" s="129">
        <f t="shared" si="25"/>
        <v>375</v>
      </c>
      <c r="J317" s="129">
        <f t="shared" si="24"/>
        <v>404.25</v>
      </c>
    </row>
    <row r="318" spans="1:10" x14ac:dyDescent="0.25">
      <c r="A318" s="95" t="s">
        <v>830</v>
      </c>
      <c r="B318" s="95" t="s">
        <v>831</v>
      </c>
      <c r="C318" s="95" t="str">
        <f t="shared" si="20"/>
        <v>新北市土城區</v>
      </c>
      <c r="D318" s="95" t="s">
        <v>710</v>
      </c>
      <c r="E318" s="129">
        <v>150</v>
      </c>
      <c r="F318" s="129">
        <f t="shared" si="21"/>
        <v>168</v>
      </c>
      <c r="G318" s="129">
        <v>150</v>
      </c>
      <c r="H318" s="129">
        <f t="shared" si="22"/>
        <v>168</v>
      </c>
      <c r="I318" s="129">
        <f t="shared" si="25"/>
        <v>375</v>
      </c>
      <c r="J318" s="129">
        <f t="shared" si="24"/>
        <v>404.25</v>
      </c>
    </row>
    <row r="319" spans="1:10" x14ac:dyDescent="0.25">
      <c r="A319" s="95" t="s">
        <v>832</v>
      </c>
      <c r="B319" s="95" t="s">
        <v>833</v>
      </c>
      <c r="C319" s="95" t="str">
        <f t="shared" si="20"/>
        <v>新北市土城區</v>
      </c>
      <c r="D319" s="95" t="s">
        <v>710</v>
      </c>
      <c r="E319" s="129">
        <v>150</v>
      </c>
      <c r="F319" s="129">
        <f t="shared" si="21"/>
        <v>168</v>
      </c>
      <c r="G319" s="129">
        <v>150</v>
      </c>
      <c r="H319" s="129">
        <f t="shared" si="22"/>
        <v>168</v>
      </c>
      <c r="I319" s="129">
        <f t="shared" si="25"/>
        <v>375</v>
      </c>
      <c r="J319" s="129">
        <f t="shared" si="24"/>
        <v>404.25</v>
      </c>
    </row>
    <row r="320" spans="1:10" x14ac:dyDescent="0.25">
      <c r="A320" s="95" t="s">
        <v>834</v>
      </c>
      <c r="B320" s="95" t="s">
        <v>835</v>
      </c>
      <c r="C320" s="95" t="str">
        <f t="shared" si="20"/>
        <v>新北市土城區</v>
      </c>
      <c r="D320" s="95" t="s">
        <v>710</v>
      </c>
      <c r="E320" s="129">
        <v>150</v>
      </c>
      <c r="F320" s="129">
        <f t="shared" si="21"/>
        <v>168</v>
      </c>
      <c r="G320" s="129">
        <v>150</v>
      </c>
      <c r="H320" s="129">
        <f t="shared" si="22"/>
        <v>168</v>
      </c>
      <c r="I320" s="129">
        <f t="shared" si="25"/>
        <v>375</v>
      </c>
      <c r="J320" s="129">
        <f t="shared" si="24"/>
        <v>404.25</v>
      </c>
    </row>
    <row r="321" spans="1:10" x14ac:dyDescent="0.25">
      <c r="A321" s="95" t="s">
        <v>836</v>
      </c>
      <c r="B321" s="95" t="s">
        <v>837</v>
      </c>
      <c r="C321" s="95" t="str">
        <f t="shared" si="20"/>
        <v>新北市土城區</v>
      </c>
      <c r="D321" s="95" t="s">
        <v>710</v>
      </c>
      <c r="E321" s="129">
        <v>150</v>
      </c>
      <c r="F321" s="129">
        <f t="shared" si="21"/>
        <v>168</v>
      </c>
      <c r="G321" s="129">
        <v>150</v>
      </c>
      <c r="H321" s="129">
        <f t="shared" si="22"/>
        <v>168</v>
      </c>
      <c r="I321" s="129">
        <f t="shared" si="25"/>
        <v>375</v>
      </c>
      <c r="J321" s="129">
        <f t="shared" si="24"/>
        <v>404.25</v>
      </c>
    </row>
    <row r="322" spans="1:10" x14ac:dyDescent="0.25">
      <c r="A322" s="95" t="s">
        <v>838</v>
      </c>
      <c r="B322" s="95" t="s">
        <v>839</v>
      </c>
      <c r="C322" s="95" t="str">
        <f t="shared" ref="C322:C385" si="26">LEFT(A322,6)</f>
        <v>新北市土城區</v>
      </c>
      <c r="D322" s="95" t="s">
        <v>710</v>
      </c>
      <c r="E322" s="129">
        <v>150</v>
      </c>
      <c r="F322" s="129">
        <f t="shared" si="21"/>
        <v>168</v>
      </c>
      <c r="G322" s="129">
        <v>150</v>
      </c>
      <c r="H322" s="129">
        <f t="shared" si="22"/>
        <v>168</v>
      </c>
      <c r="I322" s="129">
        <f t="shared" si="25"/>
        <v>375</v>
      </c>
      <c r="J322" s="129">
        <f t="shared" si="24"/>
        <v>404.25</v>
      </c>
    </row>
    <row r="323" spans="1:10" x14ac:dyDescent="0.25">
      <c r="A323" s="95" t="s">
        <v>840</v>
      </c>
      <c r="B323" s="95" t="s">
        <v>841</v>
      </c>
      <c r="C323" s="95" t="str">
        <f t="shared" si="26"/>
        <v>新北市土城區</v>
      </c>
      <c r="D323" s="95" t="s">
        <v>710</v>
      </c>
      <c r="E323" s="129">
        <v>150</v>
      </c>
      <c r="F323" s="129">
        <f t="shared" ref="F323:F386" si="27">(E323+10)*1.05</f>
        <v>168</v>
      </c>
      <c r="G323" s="129">
        <v>150</v>
      </c>
      <c r="H323" s="129">
        <f t="shared" ref="H323:H386" si="28">(G323+10)*1.05</f>
        <v>168</v>
      </c>
      <c r="I323" s="129">
        <f t="shared" si="25"/>
        <v>375</v>
      </c>
      <c r="J323" s="129">
        <f t="shared" ref="J323:J386" si="29">(I323+10)*1.05</f>
        <v>404.25</v>
      </c>
    </row>
    <row r="324" spans="1:10" x14ac:dyDescent="0.25">
      <c r="A324" s="95" t="s">
        <v>842</v>
      </c>
      <c r="B324" s="95" t="s">
        <v>843</v>
      </c>
      <c r="C324" s="95" t="str">
        <f t="shared" si="26"/>
        <v>新北市土城區</v>
      </c>
      <c r="D324" s="95" t="s">
        <v>710</v>
      </c>
      <c r="E324" s="129">
        <v>150</v>
      </c>
      <c r="F324" s="129">
        <f t="shared" si="27"/>
        <v>168</v>
      </c>
      <c r="G324" s="129">
        <v>150</v>
      </c>
      <c r="H324" s="129">
        <f t="shared" si="28"/>
        <v>168</v>
      </c>
      <c r="I324" s="129">
        <f t="shared" si="25"/>
        <v>375</v>
      </c>
      <c r="J324" s="129">
        <f t="shared" si="29"/>
        <v>404.25</v>
      </c>
    </row>
    <row r="325" spans="1:10" x14ac:dyDescent="0.25">
      <c r="A325" s="95" t="s">
        <v>844</v>
      </c>
      <c r="B325" s="95" t="s">
        <v>845</v>
      </c>
      <c r="C325" s="95" t="str">
        <f t="shared" si="26"/>
        <v>新北市土城區</v>
      </c>
      <c r="D325" s="95" t="s">
        <v>710</v>
      </c>
      <c r="E325" s="129">
        <v>150</v>
      </c>
      <c r="F325" s="129">
        <f t="shared" si="27"/>
        <v>168</v>
      </c>
      <c r="G325" s="129">
        <v>150</v>
      </c>
      <c r="H325" s="129">
        <f t="shared" si="28"/>
        <v>168</v>
      </c>
      <c r="I325" s="129">
        <f t="shared" si="25"/>
        <v>375</v>
      </c>
      <c r="J325" s="129">
        <f t="shared" si="29"/>
        <v>404.25</v>
      </c>
    </row>
    <row r="326" spans="1:10" x14ac:dyDescent="0.25">
      <c r="A326" s="95" t="s">
        <v>846</v>
      </c>
      <c r="B326" s="95" t="s">
        <v>847</v>
      </c>
      <c r="C326" s="95" t="str">
        <f t="shared" si="26"/>
        <v>新北市土城區</v>
      </c>
      <c r="D326" s="95" t="s">
        <v>710</v>
      </c>
      <c r="E326" s="129">
        <v>150</v>
      </c>
      <c r="F326" s="129">
        <f t="shared" si="27"/>
        <v>168</v>
      </c>
      <c r="G326" s="129">
        <v>150</v>
      </c>
      <c r="H326" s="129">
        <f t="shared" si="28"/>
        <v>168</v>
      </c>
      <c r="I326" s="129">
        <f t="shared" si="25"/>
        <v>375</v>
      </c>
      <c r="J326" s="129">
        <f t="shared" si="29"/>
        <v>404.25</v>
      </c>
    </row>
    <row r="327" spans="1:10" x14ac:dyDescent="0.25">
      <c r="A327" s="95" t="s">
        <v>848</v>
      </c>
      <c r="B327" s="95" t="s">
        <v>849</v>
      </c>
      <c r="C327" s="95" t="str">
        <f t="shared" si="26"/>
        <v>臺北市大同區</v>
      </c>
      <c r="D327" s="95" t="s">
        <v>786</v>
      </c>
      <c r="E327" s="129">
        <v>70</v>
      </c>
      <c r="F327" s="129">
        <f t="shared" si="27"/>
        <v>84</v>
      </c>
      <c r="G327" s="129">
        <v>70</v>
      </c>
      <c r="H327" s="129">
        <f t="shared" si="28"/>
        <v>84</v>
      </c>
      <c r="I327" s="129">
        <f t="shared" si="25"/>
        <v>175</v>
      </c>
      <c r="J327" s="129">
        <f t="shared" si="29"/>
        <v>194.25</v>
      </c>
    </row>
    <row r="328" spans="1:10" x14ac:dyDescent="0.25">
      <c r="A328" s="95" t="s">
        <v>850</v>
      </c>
      <c r="B328" s="95" t="s">
        <v>851</v>
      </c>
      <c r="C328" s="95" t="str">
        <f t="shared" si="26"/>
        <v>臺北市大同區</v>
      </c>
      <c r="D328" s="95" t="s">
        <v>180</v>
      </c>
      <c r="E328" s="129">
        <v>70</v>
      </c>
      <c r="F328" s="129">
        <f t="shared" si="27"/>
        <v>84</v>
      </c>
      <c r="G328" s="129">
        <v>70</v>
      </c>
      <c r="H328" s="129">
        <f t="shared" si="28"/>
        <v>84</v>
      </c>
      <c r="I328" s="129">
        <f t="shared" si="25"/>
        <v>175</v>
      </c>
      <c r="J328" s="129">
        <f t="shared" si="29"/>
        <v>194.25</v>
      </c>
    </row>
    <row r="329" spans="1:10" x14ac:dyDescent="0.25">
      <c r="A329" s="95" t="s">
        <v>852</v>
      </c>
      <c r="B329" s="95" t="s">
        <v>853</v>
      </c>
      <c r="C329" s="95" t="str">
        <f t="shared" si="26"/>
        <v>新北市土城區</v>
      </c>
      <c r="D329" s="95" t="s">
        <v>710</v>
      </c>
      <c r="E329" s="129">
        <v>150</v>
      </c>
      <c r="F329" s="129">
        <f t="shared" si="27"/>
        <v>168</v>
      </c>
      <c r="G329" s="129">
        <v>150</v>
      </c>
      <c r="H329" s="129">
        <f t="shared" si="28"/>
        <v>168</v>
      </c>
      <c r="I329" s="129">
        <f t="shared" si="25"/>
        <v>375</v>
      </c>
      <c r="J329" s="129">
        <f t="shared" si="29"/>
        <v>404.25</v>
      </c>
    </row>
    <row r="330" spans="1:10" x14ac:dyDescent="0.25">
      <c r="A330" s="95" t="s">
        <v>854</v>
      </c>
      <c r="B330" s="95" t="s">
        <v>855</v>
      </c>
      <c r="C330" s="95" t="str">
        <f t="shared" si="26"/>
        <v>新北市土城區</v>
      </c>
      <c r="D330" s="95" t="s">
        <v>710</v>
      </c>
      <c r="E330" s="129">
        <v>150</v>
      </c>
      <c r="F330" s="129">
        <f t="shared" si="27"/>
        <v>168</v>
      </c>
      <c r="G330" s="129">
        <v>150</v>
      </c>
      <c r="H330" s="129">
        <f t="shared" si="28"/>
        <v>168</v>
      </c>
      <c r="I330" s="129">
        <f t="shared" si="25"/>
        <v>375</v>
      </c>
      <c r="J330" s="129">
        <f t="shared" si="29"/>
        <v>404.25</v>
      </c>
    </row>
    <row r="331" spans="1:10" x14ac:dyDescent="0.25">
      <c r="A331" s="95" t="s">
        <v>856</v>
      </c>
      <c r="B331" s="95" t="s">
        <v>857</v>
      </c>
      <c r="C331" s="95" t="str">
        <f t="shared" si="26"/>
        <v>新北市土城區</v>
      </c>
      <c r="D331" s="95" t="s">
        <v>710</v>
      </c>
      <c r="E331" s="129">
        <v>150</v>
      </c>
      <c r="F331" s="129">
        <f t="shared" si="27"/>
        <v>168</v>
      </c>
      <c r="G331" s="129">
        <v>150</v>
      </c>
      <c r="H331" s="129">
        <f t="shared" si="28"/>
        <v>168</v>
      </c>
      <c r="I331" s="129">
        <f t="shared" si="25"/>
        <v>375</v>
      </c>
      <c r="J331" s="129">
        <f t="shared" si="29"/>
        <v>404.25</v>
      </c>
    </row>
    <row r="332" spans="1:10" x14ac:dyDescent="0.25">
      <c r="A332" s="95" t="s">
        <v>858</v>
      </c>
      <c r="B332" s="95" t="s">
        <v>859</v>
      </c>
      <c r="C332" s="95" t="str">
        <f t="shared" si="26"/>
        <v>臺北市大同區</v>
      </c>
      <c r="D332" s="95" t="s">
        <v>786</v>
      </c>
      <c r="E332" s="129">
        <v>70</v>
      </c>
      <c r="F332" s="129">
        <f t="shared" si="27"/>
        <v>84</v>
      </c>
      <c r="G332" s="129">
        <v>70</v>
      </c>
      <c r="H332" s="129">
        <f t="shared" si="28"/>
        <v>84</v>
      </c>
      <c r="I332" s="129">
        <f t="shared" si="25"/>
        <v>175</v>
      </c>
      <c r="J332" s="129">
        <f t="shared" si="29"/>
        <v>194.25</v>
      </c>
    </row>
    <row r="333" spans="1:10" x14ac:dyDescent="0.25">
      <c r="A333" s="95" t="s">
        <v>860</v>
      </c>
      <c r="B333" s="95" t="s">
        <v>861</v>
      </c>
      <c r="C333" s="95" t="str">
        <f t="shared" si="26"/>
        <v>臺北市大同區</v>
      </c>
      <c r="D333" s="95" t="s">
        <v>786</v>
      </c>
      <c r="E333" s="129">
        <v>70</v>
      </c>
      <c r="F333" s="129">
        <f t="shared" si="27"/>
        <v>84</v>
      </c>
      <c r="G333" s="129">
        <v>70</v>
      </c>
      <c r="H333" s="129">
        <f t="shared" si="28"/>
        <v>84</v>
      </c>
      <c r="I333" s="129">
        <f t="shared" si="25"/>
        <v>175</v>
      </c>
      <c r="J333" s="129">
        <f t="shared" si="29"/>
        <v>194.25</v>
      </c>
    </row>
    <row r="334" spans="1:10" x14ac:dyDescent="0.25">
      <c r="A334" s="95" t="s">
        <v>862</v>
      </c>
      <c r="B334" s="95" t="s">
        <v>863</v>
      </c>
      <c r="C334" s="95" t="str">
        <f t="shared" si="26"/>
        <v>臺北市大同區</v>
      </c>
      <c r="D334" s="95" t="s">
        <v>786</v>
      </c>
      <c r="E334" s="129">
        <v>70</v>
      </c>
      <c r="F334" s="129">
        <f t="shared" si="27"/>
        <v>84</v>
      </c>
      <c r="G334" s="129">
        <v>70</v>
      </c>
      <c r="H334" s="129">
        <f t="shared" si="28"/>
        <v>84</v>
      </c>
      <c r="I334" s="129">
        <f t="shared" si="25"/>
        <v>175</v>
      </c>
      <c r="J334" s="129">
        <f t="shared" si="29"/>
        <v>194.25</v>
      </c>
    </row>
    <row r="335" spans="1:10" x14ac:dyDescent="0.25">
      <c r="A335" s="95" t="s">
        <v>864</v>
      </c>
      <c r="B335" s="95" t="s">
        <v>865</v>
      </c>
      <c r="C335" s="95" t="str">
        <f t="shared" si="26"/>
        <v>臺北市大同區</v>
      </c>
      <c r="D335" s="95" t="s">
        <v>786</v>
      </c>
      <c r="E335" s="129">
        <v>70</v>
      </c>
      <c r="F335" s="129">
        <f t="shared" si="27"/>
        <v>84</v>
      </c>
      <c r="G335" s="129">
        <v>70</v>
      </c>
      <c r="H335" s="129">
        <f t="shared" si="28"/>
        <v>84</v>
      </c>
      <c r="I335" s="129">
        <f t="shared" si="25"/>
        <v>175</v>
      </c>
      <c r="J335" s="129">
        <f t="shared" si="29"/>
        <v>194.25</v>
      </c>
    </row>
    <row r="336" spans="1:10" x14ac:dyDescent="0.25">
      <c r="A336" s="95" t="s">
        <v>866</v>
      </c>
      <c r="B336" s="95" t="s">
        <v>867</v>
      </c>
      <c r="C336" s="95" t="str">
        <f t="shared" si="26"/>
        <v>臺北市大同區</v>
      </c>
      <c r="D336" s="95" t="s">
        <v>180</v>
      </c>
      <c r="E336" s="129">
        <v>70</v>
      </c>
      <c r="F336" s="129">
        <f t="shared" si="27"/>
        <v>84</v>
      </c>
      <c r="G336" s="129">
        <v>70</v>
      </c>
      <c r="H336" s="129">
        <f t="shared" si="28"/>
        <v>84</v>
      </c>
      <c r="I336" s="129">
        <f t="shared" si="25"/>
        <v>175</v>
      </c>
      <c r="J336" s="129">
        <f t="shared" si="29"/>
        <v>194.25</v>
      </c>
    </row>
    <row r="337" spans="1:10" x14ac:dyDescent="0.25">
      <c r="A337" s="95" t="s">
        <v>868</v>
      </c>
      <c r="B337" s="95" t="s">
        <v>869</v>
      </c>
      <c r="C337" s="95" t="str">
        <f t="shared" si="26"/>
        <v>臺北市大同區</v>
      </c>
      <c r="D337" s="95" t="s">
        <v>180</v>
      </c>
      <c r="E337" s="129">
        <v>70</v>
      </c>
      <c r="F337" s="129">
        <f t="shared" si="27"/>
        <v>84</v>
      </c>
      <c r="G337" s="129">
        <v>70</v>
      </c>
      <c r="H337" s="129">
        <f t="shared" si="28"/>
        <v>84</v>
      </c>
      <c r="I337" s="129">
        <f t="shared" si="25"/>
        <v>175</v>
      </c>
      <c r="J337" s="129">
        <f t="shared" si="29"/>
        <v>194.25</v>
      </c>
    </row>
    <row r="338" spans="1:10" x14ac:dyDescent="0.25">
      <c r="A338" s="95" t="s">
        <v>870</v>
      </c>
      <c r="B338" s="95" t="s">
        <v>871</v>
      </c>
      <c r="C338" s="95" t="str">
        <f t="shared" si="26"/>
        <v>新北市土城區</v>
      </c>
      <c r="D338" s="95" t="s">
        <v>710</v>
      </c>
      <c r="E338" s="129">
        <v>150</v>
      </c>
      <c r="F338" s="129">
        <f t="shared" si="27"/>
        <v>168</v>
      </c>
      <c r="G338" s="129">
        <v>150</v>
      </c>
      <c r="H338" s="129">
        <f t="shared" si="28"/>
        <v>168</v>
      </c>
      <c r="I338" s="129">
        <f t="shared" si="25"/>
        <v>375</v>
      </c>
      <c r="J338" s="129">
        <f t="shared" si="29"/>
        <v>404.25</v>
      </c>
    </row>
    <row r="339" spans="1:10" x14ac:dyDescent="0.25">
      <c r="A339" s="95" t="s">
        <v>872</v>
      </c>
      <c r="B339" s="95" t="s">
        <v>873</v>
      </c>
      <c r="C339" s="95" t="str">
        <f t="shared" si="26"/>
        <v>新北市土城區</v>
      </c>
      <c r="D339" s="95" t="s">
        <v>710</v>
      </c>
      <c r="E339" s="129">
        <v>150</v>
      </c>
      <c r="F339" s="129">
        <f t="shared" si="27"/>
        <v>168</v>
      </c>
      <c r="G339" s="129">
        <v>150</v>
      </c>
      <c r="H339" s="129">
        <f t="shared" si="28"/>
        <v>168</v>
      </c>
      <c r="I339" s="129">
        <f t="shared" si="25"/>
        <v>375</v>
      </c>
      <c r="J339" s="129">
        <f t="shared" si="29"/>
        <v>404.25</v>
      </c>
    </row>
    <row r="340" spans="1:10" x14ac:dyDescent="0.25">
      <c r="A340" s="95" t="s">
        <v>874</v>
      </c>
      <c r="B340" s="95" t="s">
        <v>875</v>
      </c>
      <c r="C340" s="95" t="str">
        <f t="shared" si="26"/>
        <v>新北市土城區</v>
      </c>
      <c r="D340" s="95" t="s">
        <v>710</v>
      </c>
      <c r="E340" s="129">
        <v>150</v>
      </c>
      <c r="F340" s="129">
        <f t="shared" si="27"/>
        <v>168</v>
      </c>
      <c r="G340" s="129">
        <v>150</v>
      </c>
      <c r="H340" s="129">
        <f t="shared" si="28"/>
        <v>168</v>
      </c>
      <c r="I340" s="129">
        <f t="shared" si="25"/>
        <v>375</v>
      </c>
      <c r="J340" s="129">
        <f t="shared" si="29"/>
        <v>404.25</v>
      </c>
    </row>
    <row r="341" spans="1:10" x14ac:dyDescent="0.25">
      <c r="A341" s="95" t="s">
        <v>876</v>
      </c>
      <c r="B341" s="95" t="s">
        <v>877</v>
      </c>
      <c r="C341" s="95" t="str">
        <f t="shared" si="26"/>
        <v>新北市土城區</v>
      </c>
      <c r="D341" s="95" t="s">
        <v>710</v>
      </c>
      <c r="E341" s="129">
        <v>150</v>
      </c>
      <c r="F341" s="129">
        <f t="shared" si="27"/>
        <v>168</v>
      </c>
      <c r="G341" s="129">
        <v>150</v>
      </c>
      <c r="H341" s="129">
        <f t="shared" si="28"/>
        <v>168</v>
      </c>
      <c r="I341" s="129">
        <f t="shared" si="25"/>
        <v>375</v>
      </c>
      <c r="J341" s="129">
        <f t="shared" si="29"/>
        <v>404.25</v>
      </c>
    </row>
    <row r="342" spans="1:10" x14ac:dyDescent="0.25">
      <c r="A342" s="95" t="s">
        <v>878</v>
      </c>
      <c r="B342" s="95" t="s">
        <v>879</v>
      </c>
      <c r="C342" s="95" t="str">
        <f t="shared" si="26"/>
        <v>新北市土城區</v>
      </c>
      <c r="D342" s="95" t="s">
        <v>710</v>
      </c>
      <c r="E342" s="129">
        <v>150</v>
      </c>
      <c r="F342" s="129">
        <f t="shared" si="27"/>
        <v>168</v>
      </c>
      <c r="G342" s="129">
        <v>150</v>
      </c>
      <c r="H342" s="129">
        <f t="shared" si="28"/>
        <v>168</v>
      </c>
      <c r="I342" s="129">
        <f t="shared" si="25"/>
        <v>375</v>
      </c>
      <c r="J342" s="129">
        <f t="shared" si="29"/>
        <v>404.25</v>
      </c>
    </row>
    <row r="343" spans="1:10" x14ac:dyDescent="0.25">
      <c r="A343" s="95" t="s">
        <v>880</v>
      </c>
      <c r="B343" s="95" t="s">
        <v>881</v>
      </c>
      <c r="C343" s="95" t="str">
        <f t="shared" si="26"/>
        <v>新北市土城區</v>
      </c>
      <c r="D343" s="95" t="s">
        <v>710</v>
      </c>
      <c r="E343" s="129">
        <v>150</v>
      </c>
      <c r="F343" s="129">
        <f t="shared" si="27"/>
        <v>168</v>
      </c>
      <c r="G343" s="129">
        <v>150</v>
      </c>
      <c r="H343" s="129">
        <f t="shared" si="28"/>
        <v>168</v>
      </c>
      <c r="I343" s="129">
        <f t="shared" si="25"/>
        <v>375</v>
      </c>
      <c r="J343" s="129">
        <f t="shared" si="29"/>
        <v>404.25</v>
      </c>
    </row>
    <row r="344" spans="1:10" x14ac:dyDescent="0.25">
      <c r="A344" s="95" t="s">
        <v>882</v>
      </c>
      <c r="B344" s="95" t="s">
        <v>883</v>
      </c>
      <c r="C344" s="95" t="str">
        <f t="shared" si="26"/>
        <v>新北市土城區</v>
      </c>
      <c r="D344" s="95" t="s">
        <v>710</v>
      </c>
      <c r="E344" s="129">
        <v>150</v>
      </c>
      <c r="F344" s="129">
        <f t="shared" si="27"/>
        <v>168</v>
      </c>
      <c r="G344" s="129">
        <v>150</v>
      </c>
      <c r="H344" s="129">
        <f t="shared" si="28"/>
        <v>168</v>
      </c>
      <c r="I344" s="129">
        <f t="shared" si="25"/>
        <v>375</v>
      </c>
      <c r="J344" s="129">
        <f t="shared" si="29"/>
        <v>404.25</v>
      </c>
    </row>
    <row r="345" spans="1:10" x14ac:dyDescent="0.25">
      <c r="A345" s="95" t="s">
        <v>884</v>
      </c>
      <c r="B345" s="95" t="s">
        <v>885</v>
      </c>
      <c r="C345" s="95" t="str">
        <f t="shared" si="26"/>
        <v>新北市土城區</v>
      </c>
      <c r="D345" s="95" t="s">
        <v>710</v>
      </c>
      <c r="E345" s="129">
        <v>150</v>
      </c>
      <c r="F345" s="129">
        <f t="shared" si="27"/>
        <v>168</v>
      </c>
      <c r="G345" s="129">
        <v>150</v>
      </c>
      <c r="H345" s="129">
        <f t="shared" si="28"/>
        <v>168</v>
      </c>
      <c r="I345" s="129">
        <f t="shared" si="25"/>
        <v>375</v>
      </c>
      <c r="J345" s="129">
        <f t="shared" si="29"/>
        <v>404.25</v>
      </c>
    </row>
    <row r="346" spans="1:10" x14ac:dyDescent="0.25">
      <c r="A346" s="95" t="s">
        <v>886</v>
      </c>
      <c r="B346" s="95" t="s">
        <v>887</v>
      </c>
      <c r="C346" s="95" t="str">
        <f t="shared" si="26"/>
        <v>新北市土城區</v>
      </c>
      <c r="D346" s="95" t="s">
        <v>710</v>
      </c>
      <c r="E346" s="129">
        <v>150</v>
      </c>
      <c r="F346" s="129">
        <f t="shared" si="27"/>
        <v>168</v>
      </c>
      <c r="G346" s="129">
        <v>150</v>
      </c>
      <c r="H346" s="129">
        <f t="shared" si="28"/>
        <v>168</v>
      </c>
      <c r="I346" s="129">
        <f t="shared" si="25"/>
        <v>375</v>
      </c>
      <c r="J346" s="129">
        <f t="shared" si="29"/>
        <v>404.25</v>
      </c>
    </row>
    <row r="347" spans="1:10" x14ac:dyDescent="0.25">
      <c r="A347" s="95" t="s">
        <v>888</v>
      </c>
      <c r="B347" s="95" t="s">
        <v>889</v>
      </c>
      <c r="C347" s="95" t="str">
        <f t="shared" si="26"/>
        <v>新北市土城區</v>
      </c>
      <c r="D347" s="95" t="s">
        <v>710</v>
      </c>
      <c r="E347" s="129">
        <v>150</v>
      </c>
      <c r="F347" s="129">
        <f t="shared" si="27"/>
        <v>168</v>
      </c>
      <c r="G347" s="129">
        <v>150</v>
      </c>
      <c r="H347" s="129">
        <f t="shared" si="28"/>
        <v>168</v>
      </c>
      <c r="I347" s="129">
        <f t="shared" ref="I347:I410" si="30">E347*2.5</f>
        <v>375</v>
      </c>
      <c r="J347" s="129">
        <f t="shared" si="29"/>
        <v>404.25</v>
      </c>
    </row>
    <row r="348" spans="1:10" x14ac:dyDescent="0.25">
      <c r="A348" s="95" t="s">
        <v>890</v>
      </c>
      <c r="B348" s="95" t="s">
        <v>891</v>
      </c>
      <c r="C348" s="95" t="str">
        <f t="shared" si="26"/>
        <v>新北市土城區</v>
      </c>
      <c r="D348" s="95" t="s">
        <v>710</v>
      </c>
      <c r="E348" s="129">
        <v>150</v>
      </c>
      <c r="F348" s="129">
        <f t="shared" si="27"/>
        <v>168</v>
      </c>
      <c r="G348" s="129">
        <v>150</v>
      </c>
      <c r="H348" s="129">
        <f t="shared" si="28"/>
        <v>168</v>
      </c>
      <c r="I348" s="129">
        <f t="shared" si="30"/>
        <v>375</v>
      </c>
      <c r="J348" s="129">
        <f t="shared" si="29"/>
        <v>404.25</v>
      </c>
    </row>
    <row r="349" spans="1:10" x14ac:dyDescent="0.25">
      <c r="A349" s="95" t="s">
        <v>892</v>
      </c>
      <c r="B349" s="95" t="s">
        <v>893</v>
      </c>
      <c r="C349" s="95" t="str">
        <f t="shared" si="26"/>
        <v>新北市土城區</v>
      </c>
      <c r="D349" s="95" t="s">
        <v>710</v>
      </c>
      <c r="E349" s="129">
        <v>150</v>
      </c>
      <c r="F349" s="129">
        <f t="shared" si="27"/>
        <v>168</v>
      </c>
      <c r="G349" s="129">
        <v>150</v>
      </c>
      <c r="H349" s="129">
        <f t="shared" si="28"/>
        <v>168</v>
      </c>
      <c r="I349" s="129">
        <f t="shared" si="30"/>
        <v>375</v>
      </c>
      <c r="J349" s="129">
        <f t="shared" si="29"/>
        <v>404.25</v>
      </c>
    </row>
    <row r="350" spans="1:10" x14ac:dyDescent="0.25">
      <c r="A350" s="95" t="s">
        <v>894</v>
      </c>
      <c r="B350" s="95" t="s">
        <v>895</v>
      </c>
      <c r="C350" s="95" t="str">
        <f t="shared" si="26"/>
        <v>新北市土城區</v>
      </c>
      <c r="D350" s="95" t="s">
        <v>710</v>
      </c>
      <c r="E350" s="129">
        <v>150</v>
      </c>
      <c r="F350" s="129">
        <f t="shared" si="27"/>
        <v>168</v>
      </c>
      <c r="G350" s="129">
        <v>150</v>
      </c>
      <c r="H350" s="129">
        <f t="shared" si="28"/>
        <v>168</v>
      </c>
      <c r="I350" s="129">
        <f t="shared" si="30"/>
        <v>375</v>
      </c>
      <c r="J350" s="129">
        <f t="shared" si="29"/>
        <v>404.25</v>
      </c>
    </row>
    <row r="351" spans="1:10" x14ac:dyDescent="0.25">
      <c r="A351" s="95" t="s">
        <v>896</v>
      </c>
      <c r="B351" s="95" t="s">
        <v>897</v>
      </c>
      <c r="C351" s="95" t="str">
        <f t="shared" si="26"/>
        <v>新北市土城區</v>
      </c>
      <c r="D351" s="95" t="s">
        <v>710</v>
      </c>
      <c r="E351" s="129">
        <v>150</v>
      </c>
      <c r="F351" s="129">
        <f t="shared" si="27"/>
        <v>168</v>
      </c>
      <c r="G351" s="129">
        <v>150</v>
      </c>
      <c r="H351" s="129">
        <f t="shared" si="28"/>
        <v>168</v>
      </c>
      <c r="I351" s="129">
        <f t="shared" si="30"/>
        <v>375</v>
      </c>
      <c r="J351" s="129">
        <f t="shared" si="29"/>
        <v>404.25</v>
      </c>
    </row>
    <row r="352" spans="1:10" x14ac:dyDescent="0.25">
      <c r="A352" s="95" t="s">
        <v>898</v>
      </c>
      <c r="B352" s="95" t="s">
        <v>899</v>
      </c>
      <c r="C352" s="95" t="str">
        <f t="shared" si="26"/>
        <v>新北市土城區</v>
      </c>
      <c r="D352" s="95" t="s">
        <v>710</v>
      </c>
      <c r="E352" s="129">
        <v>150</v>
      </c>
      <c r="F352" s="129">
        <f t="shared" si="27"/>
        <v>168</v>
      </c>
      <c r="G352" s="129">
        <v>150</v>
      </c>
      <c r="H352" s="129">
        <f t="shared" si="28"/>
        <v>168</v>
      </c>
      <c r="I352" s="129">
        <f t="shared" si="30"/>
        <v>375</v>
      </c>
      <c r="J352" s="129">
        <f t="shared" si="29"/>
        <v>404.25</v>
      </c>
    </row>
    <row r="353" spans="1:10" x14ac:dyDescent="0.25">
      <c r="A353" s="95" t="s">
        <v>900</v>
      </c>
      <c r="B353" s="95" t="s">
        <v>901</v>
      </c>
      <c r="C353" s="95" t="str">
        <f t="shared" si="26"/>
        <v>新北市土城區</v>
      </c>
      <c r="D353" s="95" t="s">
        <v>710</v>
      </c>
      <c r="E353" s="129">
        <v>150</v>
      </c>
      <c r="F353" s="129">
        <f t="shared" si="27"/>
        <v>168</v>
      </c>
      <c r="G353" s="129">
        <v>150</v>
      </c>
      <c r="H353" s="129">
        <f t="shared" si="28"/>
        <v>168</v>
      </c>
      <c r="I353" s="129">
        <f t="shared" si="30"/>
        <v>375</v>
      </c>
      <c r="J353" s="129">
        <f t="shared" si="29"/>
        <v>404.25</v>
      </c>
    </row>
    <row r="354" spans="1:10" x14ac:dyDescent="0.25">
      <c r="A354" s="95" t="s">
        <v>902</v>
      </c>
      <c r="B354" s="95" t="s">
        <v>903</v>
      </c>
      <c r="C354" s="95" t="str">
        <f t="shared" si="26"/>
        <v>新北市土城區</v>
      </c>
      <c r="D354" s="95" t="s">
        <v>710</v>
      </c>
      <c r="E354" s="129">
        <v>150</v>
      </c>
      <c r="F354" s="129">
        <f t="shared" si="27"/>
        <v>168</v>
      </c>
      <c r="G354" s="129">
        <v>150</v>
      </c>
      <c r="H354" s="129">
        <f t="shared" si="28"/>
        <v>168</v>
      </c>
      <c r="I354" s="129">
        <f t="shared" si="30"/>
        <v>375</v>
      </c>
      <c r="J354" s="129">
        <f t="shared" si="29"/>
        <v>404.25</v>
      </c>
    </row>
    <row r="355" spans="1:10" x14ac:dyDescent="0.25">
      <c r="A355" s="95" t="s">
        <v>904</v>
      </c>
      <c r="B355" s="95" t="s">
        <v>905</v>
      </c>
      <c r="C355" s="95" t="str">
        <f t="shared" si="26"/>
        <v>新北市土城區</v>
      </c>
      <c r="D355" s="95" t="s">
        <v>710</v>
      </c>
      <c r="E355" s="129">
        <v>150</v>
      </c>
      <c r="F355" s="129">
        <f t="shared" si="27"/>
        <v>168</v>
      </c>
      <c r="G355" s="129">
        <v>150</v>
      </c>
      <c r="H355" s="129">
        <f t="shared" si="28"/>
        <v>168</v>
      </c>
      <c r="I355" s="129">
        <f t="shared" si="30"/>
        <v>375</v>
      </c>
      <c r="J355" s="129">
        <f t="shared" si="29"/>
        <v>404.25</v>
      </c>
    </row>
    <row r="356" spans="1:10" x14ac:dyDescent="0.25">
      <c r="A356" s="95" t="s">
        <v>906</v>
      </c>
      <c r="B356" s="95" t="s">
        <v>907</v>
      </c>
      <c r="C356" s="95" t="str">
        <f t="shared" si="26"/>
        <v>新北市土城區</v>
      </c>
      <c r="D356" s="95" t="s">
        <v>710</v>
      </c>
      <c r="E356" s="129">
        <v>150</v>
      </c>
      <c r="F356" s="129">
        <f t="shared" si="27"/>
        <v>168</v>
      </c>
      <c r="G356" s="129">
        <v>150</v>
      </c>
      <c r="H356" s="129">
        <f t="shared" si="28"/>
        <v>168</v>
      </c>
      <c r="I356" s="129">
        <f t="shared" si="30"/>
        <v>375</v>
      </c>
      <c r="J356" s="129">
        <f t="shared" si="29"/>
        <v>404.25</v>
      </c>
    </row>
    <row r="357" spans="1:10" x14ac:dyDescent="0.25">
      <c r="A357" s="95" t="s">
        <v>908</v>
      </c>
      <c r="B357" s="95" t="s">
        <v>909</v>
      </c>
      <c r="C357" s="95" t="str">
        <f t="shared" si="26"/>
        <v>新北市土城區</v>
      </c>
      <c r="D357" s="95" t="s">
        <v>710</v>
      </c>
      <c r="E357" s="129">
        <v>150</v>
      </c>
      <c r="F357" s="129">
        <f t="shared" si="27"/>
        <v>168</v>
      </c>
      <c r="G357" s="129">
        <v>150</v>
      </c>
      <c r="H357" s="129">
        <f t="shared" si="28"/>
        <v>168</v>
      </c>
      <c r="I357" s="129">
        <f t="shared" si="30"/>
        <v>375</v>
      </c>
      <c r="J357" s="129">
        <f t="shared" si="29"/>
        <v>404.25</v>
      </c>
    </row>
    <row r="358" spans="1:10" x14ac:dyDescent="0.25">
      <c r="A358" s="95" t="s">
        <v>910</v>
      </c>
      <c r="B358" s="95" t="s">
        <v>911</v>
      </c>
      <c r="C358" s="95" t="str">
        <f t="shared" si="26"/>
        <v>新北市土城區</v>
      </c>
      <c r="D358" s="95" t="s">
        <v>710</v>
      </c>
      <c r="E358" s="129">
        <v>150</v>
      </c>
      <c r="F358" s="129">
        <f t="shared" si="27"/>
        <v>168</v>
      </c>
      <c r="G358" s="129">
        <v>150</v>
      </c>
      <c r="H358" s="129">
        <f t="shared" si="28"/>
        <v>168</v>
      </c>
      <c r="I358" s="129">
        <f t="shared" si="30"/>
        <v>375</v>
      </c>
      <c r="J358" s="129">
        <f t="shared" si="29"/>
        <v>404.25</v>
      </c>
    </row>
    <row r="359" spans="1:10" x14ac:dyDescent="0.25">
      <c r="A359" s="95" t="s">
        <v>912</v>
      </c>
      <c r="B359" s="95" t="s">
        <v>913</v>
      </c>
      <c r="C359" s="95" t="str">
        <f t="shared" si="26"/>
        <v>新北市土城區</v>
      </c>
      <c r="D359" s="95" t="s">
        <v>710</v>
      </c>
      <c r="E359" s="129">
        <v>150</v>
      </c>
      <c r="F359" s="129">
        <f t="shared" si="27"/>
        <v>168</v>
      </c>
      <c r="G359" s="129">
        <v>150</v>
      </c>
      <c r="H359" s="129">
        <f t="shared" si="28"/>
        <v>168</v>
      </c>
      <c r="I359" s="129">
        <f t="shared" si="30"/>
        <v>375</v>
      </c>
      <c r="J359" s="129">
        <f t="shared" si="29"/>
        <v>404.25</v>
      </c>
    </row>
    <row r="360" spans="1:10" x14ac:dyDescent="0.25">
      <c r="A360" s="95" t="s">
        <v>914</v>
      </c>
      <c r="B360" s="95" t="s">
        <v>915</v>
      </c>
      <c r="C360" s="95" t="str">
        <f t="shared" si="26"/>
        <v>新北市土城區</v>
      </c>
      <c r="D360" s="95" t="s">
        <v>710</v>
      </c>
      <c r="E360" s="129">
        <v>150</v>
      </c>
      <c r="F360" s="129">
        <f t="shared" si="27"/>
        <v>168</v>
      </c>
      <c r="G360" s="129">
        <v>150</v>
      </c>
      <c r="H360" s="129">
        <f t="shared" si="28"/>
        <v>168</v>
      </c>
      <c r="I360" s="129">
        <f t="shared" si="30"/>
        <v>375</v>
      </c>
      <c r="J360" s="129">
        <f t="shared" si="29"/>
        <v>404.25</v>
      </c>
    </row>
    <row r="361" spans="1:10" x14ac:dyDescent="0.25">
      <c r="A361" s="95" t="s">
        <v>916</v>
      </c>
      <c r="B361" s="95" t="s">
        <v>917</v>
      </c>
      <c r="C361" s="95" t="str">
        <f t="shared" si="26"/>
        <v>新北市土城區</v>
      </c>
      <c r="D361" s="95" t="s">
        <v>710</v>
      </c>
      <c r="E361" s="129">
        <v>150</v>
      </c>
      <c r="F361" s="129">
        <f t="shared" si="27"/>
        <v>168</v>
      </c>
      <c r="G361" s="129">
        <v>150</v>
      </c>
      <c r="H361" s="129">
        <f t="shared" si="28"/>
        <v>168</v>
      </c>
      <c r="I361" s="129">
        <f t="shared" si="30"/>
        <v>375</v>
      </c>
      <c r="J361" s="129">
        <f t="shared" si="29"/>
        <v>404.25</v>
      </c>
    </row>
    <row r="362" spans="1:10" x14ac:dyDescent="0.25">
      <c r="A362" s="95" t="s">
        <v>918</v>
      </c>
      <c r="B362" s="95" t="s">
        <v>919</v>
      </c>
      <c r="C362" s="95" t="str">
        <f t="shared" si="26"/>
        <v>新北市土城區</v>
      </c>
      <c r="D362" s="95" t="s">
        <v>710</v>
      </c>
      <c r="E362" s="129">
        <v>150</v>
      </c>
      <c r="F362" s="129">
        <f t="shared" si="27"/>
        <v>168</v>
      </c>
      <c r="G362" s="129">
        <v>150</v>
      </c>
      <c r="H362" s="129">
        <f t="shared" si="28"/>
        <v>168</v>
      </c>
      <c r="I362" s="129">
        <f t="shared" si="30"/>
        <v>375</v>
      </c>
      <c r="J362" s="129">
        <f t="shared" si="29"/>
        <v>404.25</v>
      </c>
    </row>
    <row r="363" spans="1:10" x14ac:dyDescent="0.25">
      <c r="A363" s="95" t="s">
        <v>920</v>
      </c>
      <c r="B363" s="95" t="s">
        <v>921</v>
      </c>
      <c r="C363" s="95" t="str">
        <f t="shared" si="26"/>
        <v>新北市土城區</v>
      </c>
      <c r="D363" s="95" t="s">
        <v>710</v>
      </c>
      <c r="E363" s="129">
        <v>150</v>
      </c>
      <c r="F363" s="129">
        <f t="shared" si="27"/>
        <v>168</v>
      </c>
      <c r="G363" s="129">
        <v>150</v>
      </c>
      <c r="H363" s="129">
        <f t="shared" si="28"/>
        <v>168</v>
      </c>
      <c r="I363" s="129">
        <f t="shared" si="30"/>
        <v>375</v>
      </c>
      <c r="J363" s="129">
        <f t="shared" si="29"/>
        <v>404.25</v>
      </c>
    </row>
    <row r="364" spans="1:10" x14ac:dyDescent="0.25">
      <c r="A364" s="95" t="s">
        <v>922</v>
      </c>
      <c r="B364" s="95" t="s">
        <v>923</v>
      </c>
      <c r="C364" s="95" t="str">
        <f t="shared" si="26"/>
        <v>新北市土城區</v>
      </c>
      <c r="D364" s="95" t="s">
        <v>710</v>
      </c>
      <c r="E364" s="129">
        <v>150</v>
      </c>
      <c r="F364" s="129">
        <f t="shared" si="27"/>
        <v>168</v>
      </c>
      <c r="G364" s="129">
        <v>150</v>
      </c>
      <c r="H364" s="129">
        <f t="shared" si="28"/>
        <v>168</v>
      </c>
      <c r="I364" s="129">
        <f t="shared" si="30"/>
        <v>375</v>
      </c>
      <c r="J364" s="129">
        <f t="shared" si="29"/>
        <v>404.25</v>
      </c>
    </row>
    <row r="365" spans="1:10" x14ac:dyDescent="0.25">
      <c r="A365" s="95" t="s">
        <v>924</v>
      </c>
      <c r="B365" s="95" t="s">
        <v>925</v>
      </c>
      <c r="C365" s="95" t="str">
        <f t="shared" si="26"/>
        <v>新北市土城區</v>
      </c>
      <c r="D365" s="95" t="s">
        <v>710</v>
      </c>
      <c r="E365" s="129">
        <v>150</v>
      </c>
      <c r="F365" s="129">
        <f t="shared" si="27"/>
        <v>168</v>
      </c>
      <c r="G365" s="129">
        <v>150</v>
      </c>
      <c r="H365" s="129">
        <f t="shared" si="28"/>
        <v>168</v>
      </c>
      <c r="I365" s="129">
        <f t="shared" si="30"/>
        <v>375</v>
      </c>
      <c r="J365" s="129">
        <f t="shared" si="29"/>
        <v>404.25</v>
      </c>
    </row>
    <row r="366" spans="1:10" x14ac:dyDescent="0.25">
      <c r="A366" s="95" t="s">
        <v>926</v>
      </c>
      <c r="B366" s="95" t="s">
        <v>927</v>
      </c>
      <c r="C366" s="95" t="str">
        <f t="shared" si="26"/>
        <v>新北市土城區</v>
      </c>
      <c r="D366" s="95" t="s">
        <v>710</v>
      </c>
      <c r="E366" s="129">
        <v>150</v>
      </c>
      <c r="F366" s="129">
        <f t="shared" si="27"/>
        <v>168</v>
      </c>
      <c r="G366" s="129">
        <v>150</v>
      </c>
      <c r="H366" s="129">
        <f t="shared" si="28"/>
        <v>168</v>
      </c>
      <c r="I366" s="129">
        <f t="shared" si="30"/>
        <v>375</v>
      </c>
      <c r="J366" s="129">
        <f t="shared" si="29"/>
        <v>404.25</v>
      </c>
    </row>
    <row r="367" spans="1:10" x14ac:dyDescent="0.25">
      <c r="A367" s="95" t="s">
        <v>928</v>
      </c>
      <c r="B367" s="95" t="s">
        <v>929</v>
      </c>
      <c r="C367" s="95" t="str">
        <f t="shared" si="26"/>
        <v>新北市土城區</v>
      </c>
      <c r="D367" s="95" t="s">
        <v>710</v>
      </c>
      <c r="E367" s="129">
        <v>150</v>
      </c>
      <c r="F367" s="129">
        <f t="shared" si="27"/>
        <v>168</v>
      </c>
      <c r="G367" s="129">
        <v>150</v>
      </c>
      <c r="H367" s="129">
        <f t="shared" si="28"/>
        <v>168</v>
      </c>
      <c r="I367" s="129">
        <f t="shared" si="30"/>
        <v>375</v>
      </c>
      <c r="J367" s="129">
        <f t="shared" si="29"/>
        <v>404.25</v>
      </c>
    </row>
    <row r="368" spans="1:10" x14ac:dyDescent="0.25">
      <c r="A368" s="95" t="s">
        <v>930</v>
      </c>
      <c r="B368" s="95" t="s">
        <v>931</v>
      </c>
      <c r="C368" s="95" t="str">
        <f t="shared" si="26"/>
        <v>新北市土城區</v>
      </c>
      <c r="D368" s="95" t="s">
        <v>710</v>
      </c>
      <c r="E368" s="129">
        <v>150</v>
      </c>
      <c r="F368" s="129">
        <f t="shared" si="27"/>
        <v>168</v>
      </c>
      <c r="G368" s="129">
        <v>150</v>
      </c>
      <c r="H368" s="129">
        <f t="shared" si="28"/>
        <v>168</v>
      </c>
      <c r="I368" s="129">
        <f t="shared" si="30"/>
        <v>375</v>
      </c>
      <c r="J368" s="129">
        <f t="shared" si="29"/>
        <v>404.25</v>
      </c>
    </row>
    <row r="369" spans="1:10" x14ac:dyDescent="0.25">
      <c r="A369" s="95" t="s">
        <v>932</v>
      </c>
      <c r="B369" s="95" t="s">
        <v>933</v>
      </c>
      <c r="C369" s="95" t="str">
        <f t="shared" si="26"/>
        <v>新北市土城區</v>
      </c>
      <c r="D369" s="95" t="s">
        <v>710</v>
      </c>
      <c r="E369" s="129">
        <v>150</v>
      </c>
      <c r="F369" s="129">
        <f t="shared" si="27"/>
        <v>168</v>
      </c>
      <c r="G369" s="129">
        <v>150</v>
      </c>
      <c r="H369" s="129">
        <f t="shared" si="28"/>
        <v>168</v>
      </c>
      <c r="I369" s="129">
        <f t="shared" si="30"/>
        <v>375</v>
      </c>
      <c r="J369" s="129">
        <f t="shared" si="29"/>
        <v>404.25</v>
      </c>
    </row>
    <row r="370" spans="1:10" x14ac:dyDescent="0.25">
      <c r="A370" s="95" t="s">
        <v>934</v>
      </c>
      <c r="B370" s="95" t="s">
        <v>935</v>
      </c>
      <c r="C370" s="95" t="str">
        <f t="shared" si="26"/>
        <v>新北市土城區</v>
      </c>
      <c r="D370" s="95" t="s">
        <v>710</v>
      </c>
      <c r="E370" s="129">
        <v>150</v>
      </c>
      <c r="F370" s="129">
        <f t="shared" si="27"/>
        <v>168</v>
      </c>
      <c r="G370" s="129">
        <v>150</v>
      </c>
      <c r="H370" s="129">
        <f t="shared" si="28"/>
        <v>168</v>
      </c>
      <c r="I370" s="129">
        <f t="shared" si="30"/>
        <v>375</v>
      </c>
      <c r="J370" s="129">
        <f t="shared" si="29"/>
        <v>404.25</v>
      </c>
    </row>
    <row r="371" spans="1:10" x14ac:dyDescent="0.25">
      <c r="A371" s="95" t="s">
        <v>936</v>
      </c>
      <c r="B371" s="95" t="s">
        <v>937</v>
      </c>
      <c r="C371" s="95" t="str">
        <f t="shared" si="26"/>
        <v>新北市土城區</v>
      </c>
      <c r="D371" s="95" t="s">
        <v>710</v>
      </c>
      <c r="E371" s="129">
        <v>150</v>
      </c>
      <c r="F371" s="129">
        <f t="shared" si="27"/>
        <v>168</v>
      </c>
      <c r="G371" s="129">
        <v>150</v>
      </c>
      <c r="H371" s="129">
        <f t="shared" si="28"/>
        <v>168</v>
      </c>
      <c r="I371" s="129">
        <f t="shared" si="30"/>
        <v>375</v>
      </c>
      <c r="J371" s="129">
        <f t="shared" si="29"/>
        <v>404.25</v>
      </c>
    </row>
    <row r="372" spans="1:10" x14ac:dyDescent="0.25">
      <c r="A372" s="95" t="s">
        <v>938</v>
      </c>
      <c r="B372" s="95" t="s">
        <v>939</v>
      </c>
      <c r="C372" s="95" t="str">
        <f t="shared" si="26"/>
        <v>新北市土城區</v>
      </c>
      <c r="D372" s="95" t="s">
        <v>710</v>
      </c>
      <c r="E372" s="129">
        <v>150</v>
      </c>
      <c r="F372" s="129">
        <f t="shared" si="27"/>
        <v>168</v>
      </c>
      <c r="G372" s="129">
        <v>150</v>
      </c>
      <c r="H372" s="129">
        <f t="shared" si="28"/>
        <v>168</v>
      </c>
      <c r="I372" s="129">
        <f t="shared" si="30"/>
        <v>375</v>
      </c>
      <c r="J372" s="129">
        <f t="shared" si="29"/>
        <v>404.25</v>
      </c>
    </row>
    <row r="373" spans="1:10" x14ac:dyDescent="0.25">
      <c r="A373" s="95" t="s">
        <v>940</v>
      </c>
      <c r="B373" s="95" t="s">
        <v>941</v>
      </c>
      <c r="C373" s="95" t="str">
        <f t="shared" si="26"/>
        <v>新北市土城區</v>
      </c>
      <c r="D373" s="95" t="s">
        <v>710</v>
      </c>
      <c r="E373" s="129">
        <v>150</v>
      </c>
      <c r="F373" s="129">
        <f t="shared" si="27"/>
        <v>168</v>
      </c>
      <c r="G373" s="129">
        <v>150</v>
      </c>
      <c r="H373" s="129">
        <f t="shared" si="28"/>
        <v>168</v>
      </c>
      <c r="I373" s="129">
        <f t="shared" si="30"/>
        <v>375</v>
      </c>
      <c r="J373" s="129">
        <f t="shared" si="29"/>
        <v>404.25</v>
      </c>
    </row>
    <row r="374" spans="1:10" x14ac:dyDescent="0.25">
      <c r="A374" s="95" t="s">
        <v>942</v>
      </c>
      <c r="B374" s="95" t="s">
        <v>943</v>
      </c>
      <c r="C374" s="95" t="str">
        <f t="shared" si="26"/>
        <v>新北市土城區</v>
      </c>
      <c r="D374" s="95" t="s">
        <v>710</v>
      </c>
      <c r="E374" s="129">
        <v>150</v>
      </c>
      <c r="F374" s="129">
        <f t="shared" si="27"/>
        <v>168</v>
      </c>
      <c r="G374" s="129">
        <v>150</v>
      </c>
      <c r="H374" s="129">
        <f t="shared" si="28"/>
        <v>168</v>
      </c>
      <c r="I374" s="129">
        <f t="shared" si="30"/>
        <v>375</v>
      </c>
      <c r="J374" s="129">
        <f t="shared" si="29"/>
        <v>404.25</v>
      </c>
    </row>
    <row r="375" spans="1:10" x14ac:dyDescent="0.25">
      <c r="A375" s="95" t="s">
        <v>944</v>
      </c>
      <c r="B375" s="95" t="s">
        <v>945</v>
      </c>
      <c r="C375" s="95" t="str">
        <f t="shared" si="26"/>
        <v>新北市土城區</v>
      </c>
      <c r="D375" s="95" t="s">
        <v>710</v>
      </c>
      <c r="E375" s="129">
        <v>150</v>
      </c>
      <c r="F375" s="129">
        <f t="shared" si="27"/>
        <v>168</v>
      </c>
      <c r="G375" s="129">
        <v>150</v>
      </c>
      <c r="H375" s="129">
        <f t="shared" si="28"/>
        <v>168</v>
      </c>
      <c r="I375" s="129">
        <f t="shared" si="30"/>
        <v>375</v>
      </c>
      <c r="J375" s="129">
        <f t="shared" si="29"/>
        <v>404.25</v>
      </c>
    </row>
    <row r="376" spans="1:10" x14ac:dyDescent="0.25">
      <c r="A376" s="95" t="s">
        <v>946</v>
      </c>
      <c r="B376" s="95" t="s">
        <v>947</v>
      </c>
      <c r="C376" s="95" t="str">
        <f t="shared" si="26"/>
        <v>新北市土城區</v>
      </c>
      <c r="D376" s="95" t="s">
        <v>710</v>
      </c>
      <c r="E376" s="129">
        <v>150</v>
      </c>
      <c r="F376" s="129">
        <f t="shared" si="27"/>
        <v>168</v>
      </c>
      <c r="G376" s="129">
        <v>150</v>
      </c>
      <c r="H376" s="129">
        <f t="shared" si="28"/>
        <v>168</v>
      </c>
      <c r="I376" s="129">
        <f t="shared" si="30"/>
        <v>375</v>
      </c>
      <c r="J376" s="129">
        <f t="shared" si="29"/>
        <v>404.25</v>
      </c>
    </row>
    <row r="377" spans="1:10" x14ac:dyDescent="0.25">
      <c r="A377" s="95" t="s">
        <v>948</v>
      </c>
      <c r="B377" s="95" t="s">
        <v>949</v>
      </c>
      <c r="C377" s="95" t="str">
        <f t="shared" si="26"/>
        <v>新北市土城區</v>
      </c>
      <c r="D377" s="95" t="s">
        <v>710</v>
      </c>
      <c r="E377" s="129">
        <v>150</v>
      </c>
      <c r="F377" s="129">
        <f t="shared" si="27"/>
        <v>168</v>
      </c>
      <c r="G377" s="129">
        <v>150</v>
      </c>
      <c r="H377" s="129">
        <f t="shared" si="28"/>
        <v>168</v>
      </c>
      <c r="I377" s="129">
        <f t="shared" si="30"/>
        <v>375</v>
      </c>
      <c r="J377" s="129">
        <f t="shared" si="29"/>
        <v>404.25</v>
      </c>
    </row>
    <row r="378" spans="1:10" x14ac:dyDescent="0.25">
      <c r="A378" s="95" t="s">
        <v>950</v>
      </c>
      <c r="B378" s="95" t="s">
        <v>951</v>
      </c>
      <c r="C378" s="95" t="str">
        <f t="shared" si="26"/>
        <v>新北市中和區</v>
      </c>
      <c r="D378" s="95" t="s">
        <v>952</v>
      </c>
      <c r="E378" s="129">
        <v>110</v>
      </c>
      <c r="F378" s="129">
        <f t="shared" si="27"/>
        <v>126</v>
      </c>
      <c r="G378" s="129">
        <v>110</v>
      </c>
      <c r="H378" s="129">
        <f t="shared" si="28"/>
        <v>126</v>
      </c>
      <c r="I378" s="129">
        <f t="shared" si="30"/>
        <v>275</v>
      </c>
      <c r="J378" s="129">
        <f t="shared" si="29"/>
        <v>299.25</v>
      </c>
    </row>
    <row r="379" spans="1:10" x14ac:dyDescent="0.25">
      <c r="A379" s="95" t="s">
        <v>953</v>
      </c>
      <c r="B379" s="95" t="s">
        <v>951</v>
      </c>
      <c r="C379" s="95" t="str">
        <f t="shared" si="26"/>
        <v>新北市中和區</v>
      </c>
      <c r="D379" s="95" t="s">
        <v>952</v>
      </c>
      <c r="E379" s="129">
        <v>110</v>
      </c>
      <c r="F379" s="129">
        <f t="shared" si="27"/>
        <v>126</v>
      </c>
      <c r="G379" s="129">
        <v>110</v>
      </c>
      <c r="H379" s="129">
        <f t="shared" si="28"/>
        <v>126</v>
      </c>
      <c r="I379" s="129">
        <f t="shared" si="30"/>
        <v>275</v>
      </c>
      <c r="J379" s="129">
        <f t="shared" si="29"/>
        <v>299.25</v>
      </c>
    </row>
    <row r="380" spans="1:10" x14ac:dyDescent="0.25">
      <c r="A380" s="95" t="s">
        <v>954</v>
      </c>
      <c r="B380" s="95" t="s">
        <v>955</v>
      </c>
      <c r="C380" s="95" t="str">
        <f t="shared" si="26"/>
        <v>新北市中和區</v>
      </c>
      <c r="D380" s="95" t="s">
        <v>956</v>
      </c>
      <c r="E380" s="129">
        <v>80</v>
      </c>
      <c r="F380" s="129">
        <f t="shared" si="27"/>
        <v>94.5</v>
      </c>
      <c r="G380" s="129">
        <v>80</v>
      </c>
      <c r="H380" s="129">
        <f t="shared" si="28"/>
        <v>94.5</v>
      </c>
      <c r="I380" s="129">
        <f t="shared" si="30"/>
        <v>200</v>
      </c>
      <c r="J380" s="129">
        <f t="shared" si="29"/>
        <v>220.5</v>
      </c>
    </row>
    <row r="381" spans="1:10" x14ac:dyDescent="0.25">
      <c r="A381" s="95" t="s">
        <v>957</v>
      </c>
      <c r="B381" s="95" t="s">
        <v>958</v>
      </c>
      <c r="C381" s="95" t="str">
        <f t="shared" si="26"/>
        <v>新北市中和區</v>
      </c>
      <c r="D381" s="95" t="s">
        <v>956</v>
      </c>
      <c r="E381" s="129">
        <v>80</v>
      </c>
      <c r="F381" s="129">
        <f t="shared" si="27"/>
        <v>94.5</v>
      </c>
      <c r="G381" s="129">
        <v>80</v>
      </c>
      <c r="H381" s="129">
        <f t="shared" si="28"/>
        <v>94.5</v>
      </c>
      <c r="I381" s="129">
        <f t="shared" si="30"/>
        <v>200</v>
      </c>
      <c r="J381" s="129">
        <f t="shared" si="29"/>
        <v>220.5</v>
      </c>
    </row>
    <row r="382" spans="1:10" x14ac:dyDescent="0.25">
      <c r="A382" s="95" t="s">
        <v>959</v>
      </c>
      <c r="B382" s="95" t="s">
        <v>960</v>
      </c>
      <c r="C382" s="95" t="str">
        <f t="shared" si="26"/>
        <v>新北市中和區</v>
      </c>
      <c r="D382" s="95" t="s">
        <v>956</v>
      </c>
      <c r="E382" s="129">
        <v>80</v>
      </c>
      <c r="F382" s="129">
        <f t="shared" si="27"/>
        <v>94.5</v>
      </c>
      <c r="G382" s="129">
        <v>80</v>
      </c>
      <c r="H382" s="129">
        <f t="shared" si="28"/>
        <v>94.5</v>
      </c>
      <c r="I382" s="129">
        <f t="shared" si="30"/>
        <v>200</v>
      </c>
      <c r="J382" s="129">
        <f t="shared" si="29"/>
        <v>220.5</v>
      </c>
    </row>
    <row r="383" spans="1:10" x14ac:dyDescent="0.25">
      <c r="A383" s="95" t="s">
        <v>961</v>
      </c>
      <c r="B383" s="95" t="s">
        <v>962</v>
      </c>
      <c r="C383" s="95" t="str">
        <f t="shared" si="26"/>
        <v>新北市中和區</v>
      </c>
      <c r="D383" s="95" t="s">
        <v>956</v>
      </c>
      <c r="E383" s="129">
        <v>80</v>
      </c>
      <c r="F383" s="129">
        <f t="shared" si="27"/>
        <v>94.5</v>
      </c>
      <c r="G383" s="129">
        <v>80</v>
      </c>
      <c r="H383" s="129">
        <f t="shared" si="28"/>
        <v>94.5</v>
      </c>
      <c r="I383" s="129">
        <f t="shared" si="30"/>
        <v>200</v>
      </c>
      <c r="J383" s="129">
        <f t="shared" si="29"/>
        <v>220.5</v>
      </c>
    </row>
    <row r="384" spans="1:10" x14ac:dyDescent="0.25">
      <c r="A384" s="95" t="s">
        <v>963</v>
      </c>
      <c r="B384" s="95" t="s">
        <v>964</v>
      </c>
      <c r="C384" s="95" t="str">
        <f t="shared" si="26"/>
        <v>新北市中和區</v>
      </c>
      <c r="D384" s="95" t="s">
        <v>956</v>
      </c>
      <c r="E384" s="129">
        <v>80</v>
      </c>
      <c r="F384" s="129">
        <f t="shared" si="27"/>
        <v>94.5</v>
      </c>
      <c r="G384" s="129">
        <v>80</v>
      </c>
      <c r="H384" s="129">
        <f t="shared" si="28"/>
        <v>94.5</v>
      </c>
      <c r="I384" s="129">
        <f t="shared" si="30"/>
        <v>200</v>
      </c>
      <c r="J384" s="129">
        <f t="shared" si="29"/>
        <v>220.5</v>
      </c>
    </row>
    <row r="385" spans="1:10" x14ac:dyDescent="0.25">
      <c r="A385" s="95" t="s">
        <v>965</v>
      </c>
      <c r="B385" s="95" t="s">
        <v>966</v>
      </c>
      <c r="C385" s="95" t="str">
        <f t="shared" si="26"/>
        <v>新北市中和區</v>
      </c>
      <c r="D385" s="95" t="s">
        <v>956</v>
      </c>
      <c r="E385" s="129">
        <v>80</v>
      </c>
      <c r="F385" s="129">
        <f t="shared" si="27"/>
        <v>94.5</v>
      </c>
      <c r="G385" s="129">
        <v>80</v>
      </c>
      <c r="H385" s="129">
        <f t="shared" si="28"/>
        <v>94.5</v>
      </c>
      <c r="I385" s="129">
        <f t="shared" si="30"/>
        <v>200</v>
      </c>
      <c r="J385" s="129">
        <f t="shared" si="29"/>
        <v>220.5</v>
      </c>
    </row>
    <row r="386" spans="1:10" x14ac:dyDescent="0.25">
      <c r="A386" s="95" t="s">
        <v>967</v>
      </c>
      <c r="B386" s="95" t="s">
        <v>968</v>
      </c>
      <c r="C386" s="95" t="str">
        <f t="shared" ref="C386:C449" si="31">LEFT(A386,6)</f>
        <v>新北市中和區</v>
      </c>
      <c r="D386" s="95" t="s">
        <v>956</v>
      </c>
      <c r="E386" s="129">
        <v>80</v>
      </c>
      <c r="F386" s="129">
        <f t="shared" si="27"/>
        <v>94.5</v>
      </c>
      <c r="G386" s="129">
        <v>80</v>
      </c>
      <c r="H386" s="129">
        <f t="shared" si="28"/>
        <v>94.5</v>
      </c>
      <c r="I386" s="129">
        <f t="shared" si="30"/>
        <v>200</v>
      </c>
      <c r="J386" s="129">
        <f t="shared" si="29"/>
        <v>220.5</v>
      </c>
    </row>
    <row r="387" spans="1:10" x14ac:dyDescent="0.25">
      <c r="A387" s="95" t="s">
        <v>969</v>
      </c>
      <c r="B387" s="95" t="s">
        <v>970</v>
      </c>
      <c r="C387" s="95" t="str">
        <f t="shared" si="31"/>
        <v>新北市中和區</v>
      </c>
      <c r="D387" s="95" t="s">
        <v>952</v>
      </c>
      <c r="E387" s="129">
        <v>110</v>
      </c>
      <c r="F387" s="129">
        <f t="shared" ref="F387:F450" si="32">(E387+10)*1.05</f>
        <v>126</v>
      </c>
      <c r="G387" s="129">
        <v>110</v>
      </c>
      <c r="H387" s="129">
        <f t="shared" ref="H387:H450" si="33">(G387+10)*1.05</f>
        <v>126</v>
      </c>
      <c r="I387" s="129">
        <f t="shared" si="30"/>
        <v>275</v>
      </c>
      <c r="J387" s="129">
        <f t="shared" ref="J387:J450" si="34">(I387+10)*1.05</f>
        <v>299.25</v>
      </c>
    </row>
    <row r="388" spans="1:10" x14ac:dyDescent="0.25">
      <c r="A388" s="95" t="s">
        <v>971</v>
      </c>
      <c r="B388" s="95" t="s">
        <v>972</v>
      </c>
      <c r="C388" s="95" t="str">
        <f t="shared" si="31"/>
        <v>新北市中和區</v>
      </c>
      <c r="D388" s="95" t="s">
        <v>952</v>
      </c>
      <c r="E388" s="129">
        <v>110</v>
      </c>
      <c r="F388" s="129">
        <f t="shared" si="32"/>
        <v>126</v>
      </c>
      <c r="G388" s="129">
        <v>110</v>
      </c>
      <c r="H388" s="129">
        <f t="shared" si="33"/>
        <v>126</v>
      </c>
      <c r="I388" s="129">
        <f t="shared" si="30"/>
        <v>275</v>
      </c>
      <c r="J388" s="129">
        <f t="shared" si="34"/>
        <v>299.25</v>
      </c>
    </row>
    <row r="389" spans="1:10" x14ac:dyDescent="0.25">
      <c r="A389" s="95" t="s">
        <v>973</v>
      </c>
      <c r="B389" s="95" t="s">
        <v>974</v>
      </c>
      <c r="C389" s="95" t="str">
        <f t="shared" si="31"/>
        <v>新北市中和區</v>
      </c>
      <c r="D389" s="95" t="s">
        <v>952</v>
      </c>
      <c r="E389" s="129">
        <v>110</v>
      </c>
      <c r="F389" s="129">
        <f t="shared" si="32"/>
        <v>126</v>
      </c>
      <c r="G389" s="129">
        <v>110</v>
      </c>
      <c r="H389" s="129">
        <f t="shared" si="33"/>
        <v>126</v>
      </c>
      <c r="I389" s="129">
        <f t="shared" si="30"/>
        <v>275</v>
      </c>
      <c r="J389" s="129">
        <f t="shared" si="34"/>
        <v>299.25</v>
      </c>
    </row>
    <row r="390" spans="1:10" x14ac:dyDescent="0.25">
      <c r="A390" s="95" t="s">
        <v>975</v>
      </c>
      <c r="B390" s="95" t="s">
        <v>976</v>
      </c>
      <c r="C390" s="95" t="str">
        <f t="shared" si="31"/>
        <v>新北市中和區</v>
      </c>
      <c r="D390" s="95" t="s">
        <v>952</v>
      </c>
      <c r="E390" s="129">
        <v>110</v>
      </c>
      <c r="F390" s="129">
        <f t="shared" si="32"/>
        <v>126</v>
      </c>
      <c r="G390" s="129">
        <v>110</v>
      </c>
      <c r="H390" s="129">
        <f t="shared" si="33"/>
        <v>126</v>
      </c>
      <c r="I390" s="129">
        <f t="shared" si="30"/>
        <v>275</v>
      </c>
      <c r="J390" s="129">
        <f t="shared" si="34"/>
        <v>299.25</v>
      </c>
    </row>
    <row r="391" spans="1:10" x14ac:dyDescent="0.25">
      <c r="A391" s="95" t="s">
        <v>977</v>
      </c>
      <c r="B391" s="95" t="s">
        <v>978</v>
      </c>
      <c r="C391" s="95" t="str">
        <f t="shared" si="31"/>
        <v>新北市中和區</v>
      </c>
      <c r="D391" s="95" t="s">
        <v>956</v>
      </c>
      <c r="E391" s="129">
        <v>80</v>
      </c>
      <c r="F391" s="129">
        <f t="shared" si="32"/>
        <v>94.5</v>
      </c>
      <c r="G391" s="129">
        <v>80</v>
      </c>
      <c r="H391" s="129">
        <f t="shared" si="33"/>
        <v>94.5</v>
      </c>
      <c r="I391" s="129">
        <f t="shared" si="30"/>
        <v>200</v>
      </c>
      <c r="J391" s="129">
        <f t="shared" si="34"/>
        <v>220.5</v>
      </c>
    </row>
    <row r="392" spans="1:10" x14ac:dyDescent="0.25">
      <c r="A392" s="95" t="s">
        <v>979</v>
      </c>
      <c r="B392" s="95" t="s">
        <v>980</v>
      </c>
      <c r="C392" s="95" t="str">
        <f t="shared" si="31"/>
        <v>新北市中和區</v>
      </c>
      <c r="D392" s="95" t="s">
        <v>956</v>
      </c>
      <c r="E392" s="129">
        <v>80</v>
      </c>
      <c r="F392" s="129">
        <f t="shared" si="32"/>
        <v>94.5</v>
      </c>
      <c r="G392" s="129">
        <v>80</v>
      </c>
      <c r="H392" s="129">
        <f t="shared" si="33"/>
        <v>94.5</v>
      </c>
      <c r="I392" s="129">
        <f t="shared" si="30"/>
        <v>200</v>
      </c>
      <c r="J392" s="129">
        <f t="shared" si="34"/>
        <v>220.5</v>
      </c>
    </row>
    <row r="393" spans="1:10" x14ac:dyDescent="0.25">
      <c r="A393" s="95" t="s">
        <v>981</v>
      </c>
      <c r="B393" s="95" t="s">
        <v>982</v>
      </c>
      <c r="C393" s="95" t="str">
        <f t="shared" si="31"/>
        <v>新北市中和區</v>
      </c>
      <c r="D393" s="95" t="s">
        <v>956</v>
      </c>
      <c r="E393" s="129">
        <v>80</v>
      </c>
      <c r="F393" s="129">
        <f t="shared" si="32"/>
        <v>94.5</v>
      </c>
      <c r="G393" s="129">
        <v>80</v>
      </c>
      <c r="H393" s="129">
        <f t="shared" si="33"/>
        <v>94.5</v>
      </c>
      <c r="I393" s="129">
        <f t="shared" si="30"/>
        <v>200</v>
      </c>
      <c r="J393" s="129">
        <f t="shared" si="34"/>
        <v>220.5</v>
      </c>
    </row>
    <row r="394" spans="1:10" x14ac:dyDescent="0.25">
      <c r="A394" s="95" t="s">
        <v>983</v>
      </c>
      <c r="B394" s="95" t="s">
        <v>984</v>
      </c>
      <c r="C394" s="95" t="str">
        <f t="shared" si="31"/>
        <v>新北市中和區</v>
      </c>
      <c r="D394" s="95" t="s">
        <v>956</v>
      </c>
      <c r="E394" s="129">
        <v>80</v>
      </c>
      <c r="F394" s="129">
        <f t="shared" si="32"/>
        <v>94.5</v>
      </c>
      <c r="G394" s="129">
        <v>80</v>
      </c>
      <c r="H394" s="129">
        <f t="shared" si="33"/>
        <v>94.5</v>
      </c>
      <c r="I394" s="129">
        <f t="shared" si="30"/>
        <v>200</v>
      </c>
      <c r="J394" s="129">
        <f t="shared" si="34"/>
        <v>220.5</v>
      </c>
    </row>
    <row r="395" spans="1:10" x14ac:dyDescent="0.25">
      <c r="A395" s="95" t="s">
        <v>985</v>
      </c>
      <c r="B395" s="95" t="s">
        <v>986</v>
      </c>
      <c r="C395" s="95" t="str">
        <f t="shared" si="31"/>
        <v>新北市中和區</v>
      </c>
      <c r="D395" s="95" t="s">
        <v>952</v>
      </c>
      <c r="E395" s="129">
        <v>110</v>
      </c>
      <c r="F395" s="129">
        <f t="shared" si="32"/>
        <v>126</v>
      </c>
      <c r="G395" s="129">
        <v>110</v>
      </c>
      <c r="H395" s="129">
        <f t="shared" si="33"/>
        <v>126</v>
      </c>
      <c r="I395" s="129">
        <f t="shared" si="30"/>
        <v>275</v>
      </c>
      <c r="J395" s="129">
        <f t="shared" si="34"/>
        <v>299.25</v>
      </c>
    </row>
    <row r="396" spans="1:10" x14ac:dyDescent="0.25">
      <c r="A396" s="95" t="s">
        <v>987</v>
      </c>
      <c r="B396" s="95" t="s">
        <v>988</v>
      </c>
      <c r="C396" s="95" t="str">
        <f t="shared" si="31"/>
        <v>新北市中和區</v>
      </c>
      <c r="D396" s="95" t="s">
        <v>952</v>
      </c>
      <c r="E396" s="129">
        <v>110</v>
      </c>
      <c r="F396" s="129">
        <f t="shared" si="32"/>
        <v>126</v>
      </c>
      <c r="G396" s="129">
        <v>110</v>
      </c>
      <c r="H396" s="129">
        <f t="shared" si="33"/>
        <v>126</v>
      </c>
      <c r="I396" s="129">
        <f t="shared" si="30"/>
        <v>275</v>
      </c>
      <c r="J396" s="129">
        <f t="shared" si="34"/>
        <v>299.25</v>
      </c>
    </row>
    <row r="397" spans="1:10" x14ac:dyDescent="0.25">
      <c r="A397" s="95" t="s">
        <v>989</v>
      </c>
      <c r="B397" s="95" t="s">
        <v>990</v>
      </c>
      <c r="C397" s="95" t="str">
        <f t="shared" si="31"/>
        <v>新北市中和區</v>
      </c>
      <c r="D397" s="95" t="s">
        <v>952</v>
      </c>
      <c r="E397" s="129">
        <v>110</v>
      </c>
      <c r="F397" s="129">
        <f t="shared" si="32"/>
        <v>126</v>
      </c>
      <c r="G397" s="129">
        <v>110</v>
      </c>
      <c r="H397" s="129">
        <f t="shared" si="33"/>
        <v>126</v>
      </c>
      <c r="I397" s="129">
        <f t="shared" si="30"/>
        <v>275</v>
      </c>
      <c r="J397" s="129">
        <f t="shared" si="34"/>
        <v>299.25</v>
      </c>
    </row>
    <row r="398" spans="1:10" x14ac:dyDescent="0.25">
      <c r="A398" s="95" t="s">
        <v>991</v>
      </c>
      <c r="B398" s="95" t="s">
        <v>992</v>
      </c>
      <c r="C398" s="95" t="str">
        <f t="shared" si="31"/>
        <v>新北市中和區</v>
      </c>
      <c r="D398" s="95" t="s">
        <v>952</v>
      </c>
      <c r="E398" s="129">
        <v>110</v>
      </c>
      <c r="F398" s="129">
        <f t="shared" si="32"/>
        <v>126</v>
      </c>
      <c r="G398" s="129">
        <v>110</v>
      </c>
      <c r="H398" s="129">
        <f t="shared" si="33"/>
        <v>126</v>
      </c>
      <c r="I398" s="129">
        <f t="shared" si="30"/>
        <v>275</v>
      </c>
      <c r="J398" s="129">
        <f t="shared" si="34"/>
        <v>299.25</v>
      </c>
    </row>
    <row r="399" spans="1:10" x14ac:dyDescent="0.25">
      <c r="A399" s="95" t="s">
        <v>993</v>
      </c>
      <c r="B399" s="95" t="s">
        <v>994</v>
      </c>
      <c r="C399" s="95" t="str">
        <f t="shared" si="31"/>
        <v>新北市中和區</v>
      </c>
      <c r="D399" s="95" t="s">
        <v>952</v>
      </c>
      <c r="E399" s="129">
        <v>110</v>
      </c>
      <c r="F399" s="129">
        <f t="shared" si="32"/>
        <v>126</v>
      </c>
      <c r="G399" s="129">
        <v>110</v>
      </c>
      <c r="H399" s="129">
        <f t="shared" si="33"/>
        <v>126</v>
      </c>
      <c r="I399" s="129">
        <f t="shared" si="30"/>
        <v>275</v>
      </c>
      <c r="J399" s="129">
        <f t="shared" si="34"/>
        <v>299.25</v>
      </c>
    </row>
    <row r="400" spans="1:10" x14ac:dyDescent="0.25">
      <c r="A400" s="95" t="s">
        <v>995</v>
      </c>
      <c r="B400" s="95" t="s">
        <v>996</v>
      </c>
      <c r="C400" s="95" t="str">
        <f t="shared" si="31"/>
        <v>新北市中和區</v>
      </c>
      <c r="D400" s="95" t="s">
        <v>952</v>
      </c>
      <c r="E400" s="129">
        <v>110</v>
      </c>
      <c r="F400" s="129">
        <f t="shared" si="32"/>
        <v>126</v>
      </c>
      <c r="G400" s="129">
        <v>110</v>
      </c>
      <c r="H400" s="129">
        <f t="shared" si="33"/>
        <v>126</v>
      </c>
      <c r="I400" s="129">
        <f t="shared" si="30"/>
        <v>275</v>
      </c>
      <c r="J400" s="129">
        <f t="shared" si="34"/>
        <v>299.25</v>
      </c>
    </row>
    <row r="401" spans="1:10" x14ac:dyDescent="0.25">
      <c r="A401" s="95" t="s">
        <v>997</v>
      </c>
      <c r="B401" s="95" t="s">
        <v>998</v>
      </c>
      <c r="C401" s="95" t="str">
        <f t="shared" si="31"/>
        <v>新北市中和區</v>
      </c>
      <c r="D401" s="95" t="s">
        <v>952</v>
      </c>
      <c r="E401" s="129">
        <v>110</v>
      </c>
      <c r="F401" s="129">
        <f t="shared" si="32"/>
        <v>126</v>
      </c>
      <c r="G401" s="129">
        <v>110</v>
      </c>
      <c r="H401" s="129">
        <f t="shared" si="33"/>
        <v>126</v>
      </c>
      <c r="I401" s="129">
        <f t="shared" si="30"/>
        <v>275</v>
      </c>
      <c r="J401" s="129">
        <f t="shared" si="34"/>
        <v>299.25</v>
      </c>
    </row>
    <row r="402" spans="1:10" x14ac:dyDescent="0.25">
      <c r="A402" s="95" t="s">
        <v>999</v>
      </c>
      <c r="B402" s="95" t="s">
        <v>1000</v>
      </c>
      <c r="C402" s="95" t="str">
        <f t="shared" si="31"/>
        <v>新北市中和區</v>
      </c>
      <c r="D402" s="95" t="s">
        <v>952</v>
      </c>
      <c r="E402" s="129">
        <v>110</v>
      </c>
      <c r="F402" s="129">
        <f t="shared" si="32"/>
        <v>126</v>
      </c>
      <c r="G402" s="129">
        <v>110</v>
      </c>
      <c r="H402" s="129">
        <f t="shared" si="33"/>
        <v>126</v>
      </c>
      <c r="I402" s="129">
        <f t="shared" si="30"/>
        <v>275</v>
      </c>
      <c r="J402" s="129">
        <f t="shared" si="34"/>
        <v>299.25</v>
      </c>
    </row>
    <row r="403" spans="1:10" x14ac:dyDescent="0.25">
      <c r="A403" s="95" t="s">
        <v>1001</v>
      </c>
      <c r="B403" s="95" t="s">
        <v>1002</v>
      </c>
      <c r="C403" s="95" t="str">
        <f t="shared" si="31"/>
        <v>新北市中和區</v>
      </c>
      <c r="D403" s="95" t="s">
        <v>952</v>
      </c>
      <c r="E403" s="129">
        <v>110</v>
      </c>
      <c r="F403" s="129">
        <f t="shared" si="32"/>
        <v>126</v>
      </c>
      <c r="G403" s="129">
        <v>110</v>
      </c>
      <c r="H403" s="129">
        <f t="shared" si="33"/>
        <v>126</v>
      </c>
      <c r="I403" s="129">
        <f t="shared" si="30"/>
        <v>275</v>
      </c>
      <c r="J403" s="129">
        <f t="shared" si="34"/>
        <v>299.25</v>
      </c>
    </row>
    <row r="404" spans="1:10" x14ac:dyDescent="0.25">
      <c r="A404" s="95" t="s">
        <v>1003</v>
      </c>
      <c r="B404" s="95" t="s">
        <v>1004</v>
      </c>
      <c r="C404" s="95" t="str">
        <f t="shared" si="31"/>
        <v>新北市中和區</v>
      </c>
      <c r="D404" s="95" t="s">
        <v>952</v>
      </c>
      <c r="E404" s="129">
        <v>110</v>
      </c>
      <c r="F404" s="129">
        <f t="shared" si="32"/>
        <v>126</v>
      </c>
      <c r="G404" s="129">
        <v>110</v>
      </c>
      <c r="H404" s="129">
        <f t="shared" si="33"/>
        <v>126</v>
      </c>
      <c r="I404" s="129">
        <f t="shared" si="30"/>
        <v>275</v>
      </c>
      <c r="J404" s="129">
        <f t="shared" si="34"/>
        <v>299.25</v>
      </c>
    </row>
    <row r="405" spans="1:10" x14ac:dyDescent="0.25">
      <c r="A405" s="95" t="s">
        <v>1005</v>
      </c>
      <c r="B405" s="95" t="s">
        <v>1006</v>
      </c>
      <c r="C405" s="95" t="str">
        <f t="shared" si="31"/>
        <v>新北市中和區</v>
      </c>
      <c r="D405" s="95" t="s">
        <v>952</v>
      </c>
      <c r="E405" s="129">
        <v>110</v>
      </c>
      <c r="F405" s="129">
        <f t="shared" si="32"/>
        <v>126</v>
      </c>
      <c r="G405" s="129">
        <v>110</v>
      </c>
      <c r="H405" s="129">
        <f t="shared" si="33"/>
        <v>126</v>
      </c>
      <c r="I405" s="129">
        <f t="shared" si="30"/>
        <v>275</v>
      </c>
      <c r="J405" s="129">
        <f t="shared" si="34"/>
        <v>299.25</v>
      </c>
    </row>
    <row r="406" spans="1:10" x14ac:dyDescent="0.25">
      <c r="A406" s="95" t="s">
        <v>1007</v>
      </c>
      <c r="B406" s="95" t="s">
        <v>1008</v>
      </c>
      <c r="C406" s="95" t="str">
        <f t="shared" si="31"/>
        <v>新北市中和區</v>
      </c>
      <c r="D406" s="95" t="s">
        <v>952</v>
      </c>
      <c r="E406" s="129">
        <v>110</v>
      </c>
      <c r="F406" s="129">
        <f t="shared" si="32"/>
        <v>126</v>
      </c>
      <c r="G406" s="129">
        <v>110</v>
      </c>
      <c r="H406" s="129">
        <f t="shared" si="33"/>
        <v>126</v>
      </c>
      <c r="I406" s="129">
        <f t="shared" si="30"/>
        <v>275</v>
      </c>
      <c r="J406" s="129">
        <f t="shared" si="34"/>
        <v>299.25</v>
      </c>
    </row>
    <row r="407" spans="1:10" x14ac:dyDescent="0.25">
      <c r="A407" s="95" t="s">
        <v>1009</v>
      </c>
      <c r="B407" s="95" t="s">
        <v>1010</v>
      </c>
      <c r="C407" s="95" t="str">
        <f t="shared" si="31"/>
        <v>新北市中和區</v>
      </c>
      <c r="D407" s="95" t="s">
        <v>956</v>
      </c>
      <c r="E407" s="129">
        <v>80</v>
      </c>
      <c r="F407" s="129">
        <f t="shared" si="32"/>
        <v>94.5</v>
      </c>
      <c r="G407" s="129">
        <v>80</v>
      </c>
      <c r="H407" s="129">
        <f t="shared" si="33"/>
        <v>94.5</v>
      </c>
      <c r="I407" s="129">
        <f t="shared" si="30"/>
        <v>200</v>
      </c>
      <c r="J407" s="129">
        <f t="shared" si="34"/>
        <v>220.5</v>
      </c>
    </row>
    <row r="408" spans="1:10" x14ac:dyDescent="0.25">
      <c r="A408" s="95" t="s">
        <v>1011</v>
      </c>
      <c r="B408" s="95" t="s">
        <v>1012</v>
      </c>
      <c r="C408" s="95" t="str">
        <f t="shared" si="31"/>
        <v>新北市中和區</v>
      </c>
      <c r="D408" s="95" t="s">
        <v>952</v>
      </c>
      <c r="E408" s="129">
        <v>110</v>
      </c>
      <c r="F408" s="129">
        <f t="shared" si="32"/>
        <v>126</v>
      </c>
      <c r="G408" s="129">
        <v>110</v>
      </c>
      <c r="H408" s="129">
        <f t="shared" si="33"/>
        <v>126</v>
      </c>
      <c r="I408" s="129">
        <f t="shared" si="30"/>
        <v>275</v>
      </c>
      <c r="J408" s="129">
        <f t="shared" si="34"/>
        <v>299.25</v>
      </c>
    </row>
    <row r="409" spans="1:10" x14ac:dyDescent="0.25">
      <c r="A409" s="95" t="s">
        <v>1013</v>
      </c>
      <c r="B409" s="95" t="s">
        <v>1014</v>
      </c>
      <c r="C409" s="95" t="str">
        <f t="shared" si="31"/>
        <v>新北市中和區</v>
      </c>
      <c r="D409" s="95" t="s">
        <v>952</v>
      </c>
      <c r="E409" s="129">
        <v>110</v>
      </c>
      <c r="F409" s="129">
        <f t="shared" si="32"/>
        <v>126</v>
      </c>
      <c r="G409" s="129">
        <v>110</v>
      </c>
      <c r="H409" s="129">
        <f t="shared" si="33"/>
        <v>126</v>
      </c>
      <c r="I409" s="129">
        <f t="shared" si="30"/>
        <v>275</v>
      </c>
      <c r="J409" s="129">
        <f t="shared" si="34"/>
        <v>299.25</v>
      </c>
    </row>
    <row r="410" spans="1:10" x14ac:dyDescent="0.25">
      <c r="A410" s="95" t="s">
        <v>1015</v>
      </c>
      <c r="B410" s="95" t="s">
        <v>1016</v>
      </c>
      <c r="C410" s="95" t="str">
        <f t="shared" si="31"/>
        <v>新北市中和區</v>
      </c>
      <c r="D410" s="95" t="s">
        <v>952</v>
      </c>
      <c r="E410" s="129">
        <v>110</v>
      </c>
      <c r="F410" s="129">
        <f t="shared" si="32"/>
        <v>126</v>
      </c>
      <c r="G410" s="129">
        <v>110</v>
      </c>
      <c r="H410" s="129">
        <f t="shared" si="33"/>
        <v>126</v>
      </c>
      <c r="I410" s="129">
        <f t="shared" si="30"/>
        <v>275</v>
      </c>
      <c r="J410" s="129">
        <f t="shared" si="34"/>
        <v>299.25</v>
      </c>
    </row>
    <row r="411" spans="1:10" x14ac:dyDescent="0.25">
      <c r="A411" s="95" t="s">
        <v>1017</v>
      </c>
      <c r="B411" s="95" t="s">
        <v>1018</v>
      </c>
      <c r="C411" s="95" t="str">
        <f t="shared" si="31"/>
        <v>新北市中和區</v>
      </c>
      <c r="D411" s="95" t="s">
        <v>952</v>
      </c>
      <c r="E411" s="129">
        <v>110</v>
      </c>
      <c r="F411" s="129">
        <f t="shared" si="32"/>
        <v>126</v>
      </c>
      <c r="G411" s="129">
        <v>110</v>
      </c>
      <c r="H411" s="129">
        <f t="shared" si="33"/>
        <v>126</v>
      </c>
      <c r="I411" s="129">
        <f t="shared" ref="I411:I474" si="35">E411*2.5</f>
        <v>275</v>
      </c>
      <c r="J411" s="129">
        <f t="shared" si="34"/>
        <v>299.25</v>
      </c>
    </row>
    <row r="412" spans="1:10" x14ac:dyDescent="0.25">
      <c r="A412" s="95" t="s">
        <v>1019</v>
      </c>
      <c r="B412" s="95" t="s">
        <v>1020</v>
      </c>
      <c r="C412" s="95" t="str">
        <f t="shared" si="31"/>
        <v>新北市中和區</v>
      </c>
      <c r="D412" s="95" t="s">
        <v>952</v>
      </c>
      <c r="E412" s="129">
        <v>110</v>
      </c>
      <c r="F412" s="129">
        <f t="shared" si="32"/>
        <v>126</v>
      </c>
      <c r="G412" s="129">
        <v>110</v>
      </c>
      <c r="H412" s="129">
        <f t="shared" si="33"/>
        <v>126</v>
      </c>
      <c r="I412" s="129">
        <f t="shared" si="35"/>
        <v>275</v>
      </c>
      <c r="J412" s="129">
        <f t="shared" si="34"/>
        <v>299.25</v>
      </c>
    </row>
    <row r="413" spans="1:10" x14ac:dyDescent="0.25">
      <c r="A413" s="95" t="s">
        <v>1021</v>
      </c>
      <c r="B413" s="95" t="s">
        <v>1022</v>
      </c>
      <c r="C413" s="95" t="str">
        <f t="shared" si="31"/>
        <v>新北市中和區</v>
      </c>
      <c r="D413" s="95" t="s">
        <v>956</v>
      </c>
      <c r="E413" s="129">
        <v>80</v>
      </c>
      <c r="F413" s="129">
        <f t="shared" si="32"/>
        <v>94.5</v>
      </c>
      <c r="G413" s="129">
        <v>80</v>
      </c>
      <c r="H413" s="129">
        <f t="shared" si="33"/>
        <v>94.5</v>
      </c>
      <c r="I413" s="129">
        <f t="shared" si="35"/>
        <v>200</v>
      </c>
      <c r="J413" s="129">
        <f t="shared" si="34"/>
        <v>220.5</v>
      </c>
    </row>
    <row r="414" spans="1:10" x14ac:dyDescent="0.25">
      <c r="A414" s="95" t="s">
        <v>1023</v>
      </c>
      <c r="B414" s="95" t="s">
        <v>1024</v>
      </c>
      <c r="C414" s="95" t="str">
        <f t="shared" si="31"/>
        <v>新北市中和區</v>
      </c>
      <c r="D414" s="95" t="s">
        <v>952</v>
      </c>
      <c r="E414" s="129">
        <v>110</v>
      </c>
      <c r="F414" s="129">
        <f t="shared" si="32"/>
        <v>126</v>
      </c>
      <c r="G414" s="129">
        <v>110</v>
      </c>
      <c r="H414" s="129">
        <f t="shared" si="33"/>
        <v>126</v>
      </c>
      <c r="I414" s="129">
        <f t="shared" si="35"/>
        <v>275</v>
      </c>
      <c r="J414" s="129">
        <f t="shared" si="34"/>
        <v>299.25</v>
      </c>
    </row>
    <row r="415" spans="1:10" x14ac:dyDescent="0.25">
      <c r="A415" s="95" t="s">
        <v>1025</v>
      </c>
      <c r="B415" s="95" t="s">
        <v>1026</v>
      </c>
      <c r="C415" s="95" t="str">
        <f t="shared" si="31"/>
        <v>新北市中和區</v>
      </c>
      <c r="D415" s="95" t="s">
        <v>952</v>
      </c>
      <c r="E415" s="129">
        <v>110</v>
      </c>
      <c r="F415" s="129">
        <f t="shared" si="32"/>
        <v>126</v>
      </c>
      <c r="G415" s="129">
        <v>110</v>
      </c>
      <c r="H415" s="129">
        <f t="shared" si="33"/>
        <v>126</v>
      </c>
      <c r="I415" s="129">
        <f t="shared" si="35"/>
        <v>275</v>
      </c>
      <c r="J415" s="129">
        <f t="shared" si="34"/>
        <v>299.25</v>
      </c>
    </row>
    <row r="416" spans="1:10" x14ac:dyDescent="0.25">
      <c r="A416" s="95" t="s">
        <v>1027</v>
      </c>
      <c r="B416" s="95" t="s">
        <v>1028</v>
      </c>
      <c r="C416" s="95" t="str">
        <f t="shared" si="31"/>
        <v>新北市中和區</v>
      </c>
      <c r="D416" s="95" t="s">
        <v>952</v>
      </c>
      <c r="E416" s="129">
        <v>110</v>
      </c>
      <c r="F416" s="129">
        <f t="shared" si="32"/>
        <v>126</v>
      </c>
      <c r="G416" s="129">
        <v>110</v>
      </c>
      <c r="H416" s="129">
        <f t="shared" si="33"/>
        <v>126</v>
      </c>
      <c r="I416" s="129">
        <f t="shared" si="35"/>
        <v>275</v>
      </c>
      <c r="J416" s="129">
        <f t="shared" si="34"/>
        <v>299.25</v>
      </c>
    </row>
    <row r="417" spans="1:10" x14ac:dyDescent="0.25">
      <c r="A417" s="95" t="s">
        <v>1029</v>
      </c>
      <c r="B417" s="95" t="s">
        <v>1030</v>
      </c>
      <c r="C417" s="95" t="str">
        <f t="shared" si="31"/>
        <v>新北市中和區</v>
      </c>
      <c r="D417" s="95" t="s">
        <v>952</v>
      </c>
      <c r="E417" s="129">
        <v>110</v>
      </c>
      <c r="F417" s="129">
        <f t="shared" si="32"/>
        <v>126</v>
      </c>
      <c r="G417" s="129">
        <v>110</v>
      </c>
      <c r="H417" s="129">
        <f t="shared" si="33"/>
        <v>126</v>
      </c>
      <c r="I417" s="129">
        <f t="shared" si="35"/>
        <v>275</v>
      </c>
      <c r="J417" s="129">
        <f t="shared" si="34"/>
        <v>299.25</v>
      </c>
    </row>
    <row r="418" spans="1:10" x14ac:dyDescent="0.25">
      <c r="A418" s="95" t="s">
        <v>1031</v>
      </c>
      <c r="B418" s="95" t="s">
        <v>1032</v>
      </c>
      <c r="C418" s="95" t="str">
        <f t="shared" si="31"/>
        <v>新北市中和區</v>
      </c>
      <c r="D418" s="95" t="s">
        <v>952</v>
      </c>
      <c r="E418" s="129">
        <v>110</v>
      </c>
      <c r="F418" s="129">
        <f t="shared" si="32"/>
        <v>126</v>
      </c>
      <c r="G418" s="129">
        <v>110</v>
      </c>
      <c r="H418" s="129">
        <f t="shared" si="33"/>
        <v>126</v>
      </c>
      <c r="I418" s="129">
        <f t="shared" si="35"/>
        <v>275</v>
      </c>
      <c r="J418" s="129">
        <f t="shared" si="34"/>
        <v>299.25</v>
      </c>
    </row>
    <row r="419" spans="1:10" x14ac:dyDescent="0.25">
      <c r="A419" s="95" t="s">
        <v>1033</v>
      </c>
      <c r="B419" s="95" t="s">
        <v>1034</v>
      </c>
      <c r="C419" s="95" t="str">
        <f t="shared" si="31"/>
        <v>新北市中和區</v>
      </c>
      <c r="D419" s="95" t="s">
        <v>952</v>
      </c>
      <c r="E419" s="129">
        <v>110</v>
      </c>
      <c r="F419" s="129">
        <f t="shared" si="32"/>
        <v>126</v>
      </c>
      <c r="G419" s="129">
        <v>110</v>
      </c>
      <c r="H419" s="129">
        <f t="shared" si="33"/>
        <v>126</v>
      </c>
      <c r="I419" s="129">
        <f t="shared" si="35"/>
        <v>275</v>
      </c>
      <c r="J419" s="129">
        <f t="shared" si="34"/>
        <v>299.25</v>
      </c>
    </row>
    <row r="420" spans="1:10" x14ac:dyDescent="0.25">
      <c r="A420" s="95" t="s">
        <v>1035</v>
      </c>
      <c r="B420" s="95" t="s">
        <v>1036</v>
      </c>
      <c r="C420" s="95" t="str">
        <f t="shared" si="31"/>
        <v>新北市中和區</v>
      </c>
      <c r="D420" s="95" t="s">
        <v>952</v>
      </c>
      <c r="E420" s="129">
        <v>110</v>
      </c>
      <c r="F420" s="129">
        <f t="shared" si="32"/>
        <v>126</v>
      </c>
      <c r="G420" s="129">
        <v>110</v>
      </c>
      <c r="H420" s="129">
        <f t="shared" si="33"/>
        <v>126</v>
      </c>
      <c r="I420" s="129">
        <f t="shared" si="35"/>
        <v>275</v>
      </c>
      <c r="J420" s="129">
        <f t="shared" si="34"/>
        <v>299.25</v>
      </c>
    </row>
    <row r="421" spans="1:10" x14ac:dyDescent="0.25">
      <c r="A421" s="95" t="s">
        <v>1037</v>
      </c>
      <c r="B421" s="95" t="s">
        <v>1038</v>
      </c>
      <c r="C421" s="95" t="str">
        <f t="shared" si="31"/>
        <v>新北市中和區</v>
      </c>
      <c r="D421" s="95" t="s">
        <v>952</v>
      </c>
      <c r="E421" s="129">
        <v>110</v>
      </c>
      <c r="F421" s="129">
        <f t="shared" si="32"/>
        <v>126</v>
      </c>
      <c r="G421" s="129">
        <v>110</v>
      </c>
      <c r="H421" s="129">
        <f t="shared" si="33"/>
        <v>126</v>
      </c>
      <c r="I421" s="129">
        <f t="shared" si="35"/>
        <v>275</v>
      </c>
      <c r="J421" s="129">
        <f t="shared" si="34"/>
        <v>299.25</v>
      </c>
    </row>
    <row r="422" spans="1:10" x14ac:dyDescent="0.25">
      <c r="A422" s="95" t="s">
        <v>1039</v>
      </c>
      <c r="B422" s="95" t="s">
        <v>1040</v>
      </c>
      <c r="C422" s="95" t="str">
        <f t="shared" si="31"/>
        <v>新北市中和區</v>
      </c>
      <c r="D422" s="95" t="s">
        <v>952</v>
      </c>
      <c r="E422" s="129">
        <v>110</v>
      </c>
      <c r="F422" s="129">
        <f t="shared" si="32"/>
        <v>126</v>
      </c>
      <c r="G422" s="129">
        <v>110</v>
      </c>
      <c r="H422" s="129">
        <f t="shared" si="33"/>
        <v>126</v>
      </c>
      <c r="I422" s="129">
        <f t="shared" si="35"/>
        <v>275</v>
      </c>
      <c r="J422" s="129">
        <f t="shared" si="34"/>
        <v>299.25</v>
      </c>
    </row>
    <row r="423" spans="1:10" x14ac:dyDescent="0.25">
      <c r="A423" s="95" t="s">
        <v>1041</v>
      </c>
      <c r="B423" s="95" t="s">
        <v>1042</v>
      </c>
      <c r="C423" s="95" t="str">
        <f t="shared" si="31"/>
        <v>新北市中和區</v>
      </c>
      <c r="D423" s="95" t="s">
        <v>952</v>
      </c>
      <c r="E423" s="129">
        <v>110</v>
      </c>
      <c r="F423" s="129">
        <f t="shared" si="32"/>
        <v>126</v>
      </c>
      <c r="G423" s="129">
        <v>110</v>
      </c>
      <c r="H423" s="129">
        <f t="shared" si="33"/>
        <v>126</v>
      </c>
      <c r="I423" s="129">
        <f t="shared" si="35"/>
        <v>275</v>
      </c>
      <c r="J423" s="129">
        <f t="shared" si="34"/>
        <v>299.25</v>
      </c>
    </row>
    <row r="424" spans="1:10" x14ac:dyDescent="0.25">
      <c r="A424" s="95" t="s">
        <v>1043</v>
      </c>
      <c r="B424" s="95" t="s">
        <v>1044</v>
      </c>
      <c r="C424" s="95" t="str">
        <f t="shared" si="31"/>
        <v>新北市中和區</v>
      </c>
      <c r="D424" s="95" t="s">
        <v>952</v>
      </c>
      <c r="E424" s="129">
        <v>110</v>
      </c>
      <c r="F424" s="129">
        <f t="shared" si="32"/>
        <v>126</v>
      </c>
      <c r="G424" s="129">
        <v>110</v>
      </c>
      <c r="H424" s="129">
        <f t="shared" si="33"/>
        <v>126</v>
      </c>
      <c r="I424" s="129">
        <f t="shared" si="35"/>
        <v>275</v>
      </c>
      <c r="J424" s="129">
        <f t="shared" si="34"/>
        <v>299.25</v>
      </c>
    </row>
    <row r="425" spans="1:10" x14ac:dyDescent="0.25">
      <c r="A425" s="95" t="s">
        <v>1045</v>
      </c>
      <c r="B425" s="95" t="s">
        <v>1046</v>
      </c>
      <c r="C425" s="95" t="str">
        <f t="shared" si="31"/>
        <v>新北市中和區</v>
      </c>
      <c r="D425" s="95" t="s">
        <v>952</v>
      </c>
      <c r="E425" s="129">
        <v>110</v>
      </c>
      <c r="F425" s="129">
        <f t="shared" si="32"/>
        <v>126</v>
      </c>
      <c r="G425" s="129">
        <v>110</v>
      </c>
      <c r="H425" s="129">
        <f t="shared" si="33"/>
        <v>126</v>
      </c>
      <c r="I425" s="129">
        <f t="shared" si="35"/>
        <v>275</v>
      </c>
      <c r="J425" s="129">
        <f t="shared" si="34"/>
        <v>299.25</v>
      </c>
    </row>
    <row r="426" spans="1:10" x14ac:dyDescent="0.25">
      <c r="A426" s="95" t="s">
        <v>1047</v>
      </c>
      <c r="B426" s="95" t="s">
        <v>1048</v>
      </c>
      <c r="C426" s="95" t="str">
        <f t="shared" si="31"/>
        <v>新北市中和區</v>
      </c>
      <c r="D426" s="95" t="s">
        <v>952</v>
      </c>
      <c r="E426" s="129">
        <v>110</v>
      </c>
      <c r="F426" s="129">
        <f t="shared" si="32"/>
        <v>126</v>
      </c>
      <c r="G426" s="129">
        <v>110</v>
      </c>
      <c r="H426" s="129">
        <f t="shared" si="33"/>
        <v>126</v>
      </c>
      <c r="I426" s="129">
        <f t="shared" si="35"/>
        <v>275</v>
      </c>
      <c r="J426" s="129">
        <f t="shared" si="34"/>
        <v>299.25</v>
      </c>
    </row>
    <row r="427" spans="1:10" x14ac:dyDescent="0.25">
      <c r="A427" s="95" t="s">
        <v>1049</v>
      </c>
      <c r="B427" s="95" t="s">
        <v>1050</v>
      </c>
      <c r="C427" s="95" t="str">
        <f t="shared" si="31"/>
        <v>新北市中和區</v>
      </c>
      <c r="D427" s="95" t="s">
        <v>952</v>
      </c>
      <c r="E427" s="129">
        <v>110</v>
      </c>
      <c r="F427" s="129">
        <f t="shared" si="32"/>
        <v>126</v>
      </c>
      <c r="G427" s="129">
        <v>110</v>
      </c>
      <c r="H427" s="129">
        <f t="shared" si="33"/>
        <v>126</v>
      </c>
      <c r="I427" s="129">
        <f t="shared" si="35"/>
        <v>275</v>
      </c>
      <c r="J427" s="129">
        <f t="shared" si="34"/>
        <v>299.25</v>
      </c>
    </row>
    <row r="428" spans="1:10" x14ac:dyDescent="0.25">
      <c r="A428" s="95" t="s">
        <v>950</v>
      </c>
      <c r="B428" s="95" t="s">
        <v>1051</v>
      </c>
      <c r="C428" s="95" t="str">
        <f t="shared" si="31"/>
        <v>新北市中和區</v>
      </c>
      <c r="D428" s="95" t="s">
        <v>952</v>
      </c>
      <c r="E428" s="129">
        <v>110</v>
      </c>
      <c r="F428" s="129">
        <f t="shared" si="32"/>
        <v>126</v>
      </c>
      <c r="G428" s="129">
        <v>110</v>
      </c>
      <c r="H428" s="129">
        <f t="shared" si="33"/>
        <v>126</v>
      </c>
      <c r="I428" s="129">
        <f t="shared" si="35"/>
        <v>275</v>
      </c>
      <c r="J428" s="129">
        <f t="shared" si="34"/>
        <v>299.25</v>
      </c>
    </row>
    <row r="429" spans="1:10" x14ac:dyDescent="0.25">
      <c r="A429" s="95" t="s">
        <v>1052</v>
      </c>
      <c r="B429" s="95" t="s">
        <v>1053</v>
      </c>
      <c r="C429" s="95" t="str">
        <f t="shared" si="31"/>
        <v>新北市中和區</v>
      </c>
      <c r="D429" s="95" t="s">
        <v>952</v>
      </c>
      <c r="E429" s="129">
        <v>110</v>
      </c>
      <c r="F429" s="129">
        <f t="shared" si="32"/>
        <v>126</v>
      </c>
      <c r="G429" s="129">
        <v>110</v>
      </c>
      <c r="H429" s="129">
        <f t="shared" si="33"/>
        <v>126</v>
      </c>
      <c r="I429" s="129">
        <f t="shared" si="35"/>
        <v>275</v>
      </c>
      <c r="J429" s="129">
        <f t="shared" si="34"/>
        <v>299.25</v>
      </c>
    </row>
    <row r="430" spans="1:10" x14ac:dyDescent="0.25">
      <c r="A430" s="95" t="s">
        <v>1054</v>
      </c>
      <c r="B430" s="95" t="s">
        <v>1055</v>
      </c>
      <c r="C430" s="95" t="str">
        <f t="shared" si="31"/>
        <v>新北市中和區</v>
      </c>
      <c r="D430" s="95" t="s">
        <v>952</v>
      </c>
      <c r="E430" s="129">
        <v>110</v>
      </c>
      <c r="F430" s="129">
        <f t="shared" si="32"/>
        <v>126</v>
      </c>
      <c r="G430" s="129">
        <v>110</v>
      </c>
      <c r="H430" s="129">
        <f t="shared" si="33"/>
        <v>126</v>
      </c>
      <c r="I430" s="129">
        <f t="shared" si="35"/>
        <v>275</v>
      </c>
      <c r="J430" s="129">
        <f t="shared" si="34"/>
        <v>299.25</v>
      </c>
    </row>
    <row r="431" spans="1:10" x14ac:dyDescent="0.25">
      <c r="A431" s="95" t="s">
        <v>1056</v>
      </c>
      <c r="B431" s="95" t="s">
        <v>1057</v>
      </c>
      <c r="C431" s="95" t="str">
        <f t="shared" si="31"/>
        <v>新北市中和區</v>
      </c>
      <c r="D431" s="95" t="s">
        <v>952</v>
      </c>
      <c r="E431" s="129">
        <v>110</v>
      </c>
      <c r="F431" s="129">
        <f t="shared" si="32"/>
        <v>126</v>
      </c>
      <c r="G431" s="129">
        <v>110</v>
      </c>
      <c r="H431" s="129">
        <f t="shared" si="33"/>
        <v>126</v>
      </c>
      <c r="I431" s="129">
        <f t="shared" si="35"/>
        <v>275</v>
      </c>
      <c r="J431" s="129">
        <f t="shared" si="34"/>
        <v>299.25</v>
      </c>
    </row>
    <row r="432" spans="1:10" x14ac:dyDescent="0.25">
      <c r="A432" s="95" t="s">
        <v>1058</v>
      </c>
      <c r="B432" s="95" t="s">
        <v>1059</v>
      </c>
      <c r="C432" s="95" t="str">
        <f t="shared" si="31"/>
        <v>新北市中和區</v>
      </c>
      <c r="D432" s="95" t="s">
        <v>952</v>
      </c>
      <c r="E432" s="129">
        <v>110</v>
      </c>
      <c r="F432" s="129">
        <f t="shared" si="32"/>
        <v>126</v>
      </c>
      <c r="G432" s="129">
        <v>110</v>
      </c>
      <c r="H432" s="129">
        <f t="shared" si="33"/>
        <v>126</v>
      </c>
      <c r="I432" s="129">
        <f t="shared" si="35"/>
        <v>275</v>
      </c>
      <c r="J432" s="129">
        <f t="shared" si="34"/>
        <v>299.25</v>
      </c>
    </row>
    <row r="433" spans="1:10" x14ac:dyDescent="0.25">
      <c r="A433" s="95" t="s">
        <v>1060</v>
      </c>
      <c r="B433" s="95" t="s">
        <v>1061</v>
      </c>
      <c r="C433" s="95" t="str">
        <f t="shared" si="31"/>
        <v>新北市中和區</v>
      </c>
      <c r="D433" s="95" t="s">
        <v>956</v>
      </c>
      <c r="E433" s="129">
        <v>80</v>
      </c>
      <c r="F433" s="129">
        <f t="shared" si="32"/>
        <v>94.5</v>
      </c>
      <c r="G433" s="129">
        <v>80</v>
      </c>
      <c r="H433" s="129">
        <f t="shared" si="33"/>
        <v>94.5</v>
      </c>
      <c r="I433" s="129">
        <f t="shared" si="35"/>
        <v>200</v>
      </c>
      <c r="J433" s="129">
        <f t="shared" si="34"/>
        <v>220.5</v>
      </c>
    </row>
    <row r="434" spans="1:10" x14ac:dyDescent="0.25">
      <c r="A434" s="95" t="s">
        <v>1062</v>
      </c>
      <c r="B434" s="95" t="s">
        <v>1063</v>
      </c>
      <c r="C434" s="95" t="str">
        <f t="shared" si="31"/>
        <v>新北市中和區</v>
      </c>
      <c r="D434" s="95" t="s">
        <v>952</v>
      </c>
      <c r="E434" s="129">
        <v>110</v>
      </c>
      <c r="F434" s="129">
        <f t="shared" si="32"/>
        <v>126</v>
      </c>
      <c r="G434" s="129">
        <v>110</v>
      </c>
      <c r="H434" s="129">
        <f t="shared" si="33"/>
        <v>126</v>
      </c>
      <c r="I434" s="129">
        <f t="shared" si="35"/>
        <v>275</v>
      </c>
      <c r="J434" s="129">
        <f t="shared" si="34"/>
        <v>299.25</v>
      </c>
    </row>
    <row r="435" spans="1:10" x14ac:dyDescent="0.25">
      <c r="A435" s="95" t="s">
        <v>1064</v>
      </c>
      <c r="B435" s="95" t="s">
        <v>1065</v>
      </c>
      <c r="C435" s="95" t="str">
        <f t="shared" si="31"/>
        <v>新北市中和區</v>
      </c>
      <c r="D435" s="95" t="s">
        <v>952</v>
      </c>
      <c r="E435" s="129">
        <v>110</v>
      </c>
      <c r="F435" s="129">
        <f t="shared" si="32"/>
        <v>126</v>
      </c>
      <c r="G435" s="129">
        <v>110</v>
      </c>
      <c r="H435" s="129">
        <f t="shared" si="33"/>
        <v>126</v>
      </c>
      <c r="I435" s="129">
        <f t="shared" si="35"/>
        <v>275</v>
      </c>
      <c r="J435" s="129">
        <f t="shared" si="34"/>
        <v>299.25</v>
      </c>
    </row>
    <row r="436" spans="1:10" x14ac:dyDescent="0.25">
      <c r="A436" s="95" t="s">
        <v>1066</v>
      </c>
      <c r="B436" s="95" t="s">
        <v>1067</v>
      </c>
      <c r="C436" s="95" t="str">
        <f t="shared" si="31"/>
        <v>新北市中和區</v>
      </c>
      <c r="D436" s="95" t="s">
        <v>952</v>
      </c>
      <c r="E436" s="129">
        <v>110</v>
      </c>
      <c r="F436" s="129">
        <f t="shared" si="32"/>
        <v>126</v>
      </c>
      <c r="G436" s="129">
        <v>110</v>
      </c>
      <c r="H436" s="129">
        <f t="shared" si="33"/>
        <v>126</v>
      </c>
      <c r="I436" s="129">
        <f t="shared" si="35"/>
        <v>275</v>
      </c>
      <c r="J436" s="129">
        <f t="shared" si="34"/>
        <v>299.25</v>
      </c>
    </row>
    <row r="437" spans="1:10" x14ac:dyDescent="0.25">
      <c r="A437" s="95" t="s">
        <v>1068</v>
      </c>
      <c r="B437" s="95" t="s">
        <v>1069</v>
      </c>
      <c r="C437" s="95" t="str">
        <f t="shared" si="31"/>
        <v>新北市中和區</v>
      </c>
      <c r="D437" s="95" t="s">
        <v>952</v>
      </c>
      <c r="E437" s="129">
        <v>110</v>
      </c>
      <c r="F437" s="129">
        <f t="shared" si="32"/>
        <v>126</v>
      </c>
      <c r="G437" s="129">
        <v>110</v>
      </c>
      <c r="H437" s="129">
        <f t="shared" si="33"/>
        <v>126</v>
      </c>
      <c r="I437" s="129">
        <f t="shared" si="35"/>
        <v>275</v>
      </c>
      <c r="J437" s="129">
        <f t="shared" si="34"/>
        <v>299.25</v>
      </c>
    </row>
    <row r="438" spans="1:10" x14ac:dyDescent="0.25">
      <c r="A438" s="95" t="s">
        <v>1070</v>
      </c>
      <c r="B438" s="95" t="s">
        <v>1071</v>
      </c>
      <c r="C438" s="95" t="str">
        <f t="shared" si="31"/>
        <v>新北市中和區</v>
      </c>
      <c r="D438" s="95" t="s">
        <v>952</v>
      </c>
      <c r="E438" s="129">
        <v>110</v>
      </c>
      <c r="F438" s="129">
        <f t="shared" si="32"/>
        <v>126</v>
      </c>
      <c r="G438" s="129">
        <v>110</v>
      </c>
      <c r="H438" s="129">
        <f t="shared" si="33"/>
        <v>126</v>
      </c>
      <c r="I438" s="129">
        <f t="shared" si="35"/>
        <v>275</v>
      </c>
      <c r="J438" s="129">
        <f t="shared" si="34"/>
        <v>299.25</v>
      </c>
    </row>
    <row r="439" spans="1:10" x14ac:dyDescent="0.25">
      <c r="A439" s="95" t="s">
        <v>1072</v>
      </c>
      <c r="B439" s="95" t="s">
        <v>1073</v>
      </c>
      <c r="C439" s="95" t="str">
        <f t="shared" si="31"/>
        <v>新北市中和區</v>
      </c>
      <c r="D439" s="95" t="s">
        <v>956</v>
      </c>
      <c r="E439" s="129">
        <v>80</v>
      </c>
      <c r="F439" s="129">
        <f t="shared" si="32"/>
        <v>94.5</v>
      </c>
      <c r="G439" s="129">
        <v>80</v>
      </c>
      <c r="H439" s="129">
        <f t="shared" si="33"/>
        <v>94.5</v>
      </c>
      <c r="I439" s="129">
        <f t="shared" si="35"/>
        <v>200</v>
      </c>
      <c r="J439" s="129">
        <f t="shared" si="34"/>
        <v>220.5</v>
      </c>
    </row>
    <row r="440" spans="1:10" x14ac:dyDescent="0.25">
      <c r="A440" s="95" t="s">
        <v>1074</v>
      </c>
      <c r="B440" s="95" t="s">
        <v>1075</v>
      </c>
      <c r="C440" s="95" t="str">
        <f t="shared" si="31"/>
        <v>新北市中和區</v>
      </c>
      <c r="D440" s="95" t="s">
        <v>952</v>
      </c>
      <c r="E440" s="129">
        <v>110</v>
      </c>
      <c r="F440" s="129">
        <f t="shared" si="32"/>
        <v>126</v>
      </c>
      <c r="G440" s="129">
        <v>110</v>
      </c>
      <c r="H440" s="129">
        <f t="shared" si="33"/>
        <v>126</v>
      </c>
      <c r="I440" s="129">
        <f t="shared" si="35"/>
        <v>275</v>
      </c>
      <c r="J440" s="129">
        <f t="shared" si="34"/>
        <v>299.25</v>
      </c>
    </row>
    <row r="441" spans="1:10" x14ac:dyDescent="0.25">
      <c r="A441" s="95" t="s">
        <v>1076</v>
      </c>
      <c r="B441" s="95" t="s">
        <v>1077</v>
      </c>
      <c r="C441" s="95" t="str">
        <f t="shared" si="31"/>
        <v>新北市中和區</v>
      </c>
      <c r="D441" s="95" t="s">
        <v>952</v>
      </c>
      <c r="E441" s="129">
        <v>110</v>
      </c>
      <c r="F441" s="129">
        <f t="shared" si="32"/>
        <v>126</v>
      </c>
      <c r="G441" s="129">
        <v>110</v>
      </c>
      <c r="H441" s="129">
        <f t="shared" si="33"/>
        <v>126</v>
      </c>
      <c r="I441" s="129">
        <f t="shared" si="35"/>
        <v>275</v>
      </c>
      <c r="J441" s="129">
        <f t="shared" si="34"/>
        <v>299.25</v>
      </c>
    </row>
    <row r="442" spans="1:10" x14ac:dyDescent="0.25">
      <c r="A442" s="95" t="s">
        <v>1078</v>
      </c>
      <c r="B442" s="95" t="s">
        <v>1079</v>
      </c>
      <c r="C442" s="95" t="str">
        <f t="shared" si="31"/>
        <v>新北市中和區</v>
      </c>
      <c r="D442" s="95" t="s">
        <v>952</v>
      </c>
      <c r="E442" s="129">
        <v>110</v>
      </c>
      <c r="F442" s="129">
        <f t="shared" si="32"/>
        <v>126</v>
      </c>
      <c r="G442" s="129">
        <v>110</v>
      </c>
      <c r="H442" s="129">
        <f t="shared" si="33"/>
        <v>126</v>
      </c>
      <c r="I442" s="129">
        <f t="shared" si="35"/>
        <v>275</v>
      </c>
      <c r="J442" s="129">
        <f t="shared" si="34"/>
        <v>299.25</v>
      </c>
    </row>
    <row r="443" spans="1:10" x14ac:dyDescent="0.25">
      <c r="A443" s="95" t="s">
        <v>1080</v>
      </c>
      <c r="B443" s="95" t="s">
        <v>1081</v>
      </c>
      <c r="C443" s="95" t="str">
        <f t="shared" si="31"/>
        <v>新北市中和區</v>
      </c>
      <c r="D443" s="95" t="s">
        <v>952</v>
      </c>
      <c r="E443" s="129">
        <v>110</v>
      </c>
      <c r="F443" s="129">
        <f t="shared" si="32"/>
        <v>126</v>
      </c>
      <c r="G443" s="129">
        <v>110</v>
      </c>
      <c r="H443" s="129">
        <f t="shared" si="33"/>
        <v>126</v>
      </c>
      <c r="I443" s="129">
        <f t="shared" si="35"/>
        <v>275</v>
      </c>
      <c r="J443" s="129">
        <f t="shared" si="34"/>
        <v>299.25</v>
      </c>
    </row>
    <row r="444" spans="1:10" x14ac:dyDescent="0.25">
      <c r="A444" s="95" t="s">
        <v>1082</v>
      </c>
      <c r="B444" s="95" t="s">
        <v>1083</v>
      </c>
      <c r="C444" s="95" t="str">
        <f t="shared" si="31"/>
        <v>新北市中和區</v>
      </c>
      <c r="D444" s="95" t="s">
        <v>952</v>
      </c>
      <c r="E444" s="129">
        <v>110</v>
      </c>
      <c r="F444" s="129">
        <f t="shared" si="32"/>
        <v>126</v>
      </c>
      <c r="G444" s="129">
        <v>110</v>
      </c>
      <c r="H444" s="129">
        <f t="shared" si="33"/>
        <v>126</v>
      </c>
      <c r="I444" s="129">
        <f t="shared" si="35"/>
        <v>275</v>
      </c>
      <c r="J444" s="129">
        <f t="shared" si="34"/>
        <v>299.25</v>
      </c>
    </row>
    <row r="445" spans="1:10" x14ac:dyDescent="0.25">
      <c r="A445" s="95" t="s">
        <v>1084</v>
      </c>
      <c r="B445" s="95" t="s">
        <v>1085</v>
      </c>
      <c r="C445" s="95" t="str">
        <f t="shared" si="31"/>
        <v>新北市中和區</v>
      </c>
      <c r="D445" s="95" t="s">
        <v>952</v>
      </c>
      <c r="E445" s="129">
        <v>110</v>
      </c>
      <c r="F445" s="129">
        <f t="shared" si="32"/>
        <v>126</v>
      </c>
      <c r="G445" s="129">
        <v>110</v>
      </c>
      <c r="H445" s="129">
        <f t="shared" si="33"/>
        <v>126</v>
      </c>
      <c r="I445" s="129">
        <f t="shared" si="35"/>
        <v>275</v>
      </c>
      <c r="J445" s="129">
        <f t="shared" si="34"/>
        <v>299.25</v>
      </c>
    </row>
    <row r="446" spans="1:10" x14ac:dyDescent="0.25">
      <c r="A446" s="95" t="s">
        <v>1086</v>
      </c>
      <c r="B446" s="95" t="s">
        <v>1087</v>
      </c>
      <c r="C446" s="95" t="str">
        <f t="shared" si="31"/>
        <v>新北市中和區</v>
      </c>
      <c r="D446" s="95" t="s">
        <v>952</v>
      </c>
      <c r="E446" s="129">
        <v>110</v>
      </c>
      <c r="F446" s="129">
        <f t="shared" si="32"/>
        <v>126</v>
      </c>
      <c r="G446" s="129">
        <v>110</v>
      </c>
      <c r="H446" s="129">
        <f t="shared" si="33"/>
        <v>126</v>
      </c>
      <c r="I446" s="129">
        <f t="shared" si="35"/>
        <v>275</v>
      </c>
      <c r="J446" s="129">
        <f t="shared" si="34"/>
        <v>299.25</v>
      </c>
    </row>
    <row r="447" spans="1:10" x14ac:dyDescent="0.25">
      <c r="A447" s="95" t="s">
        <v>1088</v>
      </c>
      <c r="B447" s="95" t="s">
        <v>1089</v>
      </c>
      <c r="C447" s="95" t="str">
        <f t="shared" si="31"/>
        <v>新北市中和區</v>
      </c>
      <c r="D447" s="95" t="s">
        <v>952</v>
      </c>
      <c r="E447" s="129">
        <v>110</v>
      </c>
      <c r="F447" s="129">
        <f t="shared" si="32"/>
        <v>126</v>
      </c>
      <c r="G447" s="129">
        <v>110</v>
      </c>
      <c r="H447" s="129">
        <f t="shared" si="33"/>
        <v>126</v>
      </c>
      <c r="I447" s="129">
        <f t="shared" si="35"/>
        <v>275</v>
      </c>
      <c r="J447" s="129">
        <f t="shared" si="34"/>
        <v>299.25</v>
      </c>
    </row>
    <row r="448" spans="1:10" x14ac:dyDescent="0.25">
      <c r="A448" s="95" t="s">
        <v>1090</v>
      </c>
      <c r="B448" s="95" t="s">
        <v>1091</v>
      </c>
      <c r="C448" s="95" t="str">
        <f t="shared" si="31"/>
        <v>新北市中和區</v>
      </c>
      <c r="D448" s="95" t="s">
        <v>952</v>
      </c>
      <c r="E448" s="129">
        <v>110</v>
      </c>
      <c r="F448" s="129">
        <f t="shared" si="32"/>
        <v>126</v>
      </c>
      <c r="G448" s="129">
        <v>110</v>
      </c>
      <c r="H448" s="129">
        <f t="shared" si="33"/>
        <v>126</v>
      </c>
      <c r="I448" s="129">
        <f t="shared" si="35"/>
        <v>275</v>
      </c>
      <c r="J448" s="129">
        <f t="shared" si="34"/>
        <v>299.25</v>
      </c>
    </row>
    <row r="449" spans="1:10" x14ac:dyDescent="0.25">
      <c r="A449" s="95" t="s">
        <v>1092</v>
      </c>
      <c r="B449" s="95" t="s">
        <v>1093</v>
      </c>
      <c r="C449" s="95" t="str">
        <f t="shared" si="31"/>
        <v>新北市中和區</v>
      </c>
      <c r="D449" s="95" t="s">
        <v>952</v>
      </c>
      <c r="E449" s="129">
        <v>110</v>
      </c>
      <c r="F449" s="129">
        <f t="shared" si="32"/>
        <v>126</v>
      </c>
      <c r="G449" s="129">
        <v>110</v>
      </c>
      <c r="H449" s="129">
        <f t="shared" si="33"/>
        <v>126</v>
      </c>
      <c r="I449" s="129">
        <f t="shared" si="35"/>
        <v>275</v>
      </c>
      <c r="J449" s="129">
        <f t="shared" si="34"/>
        <v>299.25</v>
      </c>
    </row>
    <row r="450" spans="1:10" x14ac:dyDescent="0.25">
      <c r="A450" s="95" t="s">
        <v>1094</v>
      </c>
      <c r="B450" s="95" t="s">
        <v>1095</v>
      </c>
      <c r="C450" s="95" t="str">
        <f t="shared" ref="C450:C513" si="36">LEFT(A450,6)</f>
        <v>新北市中和區</v>
      </c>
      <c r="D450" s="95" t="s">
        <v>956</v>
      </c>
      <c r="E450" s="129">
        <v>80</v>
      </c>
      <c r="F450" s="129">
        <f t="shared" si="32"/>
        <v>94.5</v>
      </c>
      <c r="G450" s="129">
        <v>80</v>
      </c>
      <c r="H450" s="129">
        <f t="shared" si="33"/>
        <v>94.5</v>
      </c>
      <c r="I450" s="129">
        <f t="shared" si="35"/>
        <v>200</v>
      </c>
      <c r="J450" s="129">
        <f t="shared" si="34"/>
        <v>220.5</v>
      </c>
    </row>
    <row r="451" spans="1:10" x14ac:dyDescent="0.25">
      <c r="A451" s="95" t="s">
        <v>1096</v>
      </c>
      <c r="B451" s="95" t="s">
        <v>1097</v>
      </c>
      <c r="C451" s="95" t="str">
        <f t="shared" si="36"/>
        <v>新北市中和區</v>
      </c>
      <c r="D451" s="95" t="s">
        <v>952</v>
      </c>
      <c r="E451" s="129">
        <v>110</v>
      </c>
      <c r="F451" s="129">
        <f t="shared" ref="F451:F514" si="37">(E451+10)*1.05</f>
        <v>126</v>
      </c>
      <c r="G451" s="129">
        <v>110</v>
      </c>
      <c r="H451" s="129">
        <f t="shared" ref="H451:H514" si="38">(G451+10)*1.05</f>
        <v>126</v>
      </c>
      <c r="I451" s="129">
        <f t="shared" si="35"/>
        <v>275</v>
      </c>
      <c r="J451" s="129">
        <f t="shared" ref="J451:J514" si="39">(I451+10)*1.05</f>
        <v>299.25</v>
      </c>
    </row>
    <row r="452" spans="1:10" x14ac:dyDescent="0.25">
      <c r="A452" s="95" t="s">
        <v>1098</v>
      </c>
      <c r="B452" s="95" t="s">
        <v>1099</v>
      </c>
      <c r="C452" s="95" t="str">
        <f t="shared" si="36"/>
        <v>新北市中和區</v>
      </c>
      <c r="D452" s="95" t="s">
        <v>952</v>
      </c>
      <c r="E452" s="129">
        <v>110</v>
      </c>
      <c r="F452" s="129">
        <f t="shared" si="37"/>
        <v>126</v>
      </c>
      <c r="G452" s="129">
        <v>110</v>
      </c>
      <c r="H452" s="129">
        <f t="shared" si="38"/>
        <v>126</v>
      </c>
      <c r="I452" s="129">
        <f t="shared" si="35"/>
        <v>275</v>
      </c>
      <c r="J452" s="129">
        <f t="shared" si="39"/>
        <v>299.25</v>
      </c>
    </row>
    <row r="453" spans="1:10" x14ac:dyDescent="0.25">
      <c r="A453" s="95" t="s">
        <v>1100</v>
      </c>
      <c r="B453" s="95" t="s">
        <v>1101</v>
      </c>
      <c r="C453" s="95" t="str">
        <f t="shared" si="36"/>
        <v>新北市中和區</v>
      </c>
      <c r="D453" s="95" t="s">
        <v>952</v>
      </c>
      <c r="E453" s="129">
        <v>110</v>
      </c>
      <c r="F453" s="129">
        <f t="shared" si="37"/>
        <v>126</v>
      </c>
      <c r="G453" s="129">
        <v>110</v>
      </c>
      <c r="H453" s="129">
        <f t="shared" si="38"/>
        <v>126</v>
      </c>
      <c r="I453" s="129">
        <f t="shared" si="35"/>
        <v>275</v>
      </c>
      <c r="J453" s="129">
        <f t="shared" si="39"/>
        <v>299.25</v>
      </c>
    </row>
    <row r="454" spans="1:10" x14ac:dyDescent="0.25">
      <c r="A454" s="95" t="s">
        <v>1102</v>
      </c>
      <c r="B454" s="95" t="s">
        <v>1103</v>
      </c>
      <c r="C454" s="95" t="str">
        <f t="shared" si="36"/>
        <v>新北市中和區</v>
      </c>
      <c r="D454" s="95" t="s">
        <v>952</v>
      </c>
      <c r="E454" s="129">
        <v>110</v>
      </c>
      <c r="F454" s="129">
        <f t="shared" si="37"/>
        <v>126</v>
      </c>
      <c r="G454" s="129">
        <v>110</v>
      </c>
      <c r="H454" s="129">
        <f t="shared" si="38"/>
        <v>126</v>
      </c>
      <c r="I454" s="129">
        <f t="shared" si="35"/>
        <v>275</v>
      </c>
      <c r="J454" s="129">
        <f t="shared" si="39"/>
        <v>299.25</v>
      </c>
    </row>
    <row r="455" spans="1:10" x14ac:dyDescent="0.25">
      <c r="A455" s="95" t="s">
        <v>1104</v>
      </c>
      <c r="B455" s="95" t="s">
        <v>1105</v>
      </c>
      <c r="C455" s="95" t="str">
        <f t="shared" si="36"/>
        <v>新北市中和區</v>
      </c>
      <c r="D455" s="95" t="s">
        <v>956</v>
      </c>
      <c r="E455" s="129">
        <v>80</v>
      </c>
      <c r="F455" s="129">
        <f t="shared" si="37"/>
        <v>94.5</v>
      </c>
      <c r="G455" s="129">
        <v>80</v>
      </c>
      <c r="H455" s="129">
        <f t="shared" si="38"/>
        <v>94.5</v>
      </c>
      <c r="I455" s="129">
        <f t="shared" si="35"/>
        <v>200</v>
      </c>
      <c r="J455" s="129">
        <f t="shared" si="39"/>
        <v>220.5</v>
      </c>
    </row>
    <row r="456" spans="1:10" x14ac:dyDescent="0.25">
      <c r="A456" s="95" t="s">
        <v>1106</v>
      </c>
      <c r="B456" s="95" t="s">
        <v>1107</v>
      </c>
      <c r="C456" s="95" t="str">
        <f t="shared" si="36"/>
        <v>新北市中和區</v>
      </c>
      <c r="D456" s="95" t="s">
        <v>952</v>
      </c>
      <c r="E456" s="129">
        <v>110</v>
      </c>
      <c r="F456" s="129">
        <f t="shared" si="37"/>
        <v>126</v>
      </c>
      <c r="G456" s="129">
        <v>110</v>
      </c>
      <c r="H456" s="129">
        <f t="shared" si="38"/>
        <v>126</v>
      </c>
      <c r="I456" s="129">
        <f t="shared" si="35"/>
        <v>275</v>
      </c>
      <c r="J456" s="129">
        <f t="shared" si="39"/>
        <v>299.25</v>
      </c>
    </row>
    <row r="457" spans="1:10" x14ac:dyDescent="0.25">
      <c r="A457" s="95" t="s">
        <v>1108</v>
      </c>
      <c r="B457" s="95" t="s">
        <v>1109</v>
      </c>
      <c r="C457" s="95" t="str">
        <f t="shared" si="36"/>
        <v>新北市中和區</v>
      </c>
      <c r="D457" s="95" t="s">
        <v>952</v>
      </c>
      <c r="E457" s="129">
        <v>110</v>
      </c>
      <c r="F457" s="129">
        <f t="shared" si="37"/>
        <v>126</v>
      </c>
      <c r="G457" s="129">
        <v>110</v>
      </c>
      <c r="H457" s="129">
        <f t="shared" si="38"/>
        <v>126</v>
      </c>
      <c r="I457" s="129">
        <f t="shared" si="35"/>
        <v>275</v>
      </c>
      <c r="J457" s="129">
        <f t="shared" si="39"/>
        <v>299.25</v>
      </c>
    </row>
    <row r="458" spans="1:10" x14ac:dyDescent="0.25">
      <c r="A458" s="95" t="s">
        <v>1110</v>
      </c>
      <c r="B458" s="95" t="s">
        <v>1111</v>
      </c>
      <c r="C458" s="95" t="str">
        <f t="shared" si="36"/>
        <v>新北市中和區</v>
      </c>
      <c r="D458" s="95" t="s">
        <v>952</v>
      </c>
      <c r="E458" s="129">
        <v>110</v>
      </c>
      <c r="F458" s="129">
        <f t="shared" si="37"/>
        <v>126</v>
      </c>
      <c r="G458" s="129">
        <v>110</v>
      </c>
      <c r="H458" s="129">
        <f t="shared" si="38"/>
        <v>126</v>
      </c>
      <c r="I458" s="129">
        <f t="shared" si="35"/>
        <v>275</v>
      </c>
      <c r="J458" s="129">
        <f t="shared" si="39"/>
        <v>299.25</v>
      </c>
    </row>
    <row r="459" spans="1:10" x14ac:dyDescent="0.25">
      <c r="A459" s="95" t="s">
        <v>1112</v>
      </c>
      <c r="B459" s="95" t="s">
        <v>1113</v>
      </c>
      <c r="C459" s="95" t="str">
        <f t="shared" si="36"/>
        <v>新北市中和區</v>
      </c>
      <c r="D459" s="95" t="s">
        <v>952</v>
      </c>
      <c r="E459" s="129">
        <v>110</v>
      </c>
      <c r="F459" s="129">
        <f t="shared" si="37"/>
        <v>126</v>
      </c>
      <c r="G459" s="129">
        <v>110</v>
      </c>
      <c r="H459" s="129">
        <f t="shared" si="38"/>
        <v>126</v>
      </c>
      <c r="I459" s="129">
        <f t="shared" si="35"/>
        <v>275</v>
      </c>
      <c r="J459" s="129">
        <f t="shared" si="39"/>
        <v>299.25</v>
      </c>
    </row>
    <row r="460" spans="1:10" x14ac:dyDescent="0.25">
      <c r="A460" s="95" t="s">
        <v>1114</v>
      </c>
      <c r="B460" s="95" t="s">
        <v>1115</v>
      </c>
      <c r="C460" s="95" t="str">
        <f t="shared" si="36"/>
        <v>新北市中和區</v>
      </c>
      <c r="D460" s="95" t="s">
        <v>952</v>
      </c>
      <c r="E460" s="129">
        <v>110</v>
      </c>
      <c r="F460" s="129">
        <f t="shared" si="37"/>
        <v>126</v>
      </c>
      <c r="G460" s="129">
        <v>110</v>
      </c>
      <c r="H460" s="129">
        <f t="shared" si="38"/>
        <v>126</v>
      </c>
      <c r="I460" s="129">
        <f t="shared" si="35"/>
        <v>275</v>
      </c>
      <c r="J460" s="129">
        <f t="shared" si="39"/>
        <v>299.25</v>
      </c>
    </row>
    <row r="461" spans="1:10" x14ac:dyDescent="0.25">
      <c r="A461" s="95" t="s">
        <v>1116</v>
      </c>
      <c r="B461" s="95" t="s">
        <v>1117</v>
      </c>
      <c r="C461" s="95" t="str">
        <f t="shared" si="36"/>
        <v>新北市中和區</v>
      </c>
      <c r="D461" s="95" t="s">
        <v>1118</v>
      </c>
      <c r="E461" s="129">
        <v>110</v>
      </c>
      <c r="F461" s="129">
        <f t="shared" si="37"/>
        <v>126</v>
      </c>
      <c r="G461" s="129">
        <v>110</v>
      </c>
      <c r="H461" s="129">
        <f t="shared" si="38"/>
        <v>126</v>
      </c>
      <c r="I461" s="129">
        <f t="shared" si="35"/>
        <v>275</v>
      </c>
      <c r="J461" s="129">
        <f t="shared" si="39"/>
        <v>299.25</v>
      </c>
    </row>
    <row r="462" spans="1:10" x14ac:dyDescent="0.25">
      <c r="A462" s="95" t="s">
        <v>1119</v>
      </c>
      <c r="B462" s="95" t="s">
        <v>1120</v>
      </c>
      <c r="C462" s="95" t="str">
        <f t="shared" si="36"/>
        <v>新北市中和區</v>
      </c>
      <c r="D462" s="95" t="s">
        <v>952</v>
      </c>
      <c r="E462" s="129">
        <v>110</v>
      </c>
      <c r="F462" s="129">
        <f t="shared" si="37"/>
        <v>126</v>
      </c>
      <c r="G462" s="129">
        <v>110</v>
      </c>
      <c r="H462" s="129">
        <f t="shared" si="38"/>
        <v>126</v>
      </c>
      <c r="I462" s="129">
        <f t="shared" si="35"/>
        <v>275</v>
      </c>
      <c r="J462" s="129">
        <f t="shared" si="39"/>
        <v>299.25</v>
      </c>
    </row>
    <row r="463" spans="1:10" x14ac:dyDescent="0.25">
      <c r="A463" s="95" t="s">
        <v>1121</v>
      </c>
      <c r="B463" s="95" t="s">
        <v>1122</v>
      </c>
      <c r="C463" s="95" t="str">
        <f t="shared" si="36"/>
        <v>新北市中和區</v>
      </c>
      <c r="D463" s="95" t="s">
        <v>952</v>
      </c>
      <c r="E463" s="129">
        <v>110</v>
      </c>
      <c r="F463" s="129">
        <f t="shared" si="37"/>
        <v>126</v>
      </c>
      <c r="G463" s="129">
        <v>110</v>
      </c>
      <c r="H463" s="129">
        <f t="shared" si="38"/>
        <v>126</v>
      </c>
      <c r="I463" s="129">
        <f t="shared" si="35"/>
        <v>275</v>
      </c>
      <c r="J463" s="129">
        <f t="shared" si="39"/>
        <v>299.25</v>
      </c>
    </row>
    <row r="464" spans="1:10" x14ac:dyDescent="0.25">
      <c r="A464" s="95" t="s">
        <v>1123</v>
      </c>
      <c r="B464" s="95" t="s">
        <v>1124</v>
      </c>
      <c r="C464" s="95" t="str">
        <f t="shared" si="36"/>
        <v>新北市中和區</v>
      </c>
      <c r="D464" s="95" t="s">
        <v>952</v>
      </c>
      <c r="E464" s="129">
        <v>110</v>
      </c>
      <c r="F464" s="129">
        <f t="shared" si="37"/>
        <v>126</v>
      </c>
      <c r="G464" s="129">
        <v>110</v>
      </c>
      <c r="H464" s="129">
        <f t="shared" si="38"/>
        <v>126</v>
      </c>
      <c r="I464" s="129">
        <f t="shared" si="35"/>
        <v>275</v>
      </c>
      <c r="J464" s="129">
        <f t="shared" si="39"/>
        <v>299.25</v>
      </c>
    </row>
    <row r="465" spans="1:10" x14ac:dyDescent="0.25">
      <c r="A465" s="95" t="s">
        <v>1125</v>
      </c>
      <c r="B465" s="95" t="s">
        <v>1126</v>
      </c>
      <c r="C465" s="95" t="str">
        <f t="shared" si="36"/>
        <v>新北市中和區</v>
      </c>
      <c r="D465" s="95" t="s">
        <v>952</v>
      </c>
      <c r="E465" s="129">
        <v>110</v>
      </c>
      <c r="F465" s="129">
        <f t="shared" si="37"/>
        <v>126</v>
      </c>
      <c r="G465" s="129">
        <v>110</v>
      </c>
      <c r="H465" s="129">
        <f t="shared" si="38"/>
        <v>126</v>
      </c>
      <c r="I465" s="129">
        <f t="shared" si="35"/>
        <v>275</v>
      </c>
      <c r="J465" s="129">
        <f t="shared" si="39"/>
        <v>299.25</v>
      </c>
    </row>
    <row r="466" spans="1:10" x14ac:dyDescent="0.25">
      <c r="A466" s="95" t="s">
        <v>1127</v>
      </c>
      <c r="B466" s="95" t="s">
        <v>1128</v>
      </c>
      <c r="C466" s="95" t="str">
        <f t="shared" si="36"/>
        <v>新北市中和區</v>
      </c>
      <c r="D466" s="95" t="s">
        <v>952</v>
      </c>
      <c r="E466" s="129">
        <v>110</v>
      </c>
      <c r="F466" s="129">
        <f t="shared" si="37"/>
        <v>126</v>
      </c>
      <c r="G466" s="129">
        <v>110</v>
      </c>
      <c r="H466" s="129">
        <f t="shared" si="38"/>
        <v>126</v>
      </c>
      <c r="I466" s="129">
        <f t="shared" si="35"/>
        <v>275</v>
      </c>
      <c r="J466" s="129">
        <f t="shared" si="39"/>
        <v>299.25</v>
      </c>
    </row>
    <row r="467" spans="1:10" x14ac:dyDescent="0.25">
      <c r="A467" s="95" t="s">
        <v>1129</v>
      </c>
      <c r="B467" s="95" t="s">
        <v>1130</v>
      </c>
      <c r="C467" s="95" t="str">
        <f t="shared" si="36"/>
        <v>新北市中和區</v>
      </c>
      <c r="D467" s="95" t="s">
        <v>952</v>
      </c>
      <c r="E467" s="129">
        <v>110</v>
      </c>
      <c r="F467" s="129">
        <f t="shared" si="37"/>
        <v>126</v>
      </c>
      <c r="G467" s="129">
        <v>110</v>
      </c>
      <c r="H467" s="129">
        <f t="shared" si="38"/>
        <v>126</v>
      </c>
      <c r="I467" s="129">
        <f t="shared" si="35"/>
        <v>275</v>
      </c>
      <c r="J467" s="129">
        <f t="shared" si="39"/>
        <v>299.25</v>
      </c>
    </row>
    <row r="468" spans="1:10" x14ac:dyDescent="0.25">
      <c r="A468" s="95" t="s">
        <v>1131</v>
      </c>
      <c r="B468" s="95" t="s">
        <v>1132</v>
      </c>
      <c r="C468" s="95" t="str">
        <f t="shared" si="36"/>
        <v>新北市中和區</v>
      </c>
      <c r="D468" s="95" t="s">
        <v>952</v>
      </c>
      <c r="E468" s="129">
        <v>110</v>
      </c>
      <c r="F468" s="129">
        <f t="shared" si="37"/>
        <v>126</v>
      </c>
      <c r="G468" s="129">
        <v>110</v>
      </c>
      <c r="H468" s="129">
        <f t="shared" si="38"/>
        <v>126</v>
      </c>
      <c r="I468" s="129">
        <f t="shared" si="35"/>
        <v>275</v>
      </c>
      <c r="J468" s="129">
        <f t="shared" si="39"/>
        <v>299.25</v>
      </c>
    </row>
    <row r="469" spans="1:10" x14ac:dyDescent="0.25">
      <c r="A469" s="95" t="s">
        <v>1133</v>
      </c>
      <c r="B469" s="95" t="s">
        <v>1134</v>
      </c>
      <c r="C469" s="95" t="str">
        <f t="shared" si="36"/>
        <v>新北市中和區</v>
      </c>
      <c r="D469" s="95" t="s">
        <v>952</v>
      </c>
      <c r="E469" s="129">
        <v>110</v>
      </c>
      <c r="F469" s="129">
        <f t="shared" si="37"/>
        <v>126</v>
      </c>
      <c r="G469" s="129">
        <v>110</v>
      </c>
      <c r="H469" s="129">
        <f t="shared" si="38"/>
        <v>126</v>
      </c>
      <c r="I469" s="129">
        <f t="shared" si="35"/>
        <v>275</v>
      </c>
      <c r="J469" s="129">
        <f t="shared" si="39"/>
        <v>299.25</v>
      </c>
    </row>
    <row r="470" spans="1:10" x14ac:dyDescent="0.25">
      <c r="A470" s="95" t="s">
        <v>1135</v>
      </c>
      <c r="B470" s="95" t="s">
        <v>1136</v>
      </c>
      <c r="C470" s="95" t="str">
        <f t="shared" si="36"/>
        <v>新北市中和區</v>
      </c>
      <c r="D470" s="95" t="s">
        <v>952</v>
      </c>
      <c r="E470" s="129">
        <v>110</v>
      </c>
      <c r="F470" s="129">
        <f t="shared" si="37"/>
        <v>126</v>
      </c>
      <c r="G470" s="129">
        <v>110</v>
      </c>
      <c r="H470" s="129">
        <f t="shared" si="38"/>
        <v>126</v>
      </c>
      <c r="I470" s="129">
        <f t="shared" si="35"/>
        <v>275</v>
      </c>
      <c r="J470" s="129">
        <f t="shared" si="39"/>
        <v>299.25</v>
      </c>
    </row>
    <row r="471" spans="1:10" x14ac:dyDescent="0.25">
      <c r="A471" s="95" t="s">
        <v>1137</v>
      </c>
      <c r="B471" s="95" t="s">
        <v>1138</v>
      </c>
      <c r="C471" s="95" t="str">
        <f t="shared" si="36"/>
        <v>臺北市大同區</v>
      </c>
      <c r="D471" s="95" t="s">
        <v>180</v>
      </c>
      <c r="E471" s="129">
        <v>70</v>
      </c>
      <c r="F471" s="129">
        <f t="shared" si="37"/>
        <v>84</v>
      </c>
      <c r="G471" s="129">
        <v>70</v>
      </c>
      <c r="H471" s="129">
        <f t="shared" si="38"/>
        <v>84</v>
      </c>
      <c r="I471" s="129">
        <f t="shared" si="35"/>
        <v>175</v>
      </c>
      <c r="J471" s="129">
        <f t="shared" si="39"/>
        <v>194.25</v>
      </c>
    </row>
    <row r="472" spans="1:10" x14ac:dyDescent="0.25">
      <c r="A472" s="95" t="s">
        <v>1139</v>
      </c>
      <c r="B472" s="95" t="s">
        <v>1140</v>
      </c>
      <c r="C472" s="95" t="str">
        <f t="shared" si="36"/>
        <v>新北市中和區</v>
      </c>
      <c r="D472" s="95" t="s">
        <v>952</v>
      </c>
      <c r="E472" s="129">
        <v>110</v>
      </c>
      <c r="F472" s="129">
        <f t="shared" si="37"/>
        <v>126</v>
      </c>
      <c r="G472" s="129">
        <v>110</v>
      </c>
      <c r="H472" s="129">
        <f t="shared" si="38"/>
        <v>126</v>
      </c>
      <c r="I472" s="129">
        <f t="shared" si="35"/>
        <v>275</v>
      </c>
      <c r="J472" s="129">
        <f t="shared" si="39"/>
        <v>299.25</v>
      </c>
    </row>
    <row r="473" spans="1:10" x14ac:dyDescent="0.25">
      <c r="A473" s="95" t="s">
        <v>1141</v>
      </c>
      <c r="B473" s="95" t="s">
        <v>1142</v>
      </c>
      <c r="C473" s="95" t="str">
        <f t="shared" si="36"/>
        <v>新北市中和區</v>
      </c>
      <c r="D473" s="95" t="s">
        <v>952</v>
      </c>
      <c r="E473" s="129">
        <v>110</v>
      </c>
      <c r="F473" s="129">
        <f t="shared" si="37"/>
        <v>126</v>
      </c>
      <c r="G473" s="129">
        <v>110</v>
      </c>
      <c r="H473" s="129">
        <f t="shared" si="38"/>
        <v>126</v>
      </c>
      <c r="I473" s="129">
        <f t="shared" si="35"/>
        <v>275</v>
      </c>
      <c r="J473" s="129">
        <f t="shared" si="39"/>
        <v>299.25</v>
      </c>
    </row>
    <row r="474" spans="1:10" x14ac:dyDescent="0.25">
      <c r="A474" s="95" t="s">
        <v>1143</v>
      </c>
      <c r="B474" s="95" t="s">
        <v>1144</v>
      </c>
      <c r="C474" s="95" t="str">
        <f t="shared" si="36"/>
        <v>新北市中和區</v>
      </c>
      <c r="D474" s="95" t="s">
        <v>952</v>
      </c>
      <c r="E474" s="129">
        <v>110</v>
      </c>
      <c r="F474" s="129">
        <f t="shared" si="37"/>
        <v>126</v>
      </c>
      <c r="G474" s="129">
        <v>110</v>
      </c>
      <c r="H474" s="129">
        <f t="shared" si="38"/>
        <v>126</v>
      </c>
      <c r="I474" s="129">
        <f t="shared" si="35"/>
        <v>275</v>
      </c>
      <c r="J474" s="129">
        <f t="shared" si="39"/>
        <v>299.25</v>
      </c>
    </row>
    <row r="475" spans="1:10" x14ac:dyDescent="0.25">
      <c r="A475" s="95" t="s">
        <v>1145</v>
      </c>
      <c r="B475" s="95" t="s">
        <v>1146</v>
      </c>
      <c r="C475" s="95" t="str">
        <f t="shared" si="36"/>
        <v>新北市中和區</v>
      </c>
      <c r="D475" s="95" t="s">
        <v>956</v>
      </c>
      <c r="E475" s="129">
        <v>80</v>
      </c>
      <c r="F475" s="129">
        <f t="shared" si="37"/>
        <v>94.5</v>
      </c>
      <c r="G475" s="129">
        <v>80</v>
      </c>
      <c r="H475" s="129">
        <f t="shared" si="38"/>
        <v>94.5</v>
      </c>
      <c r="I475" s="129">
        <f t="shared" ref="I475:I538" si="40">E475*2.5</f>
        <v>200</v>
      </c>
      <c r="J475" s="129">
        <f t="shared" si="39"/>
        <v>220.5</v>
      </c>
    </row>
    <row r="476" spans="1:10" x14ac:dyDescent="0.25">
      <c r="A476" s="95" t="s">
        <v>1147</v>
      </c>
      <c r="B476" s="95" t="s">
        <v>1148</v>
      </c>
      <c r="C476" s="95" t="str">
        <f t="shared" si="36"/>
        <v>新北市中和區</v>
      </c>
      <c r="D476" s="95" t="s">
        <v>952</v>
      </c>
      <c r="E476" s="129">
        <v>110</v>
      </c>
      <c r="F476" s="129">
        <f t="shared" si="37"/>
        <v>126</v>
      </c>
      <c r="G476" s="129">
        <v>110</v>
      </c>
      <c r="H476" s="129">
        <f t="shared" si="38"/>
        <v>126</v>
      </c>
      <c r="I476" s="129">
        <f t="shared" si="40"/>
        <v>275</v>
      </c>
      <c r="J476" s="129">
        <f t="shared" si="39"/>
        <v>299.25</v>
      </c>
    </row>
    <row r="477" spans="1:10" x14ac:dyDescent="0.25">
      <c r="A477" s="95" t="s">
        <v>1149</v>
      </c>
      <c r="B477" s="95" t="s">
        <v>1150</v>
      </c>
      <c r="C477" s="95" t="str">
        <f t="shared" si="36"/>
        <v>新北市中和區</v>
      </c>
      <c r="D477" s="95" t="s">
        <v>952</v>
      </c>
      <c r="E477" s="129">
        <v>110</v>
      </c>
      <c r="F477" s="129">
        <f t="shared" si="37"/>
        <v>126</v>
      </c>
      <c r="G477" s="129">
        <v>110</v>
      </c>
      <c r="H477" s="129">
        <f t="shared" si="38"/>
        <v>126</v>
      </c>
      <c r="I477" s="129">
        <f t="shared" si="40"/>
        <v>275</v>
      </c>
      <c r="J477" s="129">
        <f t="shared" si="39"/>
        <v>299.25</v>
      </c>
    </row>
    <row r="478" spans="1:10" x14ac:dyDescent="0.25">
      <c r="A478" s="95" t="s">
        <v>1151</v>
      </c>
      <c r="B478" s="95" t="s">
        <v>1152</v>
      </c>
      <c r="C478" s="95" t="str">
        <f t="shared" si="36"/>
        <v>新北市中和區</v>
      </c>
      <c r="D478" s="95" t="s">
        <v>952</v>
      </c>
      <c r="E478" s="129">
        <v>110</v>
      </c>
      <c r="F478" s="129">
        <f t="shared" si="37"/>
        <v>126</v>
      </c>
      <c r="G478" s="129">
        <v>110</v>
      </c>
      <c r="H478" s="129">
        <f t="shared" si="38"/>
        <v>126</v>
      </c>
      <c r="I478" s="129">
        <f t="shared" si="40"/>
        <v>275</v>
      </c>
      <c r="J478" s="129">
        <f t="shared" si="39"/>
        <v>299.25</v>
      </c>
    </row>
    <row r="479" spans="1:10" x14ac:dyDescent="0.25">
      <c r="A479" s="95" t="s">
        <v>1153</v>
      </c>
      <c r="B479" s="95" t="s">
        <v>1154</v>
      </c>
      <c r="C479" s="95" t="str">
        <f t="shared" si="36"/>
        <v>新北市中和區</v>
      </c>
      <c r="D479" s="95" t="s">
        <v>952</v>
      </c>
      <c r="E479" s="129">
        <v>110</v>
      </c>
      <c r="F479" s="129">
        <f t="shared" si="37"/>
        <v>126</v>
      </c>
      <c r="G479" s="129">
        <v>110</v>
      </c>
      <c r="H479" s="129">
        <f t="shared" si="38"/>
        <v>126</v>
      </c>
      <c r="I479" s="129">
        <f t="shared" si="40"/>
        <v>275</v>
      </c>
      <c r="J479" s="129">
        <f t="shared" si="39"/>
        <v>299.25</v>
      </c>
    </row>
    <row r="480" spans="1:10" x14ac:dyDescent="0.25">
      <c r="A480" s="95" t="s">
        <v>1155</v>
      </c>
      <c r="B480" s="95" t="s">
        <v>1156</v>
      </c>
      <c r="C480" s="95" t="str">
        <f t="shared" si="36"/>
        <v>新北市中和區</v>
      </c>
      <c r="D480" s="95" t="s">
        <v>952</v>
      </c>
      <c r="E480" s="129">
        <v>110</v>
      </c>
      <c r="F480" s="129">
        <f t="shared" si="37"/>
        <v>126</v>
      </c>
      <c r="G480" s="129">
        <v>110</v>
      </c>
      <c r="H480" s="129">
        <f t="shared" si="38"/>
        <v>126</v>
      </c>
      <c r="I480" s="129">
        <f t="shared" si="40"/>
        <v>275</v>
      </c>
      <c r="J480" s="129">
        <f t="shared" si="39"/>
        <v>299.25</v>
      </c>
    </row>
    <row r="481" spans="1:10" x14ac:dyDescent="0.25">
      <c r="A481" s="95" t="s">
        <v>1157</v>
      </c>
      <c r="B481" s="95" t="s">
        <v>1158</v>
      </c>
      <c r="C481" s="95" t="str">
        <f t="shared" si="36"/>
        <v>新北市中和區</v>
      </c>
      <c r="D481" s="95" t="s">
        <v>956</v>
      </c>
      <c r="E481" s="129">
        <v>80</v>
      </c>
      <c r="F481" s="129">
        <f t="shared" si="37"/>
        <v>94.5</v>
      </c>
      <c r="G481" s="129">
        <v>80</v>
      </c>
      <c r="H481" s="129">
        <f t="shared" si="38"/>
        <v>94.5</v>
      </c>
      <c r="I481" s="129">
        <f t="shared" si="40"/>
        <v>200</v>
      </c>
      <c r="J481" s="129">
        <f t="shared" si="39"/>
        <v>220.5</v>
      </c>
    </row>
    <row r="482" spans="1:10" x14ac:dyDescent="0.25">
      <c r="A482" s="95" t="s">
        <v>1159</v>
      </c>
      <c r="B482" s="95" t="s">
        <v>1160</v>
      </c>
      <c r="C482" s="95" t="str">
        <f t="shared" si="36"/>
        <v>新北市中和區</v>
      </c>
      <c r="D482" s="95" t="s">
        <v>956</v>
      </c>
      <c r="E482" s="129">
        <v>80</v>
      </c>
      <c r="F482" s="129">
        <f t="shared" si="37"/>
        <v>94.5</v>
      </c>
      <c r="G482" s="129">
        <v>80</v>
      </c>
      <c r="H482" s="129">
        <f t="shared" si="38"/>
        <v>94.5</v>
      </c>
      <c r="I482" s="129">
        <f t="shared" si="40"/>
        <v>200</v>
      </c>
      <c r="J482" s="129">
        <f t="shared" si="39"/>
        <v>220.5</v>
      </c>
    </row>
    <row r="483" spans="1:10" x14ac:dyDescent="0.25">
      <c r="A483" s="95" t="s">
        <v>1161</v>
      </c>
      <c r="B483" s="95" t="s">
        <v>1162</v>
      </c>
      <c r="C483" s="95" t="str">
        <f t="shared" si="36"/>
        <v>新北市中和區</v>
      </c>
      <c r="D483" s="95" t="s">
        <v>952</v>
      </c>
      <c r="E483" s="129">
        <v>110</v>
      </c>
      <c r="F483" s="129">
        <f t="shared" si="37"/>
        <v>126</v>
      </c>
      <c r="G483" s="129">
        <v>80</v>
      </c>
      <c r="H483" s="129">
        <f t="shared" si="38"/>
        <v>94.5</v>
      </c>
      <c r="I483" s="129">
        <f t="shared" si="40"/>
        <v>275</v>
      </c>
      <c r="J483" s="129">
        <f t="shared" si="39"/>
        <v>299.25</v>
      </c>
    </row>
    <row r="484" spans="1:10" x14ac:dyDescent="0.25">
      <c r="A484" s="95" t="s">
        <v>1163</v>
      </c>
      <c r="B484" s="95" t="s">
        <v>1164</v>
      </c>
      <c r="C484" s="95" t="str">
        <f t="shared" si="36"/>
        <v>新北市中和區</v>
      </c>
      <c r="D484" s="95" t="s">
        <v>956</v>
      </c>
      <c r="E484" s="129">
        <v>80</v>
      </c>
      <c r="F484" s="129">
        <f t="shared" si="37"/>
        <v>94.5</v>
      </c>
      <c r="G484" s="129">
        <v>80</v>
      </c>
      <c r="H484" s="129">
        <f t="shared" si="38"/>
        <v>94.5</v>
      </c>
      <c r="I484" s="129">
        <f t="shared" si="40"/>
        <v>200</v>
      </c>
      <c r="J484" s="129">
        <f t="shared" si="39"/>
        <v>220.5</v>
      </c>
    </row>
    <row r="485" spans="1:10" x14ac:dyDescent="0.25">
      <c r="A485" s="95" t="s">
        <v>1165</v>
      </c>
      <c r="B485" s="95" t="s">
        <v>1166</v>
      </c>
      <c r="C485" s="95" t="str">
        <f t="shared" si="36"/>
        <v>新北市中和區</v>
      </c>
      <c r="D485" s="95" t="s">
        <v>952</v>
      </c>
      <c r="E485" s="129">
        <v>110</v>
      </c>
      <c r="F485" s="129">
        <f t="shared" si="37"/>
        <v>126</v>
      </c>
      <c r="G485" s="129">
        <v>110</v>
      </c>
      <c r="H485" s="129">
        <f t="shared" si="38"/>
        <v>126</v>
      </c>
      <c r="I485" s="129">
        <f t="shared" si="40"/>
        <v>275</v>
      </c>
      <c r="J485" s="129">
        <f t="shared" si="39"/>
        <v>299.25</v>
      </c>
    </row>
    <row r="486" spans="1:10" x14ac:dyDescent="0.25">
      <c r="A486" s="95" t="s">
        <v>1167</v>
      </c>
      <c r="B486" s="95" t="s">
        <v>1168</v>
      </c>
      <c r="C486" s="95" t="str">
        <f t="shared" si="36"/>
        <v>新北市中和區</v>
      </c>
      <c r="D486" s="95" t="s">
        <v>952</v>
      </c>
      <c r="E486" s="129">
        <v>110</v>
      </c>
      <c r="F486" s="129">
        <f t="shared" si="37"/>
        <v>126</v>
      </c>
      <c r="G486" s="129">
        <v>110</v>
      </c>
      <c r="H486" s="129">
        <f t="shared" si="38"/>
        <v>126</v>
      </c>
      <c r="I486" s="129">
        <f t="shared" si="40"/>
        <v>275</v>
      </c>
      <c r="J486" s="129">
        <f t="shared" si="39"/>
        <v>299.25</v>
      </c>
    </row>
    <row r="487" spans="1:10" x14ac:dyDescent="0.25">
      <c r="A487" s="95" t="s">
        <v>1169</v>
      </c>
      <c r="B487" s="95" t="s">
        <v>1170</v>
      </c>
      <c r="C487" s="95" t="str">
        <f t="shared" si="36"/>
        <v>新北市中和區</v>
      </c>
      <c r="D487" s="95" t="s">
        <v>952</v>
      </c>
      <c r="E487" s="129">
        <v>110</v>
      </c>
      <c r="F487" s="129">
        <f t="shared" si="37"/>
        <v>126</v>
      </c>
      <c r="G487" s="129">
        <v>110</v>
      </c>
      <c r="H487" s="129">
        <f t="shared" si="38"/>
        <v>126</v>
      </c>
      <c r="I487" s="129">
        <f t="shared" si="40"/>
        <v>275</v>
      </c>
      <c r="J487" s="129">
        <f t="shared" si="39"/>
        <v>299.25</v>
      </c>
    </row>
    <row r="488" spans="1:10" x14ac:dyDescent="0.25">
      <c r="A488" s="95" t="s">
        <v>1171</v>
      </c>
      <c r="B488" s="95" t="s">
        <v>1172</v>
      </c>
      <c r="C488" s="95" t="str">
        <f t="shared" si="36"/>
        <v>新北市中和區</v>
      </c>
      <c r="D488" s="95" t="s">
        <v>956</v>
      </c>
      <c r="E488" s="129">
        <v>80</v>
      </c>
      <c r="F488" s="129">
        <f t="shared" si="37"/>
        <v>94.5</v>
      </c>
      <c r="G488" s="129">
        <v>80</v>
      </c>
      <c r="H488" s="129">
        <f t="shared" si="38"/>
        <v>94.5</v>
      </c>
      <c r="I488" s="129">
        <f t="shared" si="40"/>
        <v>200</v>
      </c>
      <c r="J488" s="129">
        <f t="shared" si="39"/>
        <v>220.5</v>
      </c>
    </row>
    <row r="489" spans="1:10" x14ac:dyDescent="0.25">
      <c r="A489" s="95" t="s">
        <v>1173</v>
      </c>
      <c r="B489" s="95" t="s">
        <v>1174</v>
      </c>
      <c r="C489" s="95" t="str">
        <f t="shared" si="36"/>
        <v>新北市中和區</v>
      </c>
      <c r="D489" s="95" t="s">
        <v>952</v>
      </c>
      <c r="E489" s="129">
        <v>110</v>
      </c>
      <c r="F489" s="129">
        <f t="shared" si="37"/>
        <v>126</v>
      </c>
      <c r="G489" s="129">
        <v>110</v>
      </c>
      <c r="H489" s="129">
        <f t="shared" si="38"/>
        <v>126</v>
      </c>
      <c r="I489" s="129">
        <f t="shared" si="40"/>
        <v>275</v>
      </c>
      <c r="J489" s="129">
        <f t="shared" si="39"/>
        <v>299.25</v>
      </c>
    </row>
    <row r="490" spans="1:10" x14ac:dyDescent="0.25">
      <c r="A490" s="95" t="s">
        <v>1175</v>
      </c>
      <c r="B490" s="95" t="s">
        <v>1176</v>
      </c>
      <c r="C490" s="95" t="str">
        <f t="shared" si="36"/>
        <v>新北市五股區</v>
      </c>
      <c r="D490" s="95" t="s">
        <v>1177</v>
      </c>
      <c r="E490" s="129">
        <v>150</v>
      </c>
      <c r="F490" s="129">
        <f t="shared" si="37"/>
        <v>168</v>
      </c>
      <c r="G490" s="129">
        <v>150</v>
      </c>
      <c r="H490" s="129">
        <f t="shared" si="38"/>
        <v>168</v>
      </c>
      <c r="I490" s="129">
        <f t="shared" si="40"/>
        <v>375</v>
      </c>
      <c r="J490" s="129">
        <f t="shared" si="39"/>
        <v>404.25</v>
      </c>
    </row>
    <row r="491" spans="1:10" x14ac:dyDescent="0.25">
      <c r="A491" s="95" t="s">
        <v>1178</v>
      </c>
      <c r="B491" s="95" t="s">
        <v>1179</v>
      </c>
      <c r="C491" s="95" t="str">
        <f t="shared" si="36"/>
        <v>新北市五股區</v>
      </c>
      <c r="D491" s="95" t="s">
        <v>1180</v>
      </c>
      <c r="E491" s="129">
        <v>210</v>
      </c>
      <c r="F491" s="129">
        <f t="shared" si="37"/>
        <v>231</v>
      </c>
      <c r="G491" s="129">
        <v>210</v>
      </c>
      <c r="H491" s="129">
        <f t="shared" si="38"/>
        <v>231</v>
      </c>
      <c r="I491" s="129">
        <f t="shared" si="40"/>
        <v>525</v>
      </c>
      <c r="J491" s="129">
        <f t="shared" si="39"/>
        <v>561.75</v>
      </c>
    </row>
    <row r="492" spans="1:10" x14ac:dyDescent="0.25">
      <c r="A492" s="95" t="s">
        <v>1181</v>
      </c>
      <c r="B492" s="95" t="s">
        <v>1182</v>
      </c>
      <c r="C492" s="95" t="str">
        <f t="shared" si="36"/>
        <v>新北市五股區</v>
      </c>
      <c r="D492" s="95" t="s">
        <v>1177</v>
      </c>
      <c r="E492" s="129">
        <v>150</v>
      </c>
      <c r="F492" s="129">
        <f t="shared" si="37"/>
        <v>168</v>
      </c>
      <c r="G492" s="129">
        <v>150</v>
      </c>
      <c r="H492" s="129">
        <f t="shared" si="38"/>
        <v>168</v>
      </c>
      <c r="I492" s="129">
        <f t="shared" si="40"/>
        <v>375</v>
      </c>
      <c r="J492" s="129">
        <f t="shared" si="39"/>
        <v>404.25</v>
      </c>
    </row>
    <row r="493" spans="1:10" x14ac:dyDescent="0.25">
      <c r="A493" s="95" t="s">
        <v>1183</v>
      </c>
      <c r="B493" s="95" t="s">
        <v>1184</v>
      </c>
      <c r="C493" s="95" t="str">
        <f t="shared" si="36"/>
        <v>新北市五股區</v>
      </c>
      <c r="D493" s="95" t="s">
        <v>1177</v>
      </c>
      <c r="E493" s="129">
        <v>150</v>
      </c>
      <c r="F493" s="129">
        <f t="shared" si="37"/>
        <v>168</v>
      </c>
      <c r="G493" s="129">
        <v>150</v>
      </c>
      <c r="H493" s="129">
        <f t="shared" si="38"/>
        <v>168</v>
      </c>
      <c r="I493" s="129">
        <f t="shared" si="40"/>
        <v>375</v>
      </c>
      <c r="J493" s="129">
        <f t="shared" si="39"/>
        <v>404.25</v>
      </c>
    </row>
    <row r="494" spans="1:10" x14ac:dyDescent="0.25">
      <c r="A494" s="95" t="s">
        <v>1185</v>
      </c>
      <c r="B494" s="95" t="s">
        <v>1186</v>
      </c>
      <c r="C494" s="95" t="str">
        <f t="shared" si="36"/>
        <v>新北市五股區</v>
      </c>
      <c r="D494" s="95" t="s">
        <v>1177</v>
      </c>
      <c r="E494" s="129">
        <v>150</v>
      </c>
      <c r="F494" s="129">
        <f t="shared" si="37"/>
        <v>168</v>
      </c>
      <c r="G494" s="129">
        <v>150</v>
      </c>
      <c r="H494" s="129">
        <f t="shared" si="38"/>
        <v>168</v>
      </c>
      <c r="I494" s="129">
        <f t="shared" si="40"/>
        <v>375</v>
      </c>
      <c r="J494" s="129">
        <f t="shared" si="39"/>
        <v>404.25</v>
      </c>
    </row>
    <row r="495" spans="1:10" x14ac:dyDescent="0.25">
      <c r="A495" s="95" t="s">
        <v>1187</v>
      </c>
      <c r="B495" s="95" t="s">
        <v>1188</v>
      </c>
      <c r="C495" s="95" t="str">
        <f t="shared" si="36"/>
        <v>新北市五股區</v>
      </c>
      <c r="D495" s="95" t="s">
        <v>1177</v>
      </c>
      <c r="E495" s="129">
        <v>150</v>
      </c>
      <c r="F495" s="129">
        <f t="shared" si="37"/>
        <v>168</v>
      </c>
      <c r="G495" s="129">
        <v>150</v>
      </c>
      <c r="H495" s="129">
        <f t="shared" si="38"/>
        <v>168</v>
      </c>
      <c r="I495" s="129">
        <f t="shared" si="40"/>
        <v>375</v>
      </c>
      <c r="J495" s="129">
        <f t="shared" si="39"/>
        <v>404.25</v>
      </c>
    </row>
    <row r="496" spans="1:10" x14ac:dyDescent="0.25">
      <c r="A496" s="95" t="s">
        <v>1189</v>
      </c>
      <c r="B496" s="95" t="s">
        <v>1190</v>
      </c>
      <c r="C496" s="95" t="str">
        <f t="shared" si="36"/>
        <v>新北市五股區</v>
      </c>
      <c r="D496" s="95" t="s">
        <v>1118</v>
      </c>
      <c r="E496" s="129">
        <v>150</v>
      </c>
      <c r="F496" s="129">
        <f t="shared" si="37"/>
        <v>168</v>
      </c>
      <c r="G496" s="129">
        <v>150</v>
      </c>
      <c r="H496" s="129">
        <f t="shared" si="38"/>
        <v>168</v>
      </c>
      <c r="I496" s="129">
        <f t="shared" si="40"/>
        <v>375</v>
      </c>
      <c r="J496" s="129">
        <f t="shared" si="39"/>
        <v>404.25</v>
      </c>
    </row>
    <row r="497" spans="1:10" x14ac:dyDescent="0.25">
      <c r="A497" s="95" t="s">
        <v>1191</v>
      </c>
      <c r="B497" s="95" t="s">
        <v>1192</v>
      </c>
      <c r="C497" s="95" t="str">
        <f t="shared" si="36"/>
        <v>新北市五股區</v>
      </c>
      <c r="D497" s="95" t="s">
        <v>1180</v>
      </c>
      <c r="E497" s="129">
        <v>210</v>
      </c>
      <c r="F497" s="129">
        <f t="shared" si="37"/>
        <v>231</v>
      </c>
      <c r="G497" s="129">
        <v>210</v>
      </c>
      <c r="H497" s="129">
        <f t="shared" si="38"/>
        <v>231</v>
      </c>
      <c r="I497" s="129">
        <f t="shared" si="40"/>
        <v>525</v>
      </c>
      <c r="J497" s="129">
        <f t="shared" si="39"/>
        <v>561.75</v>
      </c>
    </row>
    <row r="498" spans="1:10" x14ac:dyDescent="0.25">
      <c r="A498" s="95" t="s">
        <v>1193</v>
      </c>
      <c r="B498" s="95" t="s">
        <v>1194</v>
      </c>
      <c r="C498" s="95" t="str">
        <f t="shared" si="36"/>
        <v>新北市五股區</v>
      </c>
      <c r="D498" s="95" t="s">
        <v>1177</v>
      </c>
      <c r="E498" s="129">
        <v>150</v>
      </c>
      <c r="F498" s="129">
        <f t="shared" si="37"/>
        <v>168</v>
      </c>
      <c r="G498" s="129">
        <v>150</v>
      </c>
      <c r="H498" s="129">
        <f t="shared" si="38"/>
        <v>168</v>
      </c>
      <c r="I498" s="129">
        <f t="shared" si="40"/>
        <v>375</v>
      </c>
      <c r="J498" s="129">
        <f t="shared" si="39"/>
        <v>404.25</v>
      </c>
    </row>
    <row r="499" spans="1:10" x14ac:dyDescent="0.25">
      <c r="A499" s="95" t="s">
        <v>1195</v>
      </c>
      <c r="B499" s="95" t="s">
        <v>1196</v>
      </c>
      <c r="C499" s="95" t="str">
        <f t="shared" si="36"/>
        <v>新北市五股區</v>
      </c>
      <c r="D499" s="95" t="s">
        <v>1177</v>
      </c>
      <c r="E499" s="129">
        <v>150</v>
      </c>
      <c r="F499" s="129">
        <f t="shared" si="37"/>
        <v>168</v>
      </c>
      <c r="G499" s="129">
        <v>150</v>
      </c>
      <c r="H499" s="129">
        <f t="shared" si="38"/>
        <v>168</v>
      </c>
      <c r="I499" s="129">
        <f t="shared" si="40"/>
        <v>375</v>
      </c>
      <c r="J499" s="129">
        <f t="shared" si="39"/>
        <v>404.25</v>
      </c>
    </row>
    <row r="500" spans="1:10" x14ac:dyDescent="0.25">
      <c r="A500" s="95" t="s">
        <v>1197</v>
      </c>
      <c r="B500" s="95" t="s">
        <v>1198</v>
      </c>
      <c r="C500" s="95" t="str">
        <f t="shared" si="36"/>
        <v>新北市五股區</v>
      </c>
      <c r="D500" s="95" t="s">
        <v>1177</v>
      </c>
      <c r="E500" s="129">
        <v>150</v>
      </c>
      <c r="F500" s="129">
        <f t="shared" si="37"/>
        <v>168</v>
      </c>
      <c r="G500" s="129">
        <v>150</v>
      </c>
      <c r="H500" s="129">
        <f t="shared" si="38"/>
        <v>168</v>
      </c>
      <c r="I500" s="129">
        <f t="shared" si="40"/>
        <v>375</v>
      </c>
      <c r="J500" s="129">
        <f t="shared" si="39"/>
        <v>404.25</v>
      </c>
    </row>
    <row r="501" spans="1:10" x14ac:dyDescent="0.25">
      <c r="A501" s="95" t="s">
        <v>1199</v>
      </c>
      <c r="B501" s="95" t="s">
        <v>1200</v>
      </c>
      <c r="C501" s="95" t="str">
        <f t="shared" si="36"/>
        <v>新北市五股區</v>
      </c>
      <c r="D501" s="95" t="s">
        <v>1177</v>
      </c>
      <c r="E501" s="129">
        <v>150</v>
      </c>
      <c r="F501" s="129">
        <f t="shared" si="37"/>
        <v>168</v>
      </c>
      <c r="G501" s="129">
        <v>150</v>
      </c>
      <c r="H501" s="129">
        <f t="shared" si="38"/>
        <v>168</v>
      </c>
      <c r="I501" s="129">
        <f t="shared" si="40"/>
        <v>375</v>
      </c>
      <c r="J501" s="129">
        <f t="shared" si="39"/>
        <v>404.25</v>
      </c>
    </row>
    <row r="502" spans="1:10" x14ac:dyDescent="0.25">
      <c r="A502" s="95" t="s">
        <v>1201</v>
      </c>
      <c r="B502" s="95" t="s">
        <v>1202</v>
      </c>
      <c r="C502" s="95" t="str">
        <f t="shared" si="36"/>
        <v>新北市五股區</v>
      </c>
      <c r="D502" s="95" t="s">
        <v>1177</v>
      </c>
      <c r="E502" s="129">
        <v>150</v>
      </c>
      <c r="F502" s="129">
        <f t="shared" si="37"/>
        <v>168</v>
      </c>
      <c r="G502" s="129">
        <v>150</v>
      </c>
      <c r="H502" s="129">
        <f t="shared" si="38"/>
        <v>168</v>
      </c>
      <c r="I502" s="129">
        <f t="shared" si="40"/>
        <v>375</v>
      </c>
      <c r="J502" s="129">
        <f t="shared" si="39"/>
        <v>404.25</v>
      </c>
    </row>
    <row r="503" spans="1:10" x14ac:dyDescent="0.25">
      <c r="A503" s="95" t="s">
        <v>1203</v>
      </c>
      <c r="B503" s="95" t="s">
        <v>1204</v>
      </c>
      <c r="C503" s="95" t="str">
        <f t="shared" si="36"/>
        <v>新北市五股區</v>
      </c>
      <c r="D503" s="95" t="s">
        <v>1177</v>
      </c>
      <c r="E503" s="129">
        <v>150</v>
      </c>
      <c r="F503" s="129">
        <f t="shared" si="37"/>
        <v>168</v>
      </c>
      <c r="G503" s="129">
        <v>150</v>
      </c>
      <c r="H503" s="129">
        <f t="shared" si="38"/>
        <v>168</v>
      </c>
      <c r="I503" s="129">
        <f t="shared" si="40"/>
        <v>375</v>
      </c>
      <c r="J503" s="129">
        <f t="shared" si="39"/>
        <v>404.25</v>
      </c>
    </row>
    <row r="504" spans="1:10" x14ac:dyDescent="0.25">
      <c r="A504" s="95" t="s">
        <v>1205</v>
      </c>
      <c r="B504" s="95" t="s">
        <v>1206</v>
      </c>
      <c r="C504" s="95" t="str">
        <f t="shared" si="36"/>
        <v>新北市五股區</v>
      </c>
      <c r="D504" s="95" t="s">
        <v>1177</v>
      </c>
      <c r="E504" s="129">
        <v>150</v>
      </c>
      <c r="F504" s="129">
        <f t="shared" si="37"/>
        <v>168</v>
      </c>
      <c r="G504" s="129">
        <v>150</v>
      </c>
      <c r="H504" s="129">
        <f t="shared" si="38"/>
        <v>168</v>
      </c>
      <c r="I504" s="129">
        <f t="shared" si="40"/>
        <v>375</v>
      </c>
      <c r="J504" s="129">
        <f t="shared" si="39"/>
        <v>404.25</v>
      </c>
    </row>
    <row r="505" spans="1:10" x14ac:dyDescent="0.25">
      <c r="A505" s="95" t="s">
        <v>1207</v>
      </c>
      <c r="B505" s="95" t="s">
        <v>1208</v>
      </c>
      <c r="C505" s="95" t="str">
        <f t="shared" si="36"/>
        <v>新北市五股區</v>
      </c>
      <c r="D505" s="95" t="s">
        <v>1177</v>
      </c>
      <c r="E505" s="129">
        <v>150</v>
      </c>
      <c r="F505" s="129">
        <f t="shared" si="37"/>
        <v>168</v>
      </c>
      <c r="G505" s="129">
        <v>150</v>
      </c>
      <c r="H505" s="129">
        <f t="shared" si="38"/>
        <v>168</v>
      </c>
      <c r="I505" s="129">
        <f t="shared" si="40"/>
        <v>375</v>
      </c>
      <c r="J505" s="129">
        <f t="shared" si="39"/>
        <v>404.25</v>
      </c>
    </row>
    <row r="506" spans="1:10" x14ac:dyDescent="0.25">
      <c r="A506" s="95" t="s">
        <v>1209</v>
      </c>
      <c r="B506" s="95" t="s">
        <v>1210</v>
      </c>
      <c r="C506" s="95" t="str">
        <f t="shared" si="36"/>
        <v>新北市五股區</v>
      </c>
      <c r="D506" s="95" t="s">
        <v>1180</v>
      </c>
      <c r="E506" s="129">
        <v>210</v>
      </c>
      <c r="F506" s="129">
        <f t="shared" si="37"/>
        <v>231</v>
      </c>
      <c r="G506" s="129">
        <v>210</v>
      </c>
      <c r="H506" s="129">
        <f t="shared" si="38"/>
        <v>231</v>
      </c>
      <c r="I506" s="129">
        <f t="shared" si="40"/>
        <v>525</v>
      </c>
      <c r="J506" s="129">
        <f t="shared" si="39"/>
        <v>561.75</v>
      </c>
    </row>
    <row r="507" spans="1:10" x14ac:dyDescent="0.25">
      <c r="A507" s="95" t="s">
        <v>1211</v>
      </c>
      <c r="B507" s="95" t="s">
        <v>1212</v>
      </c>
      <c r="C507" s="95" t="str">
        <f t="shared" si="36"/>
        <v>新北市五股區</v>
      </c>
      <c r="D507" s="95" t="s">
        <v>1177</v>
      </c>
      <c r="E507" s="129">
        <v>150</v>
      </c>
      <c r="F507" s="129">
        <f t="shared" si="37"/>
        <v>168</v>
      </c>
      <c r="G507" s="129">
        <v>150</v>
      </c>
      <c r="H507" s="129">
        <f t="shared" si="38"/>
        <v>168</v>
      </c>
      <c r="I507" s="129">
        <f t="shared" si="40"/>
        <v>375</v>
      </c>
      <c r="J507" s="129">
        <f t="shared" si="39"/>
        <v>404.25</v>
      </c>
    </row>
    <row r="508" spans="1:10" x14ac:dyDescent="0.25">
      <c r="A508" s="95" t="s">
        <v>1213</v>
      </c>
      <c r="B508" s="95" t="s">
        <v>1214</v>
      </c>
      <c r="C508" s="95" t="str">
        <f t="shared" si="36"/>
        <v>新北市五股區</v>
      </c>
      <c r="D508" s="95" t="s">
        <v>1180</v>
      </c>
      <c r="E508" s="129">
        <v>210</v>
      </c>
      <c r="F508" s="129">
        <f t="shared" si="37"/>
        <v>231</v>
      </c>
      <c r="G508" s="129">
        <v>210</v>
      </c>
      <c r="H508" s="129">
        <f t="shared" si="38"/>
        <v>231</v>
      </c>
      <c r="I508" s="129">
        <f t="shared" si="40"/>
        <v>525</v>
      </c>
      <c r="J508" s="129">
        <f t="shared" si="39"/>
        <v>561.75</v>
      </c>
    </row>
    <row r="509" spans="1:10" x14ac:dyDescent="0.25">
      <c r="A509" s="95" t="s">
        <v>1215</v>
      </c>
      <c r="B509" s="95" t="s">
        <v>1216</v>
      </c>
      <c r="C509" s="95" t="str">
        <f t="shared" si="36"/>
        <v>新北市五股區</v>
      </c>
      <c r="D509" s="95" t="s">
        <v>1180</v>
      </c>
      <c r="E509" s="129">
        <v>210</v>
      </c>
      <c r="F509" s="129">
        <f t="shared" si="37"/>
        <v>231</v>
      </c>
      <c r="G509" s="129">
        <v>210</v>
      </c>
      <c r="H509" s="129">
        <f t="shared" si="38"/>
        <v>231</v>
      </c>
      <c r="I509" s="129">
        <f t="shared" si="40"/>
        <v>525</v>
      </c>
      <c r="J509" s="129">
        <f t="shared" si="39"/>
        <v>561.75</v>
      </c>
    </row>
    <row r="510" spans="1:10" x14ac:dyDescent="0.25">
      <c r="A510" s="95" t="s">
        <v>1217</v>
      </c>
      <c r="B510" s="95" t="s">
        <v>1218</v>
      </c>
      <c r="C510" s="95" t="str">
        <f t="shared" si="36"/>
        <v>新北市五股區</v>
      </c>
      <c r="D510" s="95" t="s">
        <v>1118</v>
      </c>
      <c r="E510" s="129">
        <v>150</v>
      </c>
      <c r="F510" s="129">
        <f t="shared" si="37"/>
        <v>168</v>
      </c>
      <c r="G510" s="129">
        <v>150</v>
      </c>
      <c r="H510" s="129">
        <f t="shared" si="38"/>
        <v>168</v>
      </c>
      <c r="I510" s="129">
        <f t="shared" si="40"/>
        <v>375</v>
      </c>
      <c r="J510" s="129">
        <f t="shared" si="39"/>
        <v>404.25</v>
      </c>
    </row>
    <row r="511" spans="1:10" x14ac:dyDescent="0.25">
      <c r="A511" s="95" t="s">
        <v>1219</v>
      </c>
      <c r="B511" s="95" t="s">
        <v>1220</v>
      </c>
      <c r="C511" s="95" t="str">
        <f t="shared" si="36"/>
        <v>新北市五股區</v>
      </c>
      <c r="D511" s="95" t="s">
        <v>1177</v>
      </c>
      <c r="E511" s="129">
        <v>150</v>
      </c>
      <c r="F511" s="129">
        <f t="shared" si="37"/>
        <v>168</v>
      </c>
      <c r="G511" s="129">
        <v>150</v>
      </c>
      <c r="H511" s="129">
        <f t="shared" si="38"/>
        <v>168</v>
      </c>
      <c r="I511" s="129">
        <f t="shared" si="40"/>
        <v>375</v>
      </c>
      <c r="J511" s="129">
        <f t="shared" si="39"/>
        <v>404.25</v>
      </c>
    </row>
    <row r="512" spans="1:10" x14ac:dyDescent="0.25">
      <c r="A512" s="95" t="s">
        <v>1221</v>
      </c>
      <c r="B512" s="95" t="s">
        <v>1222</v>
      </c>
      <c r="C512" s="95" t="str">
        <f t="shared" si="36"/>
        <v>新北市五股區</v>
      </c>
      <c r="D512" s="95" t="s">
        <v>1177</v>
      </c>
      <c r="E512" s="129">
        <v>150</v>
      </c>
      <c r="F512" s="129">
        <f t="shared" si="37"/>
        <v>168</v>
      </c>
      <c r="G512" s="129">
        <v>150</v>
      </c>
      <c r="H512" s="129">
        <f t="shared" si="38"/>
        <v>168</v>
      </c>
      <c r="I512" s="129">
        <f t="shared" si="40"/>
        <v>375</v>
      </c>
      <c r="J512" s="129">
        <f t="shared" si="39"/>
        <v>404.25</v>
      </c>
    </row>
    <row r="513" spans="1:10" x14ac:dyDescent="0.25">
      <c r="A513" s="95" t="s">
        <v>1223</v>
      </c>
      <c r="B513" s="95" t="s">
        <v>1224</v>
      </c>
      <c r="C513" s="95" t="str">
        <f t="shared" si="36"/>
        <v>新北市五股區</v>
      </c>
      <c r="D513" s="95" t="s">
        <v>1177</v>
      </c>
      <c r="E513" s="129">
        <v>150</v>
      </c>
      <c r="F513" s="129">
        <f t="shared" si="37"/>
        <v>168</v>
      </c>
      <c r="G513" s="129">
        <v>150</v>
      </c>
      <c r="H513" s="129">
        <f t="shared" si="38"/>
        <v>168</v>
      </c>
      <c r="I513" s="129">
        <f t="shared" si="40"/>
        <v>375</v>
      </c>
      <c r="J513" s="129">
        <f t="shared" si="39"/>
        <v>404.25</v>
      </c>
    </row>
    <row r="514" spans="1:10" x14ac:dyDescent="0.25">
      <c r="A514" s="95" t="s">
        <v>1225</v>
      </c>
      <c r="B514" s="95" t="s">
        <v>1226</v>
      </c>
      <c r="C514" s="95" t="str">
        <f t="shared" ref="C514:C577" si="41">LEFT(A514,6)</f>
        <v>新北市五股區</v>
      </c>
      <c r="D514" s="95" t="s">
        <v>1177</v>
      </c>
      <c r="E514" s="129">
        <v>150</v>
      </c>
      <c r="F514" s="129">
        <f t="shared" si="37"/>
        <v>168</v>
      </c>
      <c r="G514" s="129">
        <v>150</v>
      </c>
      <c r="H514" s="129">
        <f t="shared" si="38"/>
        <v>168</v>
      </c>
      <c r="I514" s="129">
        <f t="shared" si="40"/>
        <v>375</v>
      </c>
      <c r="J514" s="129">
        <f t="shared" si="39"/>
        <v>404.25</v>
      </c>
    </row>
    <row r="515" spans="1:10" x14ac:dyDescent="0.25">
      <c r="A515" s="95" t="s">
        <v>1227</v>
      </c>
      <c r="B515" s="95" t="s">
        <v>1228</v>
      </c>
      <c r="C515" s="95" t="str">
        <f t="shared" si="41"/>
        <v>新北市五股區</v>
      </c>
      <c r="D515" s="95" t="s">
        <v>1177</v>
      </c>
      <c r="E515" s="129">
        <v>150</v>
      </c>
      <c r="F515" s="129">
        <f t="shared" ref="F515:F578" si="42">(E515+10)*1.05</f>
        <v>168</v>
      </c>
      <c r="G515" s="129">
        <v>150</v>
      </c>
      <c r="H515" s="129">
        <f t="shared" ref="H515:H578" si="43">(G515+10)*1.05</f>
        <v>168</v>
      </c>
      <c r="I515" s="129">
        <f t="shared" si="40"/>
        <v>375</v>
      </c>
      <c r="J515" s="129">
        <f t="shared" ref="J515:J578" si="44">(I515+10)*1.05</f>
        <v>404.25</v>
      </c>
    </row>
    <row r="516" spans="1:10" x14ac:dyDescent="0.25">
      <c r="A516" s="95" t="s">
        <v>1229</v>
      </c>
      <c r="B516" s="95" t="s">
        <v>1230</v>
      </c>
      <c r="C516" s="95" t="str">
        <f t="shared" si="41"/>
        <v>新北市五股區</v>
      </c>
      <c r="D516" s="95" t="s">
        <v>1177</v>
      </c>
      <c r="E516" s="129">
        <v>150</v>
      </c>
      <c r="F516" s="129">
        <f t="shared" si="42"/>
        <v>168</v>
      </c>
      <c r="G516" s="129">
        <v>150</v>
      </c>
      <c r="H516" s="129">
        <f t="shared" si="43"/>
        <v>168</v>
      </c>
      <c r="I516" s="129">
        <f t="shared" si="40"/>
        <v>375</v>
      </c>
      <c r="J516" s="129">
        <f t="shared" si="44"/>
        <v>404.25</v>
      </c>
    </row>
    <row r="517" spans="1:10" x14ac:dyDescent="0.25">
      <c r="A517" s="95" t="s">
        <v>1231</v>
      </c>
      <c r="B517" s="95" t="s">
        <v>1232</v>
      </c>
      <c r="C517" s="95" t="str">
        <f t="shared" si="41"/>
        <v>新北市五股區</v>
      </c>
      <c r="D517" s="95" t="s">
        <v>1177</v>
      </c>
      <c r="E517" s="129">
        <v>150</v>
      </c>
      <c r="F517" s="129">
        <f t="shared" si="42"/>
        <v>168</v>
      </c>
      <c r="G517" s="129">
        <v>150</v>
      </c>
      <c r="H517" s="129">
        <f t="shared" si="43"/>
        <v>168</v>
      </c>
      <c r="I517" s="129">
        <f t="shared" si="40"/>
        <v>375</v>
      </c>
      <c r="J517" s="129">
        <f t="shared" si="44"/>
        <v>404.25</v>
      </c>
    </row>
    <row r="518" spans="1:10" x14ac:dyDescent="0.25">
      <c r="A518" s="95" t="s">
        <v>1233</v>
      </c>
      <c r="B518" s="95" t="s">
        <v>1234</v>
      </c>
      <c r="C518" s="95" t="str">
        <f t="shared" si="41"/>
        <v>新北市五股區</v>
      </c>
      <c r="D518" s="95" t="s">
        <v>1177</v>
      </c>
      <c r="E518" s="129">
        <v>150</v>
      </c>
      <c r="F518" s="129">
        <f t="shared" si="42"/>
        <v>168</v>
      </c>
      <c r="G518" s="129">
        <v>150</v>
      </c>
      <c r="H518" s="129">
        <f t="shared" si="43"/>
        <v>168</v>
      </c>
      <c r="I518" s="129">
        <f t="shared" si="40"/>
        <v>375</v>
      </c>
      <c r="J518" s="129">
        <f t="shared" si="44"/>
        <v>404.25</v>
      </c>
    </row>
    <row r="519" spans="1:10" x14ac:dyDescent="0.25">
      <c r="A519" s="95" t="s">
        <v>1235</v>
      </c>
      <c r="B519" s="95" t="s">
        <v>1236</v>
      </c>
      <c r="C519" s="95" t="str">
        <f t="shared" si="41"/>
        <v>新北市五股區</v>
      </c>
      <c r="D519" s="95" t="s">
        <v>1177</v>
      </c>
      <c r="E519" s="129">
        <v>150</v>
      </c>
      <c r="F519" s="129">
        <f t="shared" si="42"/>
        <v>168</v>
      </c>
      <c r="G519" s="129">
        <v>150</v>
      </c>
      <c r="H519" s="129">
        <f t="shared" si="43"/>
        <v>168</v>
      </c>
      <c r="I519" s="129">
        <f t="shared" si="40"/>
        <v>375</v>
      </c>
      <c r="J519" s="129">
        <f t="shared" si="44"/>
        <v>404.25</v>
      </c>
    </row>
    <row r="520" spans="1:10" x14ac:dyDescent="0.25">
      <c r="A520" s="95" t="s">
        <v>1237</v>
      </c>
      <c r="B520" s="95" t="s">
        <v>1238</v>
      </c>
      <c r="C520" s="95" t="str">
        <f t="shared" si="41"/>
        <v>新北市五股區</v>
      </c>
      <c r="D520" s="95" t="s">
        <v>1180</v>
      </c>
      <c r="E520" s="129">
        <v>210</v>
      </c>
      <c r="F520" s="129">
        <f t="shared" si="42"/>
        <v>231</v>
      </c>
      <c r="G520" s="129">
        <v>210</v>
      </c>
      <c r="H520" s="129">
        <f t="shared" si="43"/>
        <v>231</v>
      </c>
      <c r="I520" s="129">
        <f t="shared" si="40"/>
        <v>525</v>
      </c>
      <c r="J520" s="129">
        <f t="shared" si="44"/>
        <v>561.75</v>
      </c>
    </row>
    <row r="521" spans="1:10" x14ac:dyDescent="0.25">
      <c r="A521" s="95" t="s">
        <v>1239</v>
      </c>
      <c r="B521" s="95" t="s">
        <v>1240</v>
      </c>
      <c r="C521" s="95" t="str">
        <f t="shared" si="41"/>
        <v>新北市五股區</v>
      </c>
      <c r="D521" s="95" t="s">
        <v>1177</v>
      </c>
      <c r="E521" s="129">
        <v>150</v>
      </c>
      <c r="F521" s="129">
        <f t="shared" si="42"/>
        <v>168</v>
      </c>
      <c r="G521" s="129">
        <v>150</v>
      </c>
      <c r="H521" s="129">
        <f t="shared" si="43"/>
        <v>168</v>
      </c>
      <c r="I521" s="129">
        <f t="shared" si="40"/>
        <v>375</v>
      </c>
      <c r="J521" s="129">
        <f t="shared" si="44"/>
        <v>404.25</v>
      </c>
    </row>
    <row r="522" spans="1:10" x14ac:dyDescent="0.25">
      <c r="A522" s="95" t="s">
        <v>1241</v>
      </c>
      <c r="B522" s="95" t="s">
        <v>1242</v>
      </c>
      <c r="C522" s="95" t="str">
        <f t="shared" si="41"/>
        <v>新北市五股區</v>
      </c>
      <c r="D522" s="95" t="s">
        <v>1177</v>
      </c>
      <c r="E522" s="129">
        <v>150</v>
      </c>
      <c r="F522" s="129">
        <f t="shared" si="42"/>
        <v>168</v>
      </c>
      <c r="G522" s="129">
        <v>150</v>
      </c>
      <c r="H522" s="129">
        <f t="shared" si="43"/>
        <v>168</v>
      </c>
      <c r="I522" s="129">
        <f t="shared" si="40"/>
        <v>375</v>
      </c>
      <c r="J522" s="129">
        <f t="shared" si="44"/>
        <v>404.25</v>
      </c>
    </row>
    <row r="523" spans="1:10" x14ac:dyDescent="0.25">
      <c r="A523" s="95" t="s">
        <v>1243</v>
      </c>
      <c r="B523" s="95" t="s">
        <v>1244</v>
      </c>
      <c r="C523" s="95" t="str">
        <f t="shared" si="41"/>
        <v>新北市五股區</v>
      </c>
      <c r="D523" s="95" t="s">
        <v>1177</v>
      </c>
      <c r="E523" s="129">
        <v>150</v>
      </c>
      <c r="F523" s="129">
        <f t="shared" si="42"/>
        <v>168</v>
      </c>
      <c r="G523" s="129">
        <v>150</v>
      </c>
      <c r="H523" s="129">
        <f t="shared" si="43"/>
        <v>168</v>
      </c>
      <c r="I523" s="129">
        <f t="shared" si="40"/>
        <v>375</v>
      </c>
      <c r="J523" s="129">
        <f t="shared" si="44"/>
        <v>404.25</v>
      </c>
    </row>
    <row r="524" spans="1:10" x14ac:dyDescent="0.25">
      <c r="A524" s="95" t="s">
        <v>1245</v>
      </c>
      <c r="B524" s="95" t="s">
        <v>1246</v>
      </c>
      <c r="C524" s="95" t="str">
        <f t="shared" si="41"/>
        <v>新北市五股區</v>
      </c>
      <c r="D524" s="95" t="s">
        <v>1177</v>
      </c>
      <c r="E524" s="129">
        <v>150</v>
      </c>
      <c r="F524" s="129">
        <f t="shared" si="42"/>
        <v>168</v>
      </c>
      <c r="G524" s="129">
        <v>150</v>
      </c>
      <c r="H524" s="129">
        <f t="shared" si="43"/>
        <v>168</v>
      </c>
      <c r="I524" s="129">
        <f t="shared" si="40"/>
        <v>375</v>
      </c>
      <c r="J524" s="129">
        <f t="shared" si="44"/>
        <v>404.25</v>
      </c>
    </row>
    <row r="525" spans="1:10" x14ac:dyDescent="0.25">
      <c r="A525" s="95" t="s">
        <v>1247</v>
      </c>
      <c r="B525" s="95" t="s">
        <v>1248</v>
      </c>
      <c r="C525" s="95" t="str">
        <f t="shared" si="41"/>
        <v>新北市五股區</v>
      </c>
      <c r="D525" s="95" t="s">
        <v>1177</v>
      </c>
      <c r="E525" s="129">
        <v>150</v>
      </c>
      <c r="F525" s="129">
        <f t="shared" si="42"/>
        <v>168</v>
      </c>
      <c r="G525" s="129">
        <v>150</v>
      </c>
      <c r="H525" s="129">
        <f t="shared" si="43"/>
        <v>168</v>
      </c>
      <c r="I525" s="129">
        <f t="shared" si="40"/>
        <v>375</v>
      </c>
      <c r="J525" s="129">
        <f t="shared" si="44"/>
        <v>404.25</v>
      </c>
    </row>
    <row r="526" spans="1:10" x14ac:dyDescent="0.25">
      <c r="A526" s="95" t="s">
        <v>1249</v>
      </c>
      <c r="B526" s="95" t="s">
        <v>1250</v>
      </c>
      <c r="C526" s="95" t="str">
        <f t="shared" si="41"/>
        <v>新北市五股區</v>
      </c>
      <c r="D526" s="95" t="s">
        <v>1177</v>
      </c>
      <c r="E526" s="129">
        <v>150</v>
      </c>
      <c r="F526" s="129">
        <f t="shared" si="42"/>
        <v>168</v>
      </c>
      <c r="G526" s="129">
        <v>150</v>
      </c>
      <c r="H526" s="129">
        <f t="shared" si="43"/>
        <v>168</v>
      </c>
      <c r="I526" s="129">
        <f t="shared" si="40"/>
        <v>375</v>
      </c>
      <c r="J526" s="129">
        <f t="shared" si="44"/>
        <v>404.25</v>
      </c>
    </row>
    <row r="527" spans="1:10" x14ac:dyDescent="0.25">
      <c r="A527" s="95" t="s">
        <v>1251</v>
      </c>
      <c r="B527" s="95" t="s">
        <v>1252</v>
      </c>
      <c r="C527" s="95" t="str">
        <f t="shared" si="41"/>
        <v>新北市五股區</v>
      </c>
      <c r="D527" s="95" t="s">
        <v>1177</v>
      </c>
      <c r="E527" s="129">
        <v>150</v>
      </c>
      <c r="F527" s="129">
        <f t="shared" si="42"/>
        <v>168</v>
      </c>
      <c r="G527" s="129">
        <v>150</v>
      </c>
      <c r="H527" s="129">
        <f t="shared" si="43"/>
        <v>168</v>
      </c>
      <c r="I527" s="129">
        <f t="shared" si="40"/>
        <v>375</v>
      </c>
      <c r="J527" s="129">
        <f t="shared" si="44"/>
        <v>404.25</v>
      </c>
    </row>
    <row r="528" spans="1:10" x14ac:dyDescent="0.25">
      <c r="A528" s="95" t="s">
        <v>1253</v>
      </c>
      <c r="B528" s="95" t="s">
        <v>1254</v>
      </c>
      <c r="C528" s="95" t="str">
        <f t="shared" si="41"/>
        <v>新北市五股區</v>
      </c>
      <c r="D528" s="95" t="s">
        <v>1177</v>
      </c>
      <c r="E528" s="129">
        <v>150</v>
      </c>
      <c r="F528" s="129">
        <f t="shared" si="42"/>
        <v>168</v>
      </c>
      <c r="G528" s="129">
        <v>150</v>
      </c>
      <c r="H528" s="129">
        <f t="shared" si="43"/>
        <v>168</v>
      </c>
      <c r="I528" s="129">
        <f t="shared" si="40"/>
        <v>375</v>
      </c>
      <c r="J528" s="129">
        <f t="shared" si="44"/>
        <v>404.25</v>
      </c>
    </row>
    <row r="529" spans="1:10" x14ac:dyDescent="0.25">
      <c r="A529" s="95" t="s">
        <v>1255</v>
      </c>
      <c r="B529" s="95" t="s">
        <v>1256</v>
      </c>
      <c r="C529" s="95" t="str">
        <f t="shared" si="41"/>
        <v>新北市五股區</v>
      </c>
      <c r="D529" s="95" t="s">
        <v>1177</v>
      </c>
      <c r="E529" s="129">
        <v>150</v>
      </c>
      <c r="F529" s="129">
        <f t="shared" si="42"/>
        <v>168</v>
      </c>
      <c r="G529" s="129">
        <v>150</v>
      </c>
      <c r="H529" s="129">
        <f t="shared" si="43"/>
        <v>168</v>
      </c>
      <c r="I529" s="129">
        <f t="shared" si="40"/>
        <v>375</v>
      </c>
      <c r="J529" s="129">
        <f t="shared" si="44"/>
        <v>404.25</v>
      </c>
    </row>
    <row r="530" spans="1:10" x14ac:dyDescent="0.25">
      <c r="A530" s="95" t="s">
        <v>1257</v>
      </c>
      <c r="B530" s="95" t="s">
        <v>1258</v>
      </c>
      <c r="C530" s="95" t="str">
        <f t="shared" si="41"/>
        <v>新北市五股區</v>
      </c>
      <c r="D530" s="95" t="s">
        <v>1177</v>
      </c>
      <c r="E530" s="129">
        <v>150</v>
      </c>
      <c r="F530" s="129">
        <f t="shared" si="42"/>
        <v>168</v>
      </c>
      <c r="G530" s="129">
        <v>150</v>
      </c>
      <c r="H530" s="129">
        <f t="shared" si="43"/>
        <v>168</v>
      </c>
      <c r="I530" s="129">
        <f t="shared" si="40"/>
        <v>375</v>
      </c>
      <c r="J530" s="129">
        <f t="shared" si="44"/>
        <v>404.25</v>
      </c>
    </row>
    <row r="531" spans="1:10" x14ac:dyDescent="0.25">
      <c r="A531" s="95" t="s">
        <v>1259</v>
      </c>
      <c r="B531" s="95" t="s">
        <v>1260</v>
      </c>
      <c r="C531" s="95" t="str">
        <f t="shared" si="41"/>
        <v>新北市五股區</v>
      </c>
      <c r="D531" s="95" t="s">
        <v>1177</v>
      </c>
      <c r="E531" s="129">
        <v>150</v>
      </c>
      <c r="F531" s="129">
        <f t="shared" si="42"/>
        <v>168</v>
      </c>
      <c r="G531" s="129">
        <v>150</v>
      </c>
      <c r="H531" s="129">
        <f t="shared" si="43"/>
        <v>168</v>
      </c>
      <c r="I531" s="129">
        <f t="shared" si="40"/>
        <v>375</v>
      </c>
      <c r="J531" s="129">
        <f t="shared" si="44"/>
        <v>404.25</v>
      </c>
    </row>
    <row r="532" spans="1:10" x14ac:dyDescent="0.25">
      <c r="A532" s="95" t="s">
        <v>1261</v>
      </c>
      <c r="B532" s="95" t="s">
        <v>1262</v>
      </c>
      <c r="C532" s="95" t="str">
        <f t="shared" si="41"/>
        <v>新北市五股區</v>
      </c>
      <c r="D532" s="95" t="s">
        <v>1180</v>
      </c>
      <c r="E532" s="129">
        <v>210</v>
      </c>
      <c r="F532" s="129">
        <f t="shared" si="42"/>
        <v>231</v>
      </c>
      <c r="G532" s="129">
        <v>210</v>
      </c>
      <c r="H532" s="129">
        <f t="shared" si="43"/>
        <v>231</v>
      </c>
      <c r="I532" s="129">
        <f t="shared" si="40"/>
        <v>525</v>
      </c>
      <c r="J532" s="129">
        <f t="shared" si="44"/>
        <v>561.75</v>
      </c>
    </row>
    <row r="533" spans="1:10" x14ac:dyDescent="0.25">
      <c r="A533" s="95" t="s">
        <v>1263</v>
      </c>
      <c r="B533" s="95" t="s">
        <v>1264</v>
      </c>
      <c r="C533" s="95" t="str">
        <f t="shared" si="41"/>
        <v>新北市五股區</v>
      </c>
      <c r="D533" s="95" t="s">
        <v>1180</v>
      </c>
      <c r="E533" s="129">
        <v>210</v>
      </c>
      <c r="F533" s="129">
        <f t="shared" si="42"/>
        <v>231</v>
      </c>
      <c r="G533" s="129">
        <v>210</v>
      </c>
      <c r="H533" s="129">
        <f t="shared" si="43"/>
        <v>231</v>
      </c>
      <c r="I533" s="129">
        <f t="shared" si="40"/>
        <v>525</v>
      </c>
      <c r="J533" s="129">
        <f t="shared" si="44"/>
        <v>561.75</v>
      </c>
    </row>
    <row r="534" spans="1:10" x14ac:dyDescent="0.25">
      <c r="A534" s="95" t="s">
        <v>1265</v>
      </c>
      <c r="B534" s="95" t="s">
        <v>1266</v>
      </c>
      <c r="C534" s="95" t="str">
        <f t="shared" si="41"/>
        <v>新北市五股區</v>
      </c>
      <c r="D534" s="95" t="s">
        <v>1180</v>
      </c>
      <c r="E534" s="129">
        <v>210</v>
      </c>
      <c r="F534" s="129">
        <f t="shared" si="42"/>
        <v>231</v>
      </c>
      <c r="G534" s="129">
        <v>210</v>
      </c>
      <c r="H534" s="129">
        <f t="shared" si="43"/>
        <v>231</v>
      </c>
      <c r="I534" s="129">
        <f t="shared" si="40"/>
        <v>525</v>
      </c>
      <c r="J534" s="129">
        <f t="shared" si="44"/>
        <v>561.75</v>
      </c>
    </row>
    <row r="535" spans="1:10" x14ac:dyDescent="0.25">
      <c r="A535" s="95" t="s">
        <v>1267</v>
      </c>
      <c r="B535" s="95" t="s">
        <v>1268</v>
      </c>
      <c r="C535" s="95" t="str">
        <f t="shared" si="41"/>
        <v>新北市五股區</v>
      </c>
      <c r="D535" s="95" t="s">
        <v>1180</v>
      </c>
      <c r="E535" s="129">
        <v>210</v>
      </c>
      <c r="F535" s="129">
        <f t="shared" si="42"/>
        <v>231</v>
      </c>
      <c r="G535" s="129">
        <v>210</v>
      </c>
      <c r="H535" s="129">
        <f t="shared" si="43"/>
        <v>231</v>
      </c>
      <c r="I535" s="129">
        <f t="shared" si="40"/>
        <v>525</v>
      </c>
      <c r="J535" s="129">
        <f t="shared" si="44"/>
        <v>561.75</v>
      </c>
    </row>
    <row r="536" spans="1:10" x14ac:dyDescent="0.25">
      <c r="A536" s="95" t="s">
        <v>1269</v>
      </c>
      <c r="B536" s="95" t="s">
        <v>1270</v>
      </c>
      <c r="C536" s="95" t="str">
        <f t="shared" si="41"/>
        <v>新北市五股區</v>
      </c>
      <c r="D536" s="95" t="s">
        <v>1180</v>
      </c>
      <c r="E536" s="129">
        <v>210</v>
      </c>
      <c r="F536" s="129">
        <f t="shared" si="42"/>
        <v>231</v>
      </c>
      <c r="G536" s="129">
        <v>210</v>
      </c>
      <c r="H536" s="129">
        <f t="shared" si="43"/>
        <v>231</v>
      </c>
      <c r="I536" s="129">
        <f t="shared" si="40"/>
        <v>525</v>
      </c>
      <c r="J536" s="129">
        <f t="shared" si="44"/>
        <v>561.75</v>
      </c>
    </row>
    <row r="537" spans="1:10" x14ac:dyDescent="0.25">
      <c r="A537" s="95" t="s">
        <v>1271</v>
      </c>
      <c r="B537" s="95" t="s">
        <v>1272</v>
      </c>
      <c r="C537" s="95" t="str">
        <f t="shared" si="41"/>
        <v>新北市五股區</v>
      </c>
      <c r="D537" s="95" t="s">
        <v>1177</v>
      </c>
      <c r="E537" s="129">
        <v>150</v>
      </c>
      <c r="F537" s="129">
        <f t="shared" si="42"/>
        <v>168</v>
      </c>
      <c r="G537" s="129">
        <v>150</v>
      </c>
      <c r="H537" s="129">
        <f t="shared" si="43"/>
        <v>168</v>
      </c>
      <c r="I537" s="129">
        <f t="shared" si="40"/>
        <v>375</v>
      </c>
      <c r="J537" s="129">
        <f t="shared" si="44"/>
        <v>404.25</v>
      </c>
    </row>
    <row r="538" spans="1:10" x14ac:dyDescent="0.25">
      <c r="A538" s="95" t="s">
        <v>1273</v>
      </c>
      <c r="B538" s="95" t="s">
        <v>1274</v>
      </c>
      <c r="C538" s="95" t="str">
        <f t="shared" si="41"/>
        <v>新北市五股區</v>
      </c>
      <c r="D538" s="95" t="s">
        <v>1180</v>
      </c>
      <c r="E538" s="129">
        <v>210</v>
      </c>
      <c r="F538" s="129">
        <f t="shared" si="42"/>
        <v>231</v>
      </c>
      <c r="G538" s="129">
        <v>210</v>
      </c>
      <c r="H538" s="129">
        <f t="shared" si="43"/>
        <v>231</v>
      </c>
      <c r="I538" s="129">
        <f t="shared" si="40"/>
        <v>525</v>
      </c>
      <c r="J538" s="129">
        <f t="shared" si="44"/>
        <v>561.75</v>
      </c>
    </row>
    <row r="539" spans="1:10" x14ac:dyDescent="0.25">
      <c r="A539" s="95" t="s">
        <v>1275</v>
      </c>
      <c r="B539" s="95" t="s">
        <v>1276</v>
      </c>
      <c r="C539" s="95" t="str">
        <f t="shared" si="41"/>
        <v>新北市五股區</v>
      </c>
      <c r="D539" s="95" t="s">
        <v>1180</v>
      </c>
      <c r="E539" s="129">
        <v>210</v>
      </c>
      <c r="F539" s="129">
        <f t="shared" si="42"/>
        <v>231</v>
      </c>
      <c r="G539" s="129">
        <v>210</v>
      </c>
      <c r="H539" s="129">
        <f t="shared" si="43"/>
        <v>231</v>
      </c>
      <c r="I539" s="129">
        <f t="shared" ref="I539:I602" si="45">E539*2.5</f>
        <v>525</v>
      </c>
      <c r="J539" s="129">
        <f t="shared" si="44"/>
        <v>561.75</v>
      </c>
    </row>
    <row r="540" spans="1:10" x14ac:dyDescent="0.25">
      <c r="A540" s="95" t="s">
        <v>1277</v>
      </c>
      <c r="B540" s="95" t="s">
        <v>1278</v>
      </c>
      <c r="C540" s="95" t="str">
        <f t="shared" si="41"/>
        <v>新北市五股區</v>
      </c>
      <c r="D540" s="95" t="s">
        <v>1177</v>
      </c>
      <c r="E540" s="129">
        <v>150</v>
      </c>
      <c r="F540" s="129">
        <f t="shared" si="42"/>
        <v>168</v>
      </c>
      <c r="G540" s="129">
        <v>150</v>
      </c>
      <c r="H540" s="129">
        <f t="shared" si="43"/>
        <v>168</v>
      </c>
      <c r="I540" s="129">
        <f t="shared" si="45"/>
        <v>375</v>
      </c>
      <c r="J540" s="129">
        <f t="shared" si="44"/>
        <v>404.25</v>
      </c>
    </row>
    <row r="541" spans="1:10" x14ac:dyDescent="0.25">
      <c r="A541" s="95" t="s">
        <v>1279</v>
      </c>
      <c r="B541" s="95" t="s">
        <v>1280</v>
      </c>
      <c r="C541" s="95" t="str">
        <f t="shared" si="41"/>
        <v>新北市五股區</v>
      </c>
      <c r="D541" s="95" t="s">
        <v>1177</v>
      </c>
      <c r="E541" s="129">
        <v>150</v>
      </c>
      <c r="F541" s="129">
        <f t="shared" si="42"/>
        <v>168</v>
      </c>
      <c r="G541" s="129">
        <v>150</v>
      </c>
      <c r="H541" s="129">
        <f t="shared" si="43"/>
        <v>168</v>
      </c>
      <c r="I541" s="129">
        <f t="shared" si="45"/>
        <v>375</v>
      </c>
      <c r="J541" s="129">
        <f t="shared" si="44"/>
        <v>404.25</v>
      </c>
    </row>
    <row r="542" spans="1:10" x14ac:dyDescent="0.25">
      <c r="A542" s="95" t="s">
        <v>1281</v>
      </c>
      <c r="B542" s="95" t="s">
        <v>1282</v>
      </c>
      <c r="C542" s="95" t="str">
        <f t="shared" si="41"/>
        <v>新北市五股區</v>
      </c>
      <c r="D542" s="95" t="s">
        <v>1177</v>
      </c>
      <c r="E542" s="129">
        <v>150</v>
      </c>
      <c r="F542" s="129">
        <f t="shared" si="42"/>
        <v>168</v>
      </c>
      <c r="G542" s="129">
        <v>150</v>
      </c>
      <c r="H542" s="129">
        <f t="shared" si="43"/>
        <v>168</v>
      </c>
      <c r="I542" s="129">
        <f t="shared" si="45"/>
        <v>375</v>
      </c>
      <c r="J542" s="129">
        <f t="shared" si="44"/>
        <v>404.25</v>
      </c>
    </row>
    <row r="543" spans="1:10" x14ac:dyDescent="0.25">
      <c r="A543" s="95" t="s">
        <v>1283</v>
      </c>
      <c r="B543" s="95" t="s">
        <v>1284</v>
      </c>
      <c r="C543" s="95" t="str">
        <f t="shared" si="41"/>
        <v>新北市五股區</v>
      </c>
      <c r="D543" s="95" t="s">
        <v>1285</v>
      </c>
      <c r="E543" s="129">
        <v>150</v>
      </c>
      <c r="F543" s="129">
        <f t="shared" si="42"/>
        <v>168</v>
      </c>
      <c r="G543" s="129">
        <v>150</v>
      </c>
      <c r="H543" s="129">
        <f t="shared" si="43"/>
        <v>168</v>
      </c>
      <c r="I543" s="129">
        <f t="shared" si="45"/>
        <v>375</v>
      </c>
      <c r="J543" s="129">
        <f t="shared" si="44"/>
        <v>404.25</v>
      </c>
    </row>
    <row r="544" spans="1:10" x14ac:dyDescent="0.25">
      <c r="A544" s="95" t="s">
        <v>1286</v>
      </c>
      <c r="B544" s="95" t="s">
        <v>1287</v>
      </c>
      <c r="C544" s="95" t="str">
        <f t="shared" si="41"/>
        <v>新北市五股區</v>
      </c>
      <c r="D544" s="95" t="s">
        <v>1285</v>
      </c>
      <c r="E544" s="129">
        <v>150</v>
      </c>
      <c r="F544" s="129">
        <f t="shared" si="42"/>
        <v>168</v>
      </c>
      <c r="G544" s="129">
        <v>150</v>
      </c>
      <c r="H544" s="129">
        <f t="shared" si="43"/>
        <v>168</v>
      </c>
      <c r="I544" s="129">
        <f t="shared" si="45"/>
        <v>375</v>
      </c>
      <c r="J544" s="129">
        <f t="shared" si="44"/>
        <v>404.25</v>
      </c>
    </row>
    <row r="545" spans="1:10" x14ac:dyDescent="0.25">
      <c r="A545" s="95" t="s">
        <v>1288</v>
      </c>
      <c r="B545" s="95" t="s">
        <v>1289</v>
      </c>
      <c r="C545" s="95" t="str">
        <f t="shared" si="41"/>
        <v>新北市五股區</v>
      </c>
      <c r="D545" s="95" t="s">
        <v>1285</v>
      </c>
      <c r="E545" s="129">
        <v>150</v>
      </c>
      <c r="F545" s="129">
        <f t="shared" si="42"/>
        <v>168</v>
      </c>
      <c r="G545" s="129">
        <v>150</v>
      </c>
      <c r="H545" s="129">
        <f t="shared" si="43"/>
        <v>168</v>
      </c>
      <c r="I545" s="129">
        <f t="shared" si="45"/>
        <v>375</v>
      </c>
      <c r="J545" s="129">
        <f t="shared" si="44"/>
        <v>404.25</v>
      </c>
    </row>
    <row r="546" spans="1:10" x14ac:dyDescent="0.25">
      <c r="A546" s="95" t="s">
        <v>1290</v>
      </c>
      <c r="B546" s="95" t="s">
        <v>1291</v>
      </c>
      <c r="C546" s="95" t="str">
        <f t="shared" si="41"/>
        <v>新北市五股區</v>
      </c>
      <c r="D546" s="95" t="s">
        <v>1177</v>
      </c>
      <c r="E546" s="129">
        <v>150</v>
      </c>
      <c r="F546" s="129">
        <f t="shared" si="42"/>
        <v>168</v>
      </c>
      <c r="G546" s="129">
        <v>150</v>
      </c>
      <c r="H546" s="129">
        <f t="shared" si="43"/>
        <v>168</v>
      </c>
      <c r="I546" s="129">
        <f t="shared" si="45"/>
        <v>375</v>
      </c>
      <c r="J546" s="129">
        <f t="shared" si="44"/>
        <v>404.25</v>
      </c>
    </row>
    <row r="547" spans="1:10" x14ac:dyDescent="0.25">
      <c r="A547" s="95" t="s">
        <v>1292</v>
      </c>
      <c r="B547" s="95" t="s">
        <v>1293</v>
      </c>
      <c r="C547" s="95" t="str">
        <f t="shared" si="41"/>
        <v>新北市五股區</v>
      </c>
      <c r="D547" s="95" t="s">
        <v>1177</v>
      </c>
      <c r="E547" s="129">
        <v>150</v>
      </c>
      <c r="F547" s="129">
        <f t="shared" si="42"/>
        <v>168</v>
      </c>
      <c r="G547" s="129">
        <v>150</v>
      </c>
      <c r="H547" s="129">
        <f t="shared" si="43"/>
        <v>168</v>
      </c>
      <c r="I547" s="129">
        <f t="shared" si="45"/>
        <v>375</v>
      </c>
      <c r="J547" s="129">
        <f t="shared" si="44"/>
        <v>404.25</v>
      </c>
    </row>
    <row r="548" spans="1:10" x14ac:dyDescent="0.25">
      <c r="A548" s="95" t="s">
        <v>1294</v>
      </c>
      <c r="B548" s="95" t="s">
        <v>1295</v>
      </c>
      <c r="C548" s="95" t="str">
        <f t="shared" si="41"/>
        <v>新北市五股區</v>
      </c>
      <c r="D548" s="95" t="s">
        <v>1177</v>
      </c>
      <c r="E548" s="129">
        <v>150</v>
      </c>
      <c r="F548" s="129">
        <f t="shared" si="42"/>
        <v>168</v>
      </c>
      <c r="G548" s="129">
        <v>150</v>
      </c>
      <c r="H548" s="129">
        <f t="shared" si="43"/>
        <v>168</v>
      </c>
      <c r="I548" s="129">
        <f t="shared" si="45"/>
        <v>375</v>
      </c>
      <c r="J548" s="129">
        <f t="shared" si="44"/>
        <v>404.25</v>
      </c>
    </row>
    <row r="549" spans="1:10" x14ac:dyDescent="0.25">
      <c r="A549" s="95" t="s">
        <v>1296</v>
      </c>
      <c r="B549" s="95" t="s">
        <v>1297</v>
      </c>
      <c r="C549" s="95" t="str">
        <f t="shared" si="41"/>
        <v>新北市五股區</v>
      </c>
      <c r="D549" s="95" t="s">
        <v>1177</v>
      </c>
      <c r="E549" s="129">
        <v>150</v>
      </c>
      <c r="F549" s="129">
        <f t="shared" si="42"/>
        <v>168</v>
      </c>
      <c r="G549" s="129">
        <v>150</v>
      </c>
      <c r="H549" s="129">
        <f t="shared" si="43"/>
        <v>168</v>
      </c>
      <c r="I549" s="129">
        <f t="shared" si="45"/>
        <v>375</v>
      </c>
      <c r="J549" s="129">
        <f t="shared" si="44"/>
        <v>404.25</v>
      </c>
    </row>
    <row r="550" spans="1:10" x14ac:dyDescent="0.25">
      <c r="A550" s="95" t="s">
        <v>1298</v>
      </c>
      <c r="B550" s="95" t="s">
        <v>1299</v>
      </c>
      <c r="C550" s="95" t="str">
        <f t="shared" si="41"/>
        <v>新北市五股區</v>
      </c>
      <c r="D550" s="95" t="s">
        <v>1300</v>
      </c>
      <c r="E550" s="129">
        <v>150</v>
      </c>
      <c r="F550" s="129">
        <f t="shared" si="42"/>
        <v>168</v>
      </c>
      <c r="G550" s="129">
        <v>150</v>
      </c>
      <c r="H550" s="129">
        <f t="shared" si="43"/>
        <v>168</v>
      </c>
      <c r="I550" s="129">
        <f t="shared" si="45"/>
        <v>375</v>
      </c>
      <c r="J550" s="129">
        <f t="shared" si="44"/>
        <v>404.25</v>
      </c>
    </row>
    <row r="551" spans="1:10" x14ac:dyDescent="0.25">
      <c r="A551" s="95" t="s">
        <v>1301</v>
      </c>
      <c r="B551" s="95" t="s">
        <v>1302</v>
      </c>
      <c r="C551" s="95" t="str">
        <f t="shared" si="41"/>
        <v>新北市五股區</v>
      </c>
      <c r="D551" s="95" t="s">
        <v>1177</v>
      </c>
      <c r="E551" s="129">
        <v>150</v>
      </c>
      <c r="F551" s="129">
        <f t="shared" si="42"/>
        <v>168</v>
      </c>
      <c r="G551" s="129">
        <v>150</v>
      </c>
      <c r="H551" s="129">
        <f t="shared" si="43"/>
        <v>168</v>
      </c>
      <c r="I551" s="129">
        <f t="shared" si="45"/>
        <v>375</v>
      </c>
      <c r="J551" s="129">
        <f t="shared" si="44"/>
        <v>404.25</v>
      </c>
    </row>
    <row r="552" spans="1:10" x14ac:dyDescent="0.25">
      <c r="A552" s="95" t="s">
        <v>1303</v>
      </c>
      <c r="B552" s="95" t="s">
        <v>1304</v>
      </c>
      <c r="C552" s="95" t="str">
        <f t="shared" si="41"/>
        <v>新北市五股區</v>
      </c>
      <c r="D552" s="95" t="s">
        <v>1180</v>
      </c>
      <c r="E552" s="129">
        <v>210</v>
      </c>
      <c r="F552" s="129">
        <f t="shared" si="42"/>
        <v>231</v>
      </c>
      <c r="G552" s="129">
        <v>210</v>
      </c>
      <c r="H552" s="129">
        <f t="shared" si="43"/>
        <v>231</v>
      </c>
      <c r="I552" s="129">
        <f t="shared" si="45"/>
        <v>525</v>
      </c>
      <c r="J552" s="129">
        <f t="shared" si="44"/>
        <v>561.75</v>
      </c>
    </row>
    <row r="553" spans="1:10" x14ac:dyDescent="0.25">
      <c r="A553" s="95" t="s">
        <v>1305</v>
      </c>
      <c r="B553" s="95" t="s">
        <v>1306</v>
      </c>
      <c r="C553" s="95" t="str">
        <f t="shared" si="41"/>
        <v>新北市五股區</v>
      </c>
      <c r="D553" s="95" t="s">
        <v>1307</v>
      </c>
      <c r="E553" s="129">
        <v>80</v>
      </c>
      <c r="F553" s="129">
        <f t="shared" si="42"/>
        <v>94.5</v>
      </c>
      <c r="G553" s="129">
        <v>80</v>
      </c>
      <c r="H553" s="129">
        <f t="shared" si="43"/>
        <v>94.5</v>
      </c>
      <c r="I553" s="129">
        <f t="shared" si="45"/>
        <v>200</v>
      </c>
      <c r="J553" s="129">
        <f t="shared" si="44"/>
        <v>220.5</v>
      </c>
    </row>
    <row r="554" spans="1:10" x14ac:dyDescent="0.25">
      <c r="A554" s="95" t="s">
        <v>1305</v>
      </c>
      <c r="B554" s="95" t="s">
        <v>1308</v>
      </c>
      <c r="C554" s="95" t="str">
        <f t="shared" si="41"/>
        <v>新北市五股區</v>
      </c>
      <c r="D554" s="95" t="s">
        <v>1307</v>
      </c>
      <c r="E554" s="129">
        <v>80</v>
      </c>
      <c r="F554" s="129">
        <f t="shared" si="42"/>
        <v>94.5</v>
      </c>
      <c r="G554" s="129">
        <v>80</v>
      </c>
      <c r="H554" s="129">
        <f t="shared" si="43"/>
        <v>94.5</v>
      </c>
      <c r="I554" s="129">
        <f t="shared" si="45"/>
        <v>200</v>
      </c>
      <c r="J554" s="129">
        <f t="shared" si="44"/>
        <v>220.5</v>
      </c>
    </row>
    <row r="555" spans="1:10" x14ac:dyDescent="0.25">
      <c r="A555" s="95" t="s">
        <v>1309</v>
      </c>
      <c r="B555" s="95" t="s">
        <v>1310</v>
      </c>
      <c r="C555" s="95" t="str">
        <f t="shared" si="41"/>
        <v>新北市五股區</v>
      </c>
      <c r="D555" s="95" t="s">
        <v>1307</v>
      </c>
      <c r="E555" s="129">
        <v>80</v>
      </c>
      <c r="F555" s="129">
        <f t="shared" si="42"/>
        <v>94.5</v>
      </c>
      <c r="G555" s="129">
        <v>80</v>
      </c>
      <c r="H555" s="129">
        <f t="shared" si="43"/>
        <v>94.5</v>
      </c>
      <c r="I555" s="129">
        <f t="shared" si="45"/>
        <v>200</v>
      </c>
      <c r="J555" s="129">
        <f t="shared" si="44"/>
        <v>220.5</v>
      </c>
    </row>
    <row r="556" spans="1:10" x14ac:dyDescent="0.25">
      <c r="A556" s="95" t="s">
        <v>1309</v>
      </c>
      <c r="B556" s="95" t="s">
        <v>1311</v>
      </c>
      <c r="C556" s="95" t="str">
        <f t="shared" si="41"/>
        <v>新北市五股區</v>
      </c>
      <c r="D556" s="95" t="s">
        <v>1307</v>
      </c>
      <c r="E556" s="129">
        <v>80</v>
      </c>
      <c r="F556" s="129">
        <f t="shared" si="42"/>
        <v>94.5</v>
      </c>
      <c r="G556" s="129">
        <v>80</v>
      </c>
      <c r="H556" s="129">
        <f t="shared" si="43"/>
        <v>94.5</v>
      </c>
      <c r="I556" s="129">
        <f t="shared" si="45"/>
        <v>200</v>
      </c>
      <c r="J556" s="129">
        <f t="shared" si="44"/>
        <v>220.5</v>
      </c>
    </row>
    <row r="557" spans="1:10" x14ac:dyDescent="0.25">
      <c r="A557" s="95" t="s">
        <v>1312</v>
      </c>
      <c r="B557" s="95" t="s">
        <v>1313</v>
      </c>
      <c r="C557" s="95" t="str">
        <f t="shared" si="41"/>
        <v>新北市五股區</v>
      </c>
      <c r="D557" s="95" t="s">
        <v>1307</v>
      </c>
      <c r="E557" s="129">
        <v>80</v>
      </c>
      <c r="F557" s="129">
        <f t="shared" si="42"/>
        <v>94.5</v>
      </c>
      <c r="G557" s="129">
        <v>80</v>
      </c>
      <c r="H557" s="129">
        <f t="shared" si="43"/>
        <v>94.5</v>
      </c>
      <c r="I557" s="129">
        <f t="shared" si="45"/>
        <v>200</v>
      </c>
      <c r="J557" s="129">
        <f t="shared" si="44"/>
        <v>220.5</v>
      </c>
    </row>
    <row r="558" spans="1:10" x14ac:dyDescent="0.25">
      <c r="A558" s="95" t="s">
        <v>1314</v>
      </c>
      <c r="B558" s="95" t="s">
        <v>1315</v>
      </c>
      <c r="C558" s="95" t="str">
        <f t="shared" si="41"/>
        <v>新北市五股區</v>
      </c>
      <c r="D558" s="95" t="s">
        <v>1307</v>
      </c>
      <c r="E558" s="129">
        <v>80</v>
      </c>
      <c r="F558" s="129">
        <f t="shared" si="42"/>
        <v>94.5</v>
      </c>
      <c r="G558" s="129">
        <v>80</v>
      </c>
      <c r="H558" s="129">
        <f t="shared" si="43"/>
        <v>94.5</v>
      </c>
      <c r="I558" s="129">
        <f t="shared" si="45"/>
        <v>200</v>
      </c>
      <c r="J558" s="129">
        <f t="shared" si="44"/>
        <v>220.5</v>
      </c>
    </row>
    <row r="559" spans="1:10" x14ac:dyDescent="0.25">
      <c r="A559" s="95" t="s">
        <v>1316</v>
      </c>
      <c r="B559" s="95" t="s">
        <v>1317</v>
      </c>
      <c r="C559" s="95" t="str">
        <f t="shared" si="41"/>
        <v>新北市五股區</v>
      </c>
      <c r="D559" s="95" t="s">
        <v>1307</v>
      </c>
      <c r="E559" s="129">
        <v>80</v>
      </c>
      <c r="F559" s="129">
        <f t="shared" si="42"/>
        <v>94.5</v>
      </c>
      <c r="G559" s="129">
        <v>80</v>
      </c>
      <c r="H559" s="129">
        <f t="shared" si="43"/>
        <v>94.5</v>
      </c>
      <c r="I559" s="129">
        <f t="shared" si="45"/>
        <v>200</v>
      </c>
      <c r="J559" s="129">
        <f t="shared" si="44"/>
        <v>220.5</v>
      </c>
    </row>
    <row r="560" spans="1:10" x14ac:dyDescent="0.25">
      <c r="A560" s="95" t="s">
        <v>1318</v>
      </c>
      <c r="B560" s="95" t="s">
        <v>1319</v>
      </c>
      <c r="C560" s="95" t="str">
        <f t="shared" si="41"/>
        <v>新北市五股區</v>
      </c>
      <c r="D560" s="95" t="s">
        <v>1307</v>
      </c>
      <c r="E560" s="129">
        <v>80</v>
      </c>
      <c r="F560" s="129">
        <f t="shared" si="42"/>
        <v>94.5</v>
      </c>
      <c r="G560" s="129">
        <v>80</v>
      </c>
      <c r="H560" s="129">
        <f t="shared" si="43"/>
        <v>94.5</v>
      </c>
      <c r="I560" s="129">
        <f t="shared" si="45"/>
        <v>200</v>
      </c>
      <c r="J560" s="129">
        <f t="shared" si="44"/>
        <v>220.5</v>
      </c>
    </row>
    <row r="561" spans="1:10" x14ac:dyDescent="0.25">
      <c r="A561" s="95" t="s">
        <v>1320</v>
      </c>
      <c r="B561" s="95" t="s">
        <v>1321</v>
      </c>
      <c r="C561" s="95" t="str">
        <f t="shared" si="41"/>
        <v>新北市五股區</v>
      </c>
      <c r="D561" s="95" t="s">
        <v>1307</v>
      </c>
      <c r="E561" s="129">
        <v>80</v>
      </c>
      <c r="F561" s="129">
        <f t="shared" si="42"/>
        <v>94.5</v>
      </c>
      <c r="G561" s="129">
        <v>80</v>
      </c>
      <c r="H561" s="129">
        <f t="shared" si="43"/>
        <v>94.5</v>
      </c>
      <c r="I561" s="129">
        <f t="shared" si="45"/>
        <v>200</v>
      </c>
      <c r="J561" s="129">
        <f t="shared" si="44"/>
        <v>220.5</v>
      </c>
    </row>
    <row r="562" spans="1:10" x14ac:dyDescent="0.25">
      <c r="A562" s="95" t="s">
        <v>1320</v>
      </c>
      <c r="B562" s="95" t="s">
        <v>1322</v>
      </c>
      <c r="C562" s="95" t="str">
        <f t="shared" si="41"/>
        <v>新北市五股區</v>
      </c>
      <c r="D562" s="95" t="s">
        <v>1285</v>
      </c>
      <c r="E562" s="129">
        <v>80</v>
      </c>
      <c r="F562" s="129">
        <f t="shared" si="42"/>
        <v>94.5</v>
      </c>
      <c r="G562" s="129">
        <v>80</v>
      </c>
      <c r="H562" s="129">
        <f t="shared" si="43"/>
        <v>94.5</v>
      </c>
      <c r="I562" s="129">
        <f t="shared" si="45"/>
        <v>200</v>
      </c>
      <c r="J562" s="129">
        <f t="shared" si="44"/>
        <v>220.5</v>
      </c>
    </row>
    <row r="563" spans="1:10" x14ac:dyDescent="0.25">
      <c r="A563" s="95" t="s">
        <v>1323</v>
      </c>
      <c r="B563" s="95" t="s">
        <v>1324</v>
      </c>
      <c r="C563" s="95" t="str">
        <f t="shared" si="41"/>
        <v>新北市五股區</v>
      </c>
      <c r="D563" s="95" t="s">
        <v>1307</v>
      </c>
      <c r="E563" s="129">
        <v>80</v>
      </c>
      <c r="F563" s="129">
        <f t="shared" si="42"/>
        <v>94.5</v>
      </c>
      <c r="G563" s="129">
        <v>80</v>
      </c>
      <c r="H563" s="129">
        <f t="shared" si="43"/>
        <v>94.5</v>
      </c>
      <c r="I563" s="129">
        <f t="shared" si="45"/>
        <v>200</v>
      </c>
      <c r="J563" s="129">
        <f t="shared" si="44"/>
        <v>220.5</v>
      </c>
    </row>
    <row r="564" spans="1:10" x14ac:dyDescent="0.25">
      <c r="A564" s="95" t="s">
        <v>1325</v>
      </c>
      <c r="B564" s="95" t="s">
        <v>1326</v>
      </c>
      <c r="C564" s="95" t="str">
        <f t="shared" si="41"/>
        <v>新北市五股區</v>
      </c>
      <c r="D564" s="95" t="s">
        <v>1307</v>
      </c>
      <c r="E564" s="129">
        <v>80</v>
      </c>
      <c r="F564" s="129">
        <f t="shared" si="42"/>
        <v>94.5</v>
      </c>
      <c r="G564" s="129">
        <v>80</v>
      </c>
      <c r="H564" s="129">
        <f t="shared" si="43"/>
        <v>94.5</v>
      </c>
      <c r="I564" s="129">
        <f t="shared" si="45"/>
        <v>200</v>
      </c>
      <c r="J564" s="129">
        <f t="shared" si="44"/>
        <v>220.5</v>
      </c>
    </row>
    <row r="565" spans="1:10" x14ac:dyDescent="0.25">
      <c r="A565" s="95" t="s">
        <v>1327</v>
      </c>
      <c r="B565" s="95" t="s">
        <v>1328</v>
      </c>
      <c r="C565" s="95" t="str">
        <f t="shared" si="41"/>
        <v>新北市五股區</v>
      </c>
      <c r="D565" s="95" t="s">
        <v>1307</v>
      </c>
      <c r="E565" s="129">
        <v>80</v>
      </c>
      <c r="F565" s="129">
        <f t="shared" si="42"/>
        <v>94.5</v>
      </c>
      <c r="G565" s="129">
        <v>80</v>
      </c>
      <c r="H565" s="129">
        <f t="shared" si="43"/>
        <v>94.5</v>
      </c>
      <c r="I565" s="129">
        <f t="shared" si="45"/>
        <v>200</v>
      </c>
      <c r="J565" s="129">
        <f t="shared" si="44"/>
        <v>220.5</v>
      </c>
    </row>
    <row r="566" spans="1:10" x14ac:dyDescent="0.25">
      <c r="A566" s="95" t="s">
        <v>1327</v>
      </c>
      <c r="B566" s="95" t="s">
        <v>1329</v>
      </c>
      <c r="C566" s="95" t="str">
        <f t="shared" si="41"/>
        <v>新北市五股區</v>
      </c>
      <c r="D566" s="95" t="s">
        <v>1307</v>
      </c>
      <c r="E566" s="129">
        <v>80</v>
      </c>
      <c r="F566" s="129">
        <f t="shared" si="42"/>
        <v>94.5</v>
      </c>
      <c r="G566" s="129">
        <v>80</v>
      </c>
      <c r="H566" s="129">
        <f t="shared" si="43"/>
        <v>94.5</v>
      </c>
      <c r="I566" s="129">
        <f t="shared" si="45"/>
        <v>200</v>
      </c>
      <c r="J566" s="129">
        <f t="shared" si="44"/>
        <v>220.5</v>
      </c>
    </row>
    <row r="567" spans="1:10" x14ac:dyDescent="0.25">
      <c r="A567" s="95" t="s">
        <v>1330</v>
      </c>
      <c r="B567" s="95" t="s">
        <v>1331</v>
      </c>
      <c r="C567" s="95" t="str">
        <f t="shared" si="41"/>
        <v>新北市五股區</v>
      </c>
      <c r="D567" s="95" t="s">
        <v>1307</v>
      </c>
      <c r="E567" s="129">
        <v>80</v>
      </c>
      <c r="F567" s="129">
        <f t="shared" si="42"/>
        <v>94.5</v>
      </c>
      <c r="G567" s="129">
        <v>80</v>
      </c>
      <c r="H567" s="129">
        <f t="shared" si="43"/>
        <v>94.5</v>
      </c>
      <c r="I567" s="129">
        <f t="shared" si="45"/>
        <v>200</v>
      </c>
      <c r="J567" s="129">
        <f t="shared" si="44"/>
        <v>220.5</v>
      </c>
    </row>
    <row r="568" spans="1:10" x14ac:dyDescent="0.25">
      <c r="A568" s="95" t="s">
        <v>1330</v>
      </c>
      <c r="B568" s="95" t="s">
        <v>1332</v>
      </c>
      <c r="C568" s="95" t="str">
        <f t="shared" si="41"/>
        <v>新北市五股區</v>
      </c>
      <c r="D568" s="95" t="s">
        <v>1285</v>
      </c>
      <c r="E568" s="129">
        <v>80</v>
      </c>
      <c r="F568" s="129">
        <f t="shared" si="42"/>
        <v>94.5</v>
      </c>
      <c r="G568" s="129">
        <v>80</v>
      </c>
      <c r="H568" s="129">
        <f t="shared" si="43"/>
        <v>94.5</v>
      </c>
      <c r="I568" s="129">
        <f t="shared" si="45"/>
        <v>200</v>
      </c>
      <c r="J568" s="129">
        <f t="shared" si="44"/>
        <v>220.5</v>
      </c>
    </row>
    <row r="569" spans="1:10" x14ac:dyDescent="0.25">
      <c r="A569" s="95" t="s">
        <v>1333</v>
      </c>
      <c r="B569" s="95" t="s">
        <v>1334</v>
      </c>
      <c r="C569" s="95" t="str">
        <f t="shared" si="41"/>
        <v>新北市五股區</v>
      </c>
      <c r="D569" s="95" t="s">
        <v>1307</v>
      </c>
      <c r="E569" s="129">
        <v>80</v>
      </c>
      <c r="F569" s="129">
        <f t="shared" si="42"/>
        <v>94.5</v>
      </c>
      <c r="G569" s="129">
        <v>80</v>
      </c>
      <c r="H569" s="129">
        <f t="shared" si="43"/>
        <v>94.5</v>
      </c>
      <c r="I569" s="129">
        <f t="shared" si="45"/>
        <v>200</v>
      </c>
      <c r="J569" s="129">
        <f t="shared" si="44"/>
        <v>220.5</v>
      </c>
    </row>
    <row r="570" spans="1:10" x14ac:dyDescent="0.25">
      <c r="A570" s="95" t="s">
        <v>1335</v>
      </c>
      <c r="B570" s="95" t="s">
        <v>1336</v>
      </c>
      <c r="C570" s="95" t="str">
        <f t="shared" si="41"/>
        <v>新北市五股區</v>
      </c>
      <c r="D570" s="95" t="s">
        <v>1307</v>
      </c>
      <c r="E570" s="129">
        <v>80</v>
      </c>
      <c r="F570" s="129">
        <f t="shared" si="42"/>
        <v>94.5</v>
      </c>
      <c r="G570" s="129">
        <v>80</v>
      </c>
      <c r="H570" s="129">
        <f t="shared" si="43"/>
        <v>94.5</v>
      </c>
      <c r="I570" s="129">
        <f t="shared" si="45"/>
        <v>200</v>
      </c>
      <c r="J570" s="129">
        <f t="shared" si="44"/>
        <v>220.5</v>
      </c>
    </row>
    <row r="571" spans="1:10" x14ac:dyDescent="0.25">
      <c r="A571" s="95" t="s">
        <v>1337</v>
      </c>
      <c r="B571" s="95" t="s">
        <v>1338</v>
      </c>
      <c r="C571" s="95" t="str">
        <f t="shared" si="41"/>
        <v>新北市五股區</v>
      </c>
      <c r="D571" s="95" t="s">
        <v>1177</v>
      </c>
      <c r="E571" s="129">
        <v>150</v>
      </c>
      <c r="F571" s="129">
        <f t="shared" si="42"/>
        <v>168</v>
      </c>
      <c r="G571" s="129">
        <v>150</v>
      </c>
      <c r="H571" s="129">
        <f t="shared" si="43"/>
        <v>168</v>
      </c>
      <c r="I571" s="129">
        <f t="shared" si="45"/>
        <v>375</v>
      </c>
      <c r="J571" s="129">
        <f t="shared" si="44"/>
        <v>404.25</v>
      </c>
    </row>
    <row r="572" spans="1:10" x14ac:dyDescent="0.25">
      <c r="A572" s="95" t="s">
        <v>1339</v>
      </c>
      <c r="B572" s="95" t="s">
        <v>1340</v>
      </c>
      <c r="C572" s="95" t="str">
        <f t="shared" si="41"/>
        <v>新北市五股區</v>
      </c>
      <c r="D572" s="95" t="s">
        <v>1177</v>
      </c>
      <c r="E572" s="129">
        <v>150</v>
      </c>
      <c r="F572" s="129">
        <f t="shared" si="42"/>
        <v>168</v>
      </c>
      <c r="G572" s="129">
        <v>150</v>
      </c>
      <c r="H572" s="129">
        <f t="shared" si="43"/>
        <v>168</v>
      </c>
      <c r="I572" s="129">
        <f t="shared" si="45"/>
        <v>375</v>
      </c>
      <c r="J572" s="129">
        <f t="shared" si="44"/>
        <v>404.25</v>
      </c>
    </row>
    <row r="573" spans="1:10" x14ac:dyDescent="0.25">
      <c r="A573" s="95" t="s">
        <v>1341</v>
      </c>
      <c r="B573" s="95" t="s">
        <v>1342</v>
      </c>
      <c r="C573" s="95" t="str">
        <f t="shared" si="41"/>
        <v>新北市五股區</v>
      </c>
      <c r="D573" s="95" t="s">
        <v>1177</v>
      </c>
      <c r="E573" s="129">
        <v>150</v>
      </c>
      <c r="F573" s="129">
        <f t="shared" si="42"/>
        <v>168</v>
      </c>
      <c r="G573" s="129">
        <v>150</v>
      </c>
      <c r="H573" s="129">
        <f t="shared" si="43"/>
        <v>168</v>
      </c>
      <c r="I573" s="129">
        <f t="shared" si="45"/>
        <v>375</v>
      </c>
      <c r="J573" s="129">
        <f t="shared" si="44"/>
        <v>404.25</v>
      </c>
    </row>
    <row r="574" spans="1:10" x14ac:dyDescent="0.25">
      <c r="A574" s="95" t="s">
        <v>1343</v>
      </c>
      <c r="B574" s="95" t="s">
        <v>1344</v>
      </c>
      <c r="C574" s="95" t="str">
        <f t="shared" si="41"/>
        <v>新北市五股區</v>
      </c>
      <c r="D574" s="95" t="s">
        <v>1177</v>
      </c>
      <c r="E574" s="129">
        <v>150</v>
      </c>
      <c r="F574" s="129">
        <f t="shared" si="42"/>
        <v>168</v>
      </c>
      <c r="G574" s="129">
        <v>150</v>
      </c>
      <c r="H574" s="129">
        <f t="shared" si="43"/>
        <v>168</v>
      </c>
      <c r="I574" s="129">
        <f t="shared" si="45"/>
        <v>375</v>
      </c>
      <c r="J574" s="129">
        <f t="shared" si="44"/>
        <v>404.25</v>
      </c>
    </row>
    <row r="575" spans="1:10" x14ac:dyDescent="0.25">
      <c r="A575" s="95" t="s">
        <v>1345</v>
      </c>
      <c r="B575" s="95" t="s">
        <v>1346</v>
      </c>
      <c r="C575" s="95" t="str">
        <f t="shared" si="41"/>
        <v>新北市永和區</v>
      </c>
      <c r="D575" s="95" t="s">
        <v>1347</v>
      </c>
      <c r="E575" s="129">
        <v>110</v>
      </c>
      <c r="F575" s="129">
        <f t="shared" si="42"/>
        <v>126</v>
      </c>
      <c r="G575" s="129">
        <v>110</v>
      </c>
      <c r="H575" s="129">
        <f t="shared" si="43"/>
        <v>126</v>
      </c>
      <c r="I575" s="129">
        <f t="shared" si="45"/>
        <v>275</v>
      </c>
      <c r="J575" s="129">
        <f t="shared" si="44"/>
        <v>299.25</v>
      </c>
    </row>
    <row r="576" spans="1:10" x14ac:dyDescent="0.25">
      <c r="A576" s="95" t="s">
        <v>1348</v>
      </c>
      <c r="B576" s="95" t="s">
        <v>1349</v>
      </c>
      <c r="C576" s="95" t="str">
        <f t="shared" si="41"/>
        <v>新北市永和區</v>
      </c>
      <c r="D576" s="95" t="s">
        <v>1347</v>
      </c>
      <c r="E576" s="129">
        <v>110</v>
      </c>
      <c r="F576" s="129">
        <f t="shared" si="42"/>
        <v>126</v>
      </c>
      <c r="G576" s="129">
        <v>110</v>
      </c>
      <c r="H576" s="129">
        <f t="shared" si="43"/>
        <v>126</v>
      </c>
      <c r="I576" s="129">
        <f t="shared" si="45"/>
        <v>275</v>
      </c>
      <c r="J576" s="129">
        <f t="shared" si="44"/>
        <v>299.25</v>
      </c>
    </row>
    <row r="577" spans="1:10" x14ac:dyDescent="0.25">
      <c r="A577" s="95" t="s">
        <v>1350</v>
      </c>
      <c r="B577" s="95" t="s">
        <v>1351</v>
      </c>
      <c r="C577" s="95" t="str">
        <f t="shared" si="41"/>
        <v>新北市永和區</v>
      </c>
      <c r="D577" s="95" t="s">
        <v>1347</v>
      </c>
      <c r="E577" s="129">
        <v>110</v>
      </c>
      <c r="F577" s="129">
        <f t="shared" si="42"/>
        <v>126</v>
      </c>
      <c r="G577" s="129">
        <v>110</v>
      </c>
      <c r="H577" s="129">
        <f t="shared" si="43"/>
        <v>126</v>
      </c>
      <c r="I577" s="129">
        <f t="shared" si="45"/>
        <v>275</v>
      </c>
      <c r="J577" s="129">
        <f t="shared" si="44"/>
        <v>299.25</v>
      </c>
    </row>
    <row r="578" spans="1:10" x14ac:dyDescent="0.25">
      <c r="A578" s="95" t="s">
        <v>1352</v>
      </c>
      <c r="B578" s="95" t="s">
        <v>1353</v>
      </c>
      <c r="C578" s="95" t="str">
        <f t="shared" ref="C578:C641" si="46">LEFT(A578,6)</f>
        <v>新北市永和區</v>
      </c>
      <c r="D578" s="95" t="s">
        <v>1347</v>
      </c>
      <c r="E578" s="129">
        <v>110</v>
      </c>
      <c r="F578" s="129">
        <f t="shared" si="42"/>
        <v>126</v>
      </c>
      <c r="G578" s="129">
        <v>110</v>
      </c>
      <c r="H578" s="129">
        <f t="shared" si="43"/>
        <v>126</v>
      </c>
      <c r="I578" s="129">
        <f t="shared" si="45"/>
        <v>275</v>
      </c>
      <c r="J578" s="129">
        <f t="shared" si="44"/>
        <v>299.25</v>
      </c>
    </row>
    <row r="579" spans="1:10" x14ac:dyDescent="0.25">
      <c r="A579" s="95" t="s">
        <v>1354</v>
      </c>
      <c r="B579" s="95" t="s">
        <v>1355</v>
      </c>
      <c r="C579" s="95" t="str">
        <f t="shared" si="46"/>
        <v>新北市永和區</v>
      </c>
      <c r="D579" s="95" t="s">
        <v>1347</v>
      </c>
      <c r="E579" s="129">
        <v>110</v>
      </c>
      <c r="F579" s="129">
        <f t="shared" ref="F579:F642" si="47">(E579+10)*1.05</f>
        <v>126</v>
      </c>
      <c r="G579" s="129">
        <v>110</v>
      </c>
      <c r="H579" s="129">
        <f t="shared" ref="H579:H642" si="48">(G579+10)*1.05</f>
        <v>126</v>
      </c>
      <c r="I579" s="129">
        <f t="shared" si="45"/>
        <v>275</v>
      </c>
      <c r="J579" s="129">
        <f t="shared" ref="J579:J642" si="49">(I579+10)*1.05</f>
        <v>299.25</v>
      </c>
    </row>
    <row r="580" spans="1:10" x14ac:dyDescent="0.25">
      <c r="A580" s="95" t="s">
        <v>1356</v>
      </c>
      <c r="B580" s="95" t="s">
        <v>1357</v>
      </c>
      <c r="C580" s="95" t="str">
        <f t="shared" si="46"/>
        <v>新北市永和區</v>
      </c>
      <c r="D580" s="95" t="s">
        <v>1347</v>
      </c>
      <c r="E580" s="129">
        <v>110</v>
      </c>
      <c r="F580" s="129">
        <f t="shared" si="47"/>
        <v>126</v>
      </c>
      <c r="G580" s="129">
        <v>110</v>
      </c>
      <c r="H580" s="129">
        <f t="shared" si="48"/>
        <v>126</v>
      </c>
      <c r="I580" s="129">
        <f t="shared" si="45"/>
        <v>275</v>
      </c>
      <c r="J580" s="129">
        <f t="shared" si="49"/>
        <v>299.25</v>
      </c>
    </row>
    <row r="581" spans="1:10" x14ac:dyDescent="0.25">
      <c r="A581" s="95" t="s">
        <v>1358</v>
      </c>
      <c r="B581" s="95" t="s">
        <v>1359</v>
      </c>
      <c r="C581" s="95" t="str">
        <f t="shared" si="46"/>
        <v>新北市永和區</v>
      </c>
      <c r="D581" s="95" t="s">
        <v>1347</v>
      </c>
      <c r="E581" s="129">
        <v>110</v>
      </c>
      <c r="F581" s="129">
        <f t="shared" si="47"/>
        <v>126</v>
      </c>
      <c r="G581" s="129">
        <v>110</v>
      </c>
      <c r="H581" s="129">
        <f t="shared" si="48"/>
        <v>126</v>
      </c>
      <c r="I581" s="129">
        <f t="shared" si="45"/>
        <v>275</v>
      </c>
      <c r="J581" s="129">
        <f t="shared" si="49"/>
        <v>299.25</v>
      </c>
    </row>
    <row r="582" spans="1:10" x14ac:dyDescent="0.25">
      <c r="A582" s="95" t="s">
        <v>1360</v>
      </c>
      <c r="B582" s="95" t="s">
        <v>1361</v>
      </c>
      <c r="C582" s="95" t="str">
        <f t="shared" si="46"/>
        <v>新北市永和區</v>
      </c>
      <c r="D582" s="95" t="s">
        <v>1347</v>
      </c>
      <c r="E582" s="129">
        <v>110</v>
      </c>
      <c r="F582" s="129">
        <f t="shared" si="47"/>
        <v>126</v>
      </c>
      <c r="G582" s="129">
        <v>110</v>
      </c>
      <c r="H582" s="129">
        <f t="shared" si="48"/>
        <v>126</v>
      </c>
      <c r="I582" s="129">
        <f t="shared" si="45"/>
        <v>275</v>
      </c>
      <c r="J582" s="129">
        <f t="shared" si="49"/>
        <v>299.25</v>
      </c>
    </row>
    <row r="583" spans="1:10" x14ac:dyDescent="0.25">
      <c r="A583" s="95" t="s">
        <v>1362</v>
      </c>
      <c r="B583" s="95" t="s">
        <v>1363</v>
      </c>
      <c r="C583" s="95" t="str">
        <f t="shared" si="46"/>
        <v>新北市永和區</v>
      </c>
      <c r="D583" s="95" t="s">
        <v>1347</v>
      </c>
      <c r="E583" s="129">
        <v>110</v>
      </c>
      <c r="F583" s="129">
        <f t="shared" si="47"/>
        <v>126</v>
      </c>
      <c r="G583" s="129">
        <v>110</v>
      </c>
      <c r="H583" s="129">
        <f t="shared" si="48"/>
        <v>126</v>
      </c>
      <c r="I583" s="129">
        <f t="shared" si="45"/>
        <v>275</v>
      </c>
      <c r="J583" s="129">
        <f t="shared" si="49"/>
        <v>299.25</v>
      </c>
    </row>
    <row r="584" spans="1:10" x14ac:dyDescent="0.25">
      <c r="A584" s="95" t="s">
        <v>1364</v>
      </c>
      <c r="B584" s="95" t="s">
        <v>1365</v>
      </c>
      <c r="C584" s="95" t="str">
        <f t="shared" si="46"/>
        <v>新北市永和區</v>
      </c>
      <c r="D584" s="95" t="s">
        <v>1347</v>
      </c>
      <c r="E584" s="129">
        <v>110</v>
      </c>
      <c r="F584" s="129">
        <f t="shared" si="47"/>
        <v>126</v>
      </c>
      <c r="G584" s="129">
        <v>110</v>
      </c>
      <c r="H584" s="129">
        <f t="shared" si="48"/>
        <v>126</v>
      </c>
      <c r="I584" s="129">
        <f t="shared" si="45"/>
        <v>275</v>
      </c>
      <c r="J584" s="129">
        <f t="shared" si="49"/>
        <v>299.25</v>
      </c>
    </row>
    <row r="585" spans="1:10" x14ac:dyDescent="0.25">
      <c r="A585" s="95" t="s">
        <v>1366</v>
      </c>
      <c r="B585" s="95" t="s">
        <v>1367</v>
      </c>
      <c r="C585" s="95" t="str">
        <f t="shared" si="46"/>
        <v>新北市永和區</v>
      </c>
      <c r="D585" s="95" t="s">
        <v>1347</v>
      </c>
      <c r="E585" s="129">
        <v>110</v>
      </c>
      <c r="F585" s="129">
        <f t="shared" si="47"/>
        <v>126</v>
      </c>
      <c r="G585" s="129">
        <v>110</v>
      </c>
      <c r="H585" s="129">
        <f t="shared" si="48"/>
        <v>126</v>
      </c>
      <c r="I585" s="129">
        <f t="shared" si="45"/>
        <v>275</v>
      </c>
      <c r="J585" s="129">
        <f t="shared" si="49"/>
        <v>299.25</v>
      </c>
    </row>
    <row r="586" spans="1:10" x14ac:dyDescent="0.25">
      <c r="A586" s="95" t="s">
        <v>1368</v>
      </c>
      <c r="B586" s="95" t="s">
        <v>1369</v>
      </c>
      <c r="C586" s="95" t="str">
        <f t="shared" si="46"/>
        <v>新北市永和區</v>
      </c>
      <c r="D586" s="95" t="s">
        <v>1347</v>
      </c>
      <c r="E586" s="129">
        <v>110</v>
      </c>
      <c r="F586" s="129">
        <f t="shared" si="47"/>
        <v>126</v>
      </c>
      <c r="G586" s="129">
        <v>110</v>
      </c>
      <c r="H586" s="129">
        <f t="shared" si="48"/>
        <v>126</v>
      </c>
      <c r="I586" s="129">
        <f t="shared" si="45"/>
        <v>275</v>
      </c>
      <c r="J586" s="129">
        <f t="shared" si="49"/>
        <v>299.25</v>
      </c>
    </row>
    <row r="587" spans="1:10" x14ac:dyDescent="0.25">
      <c r="A587" s="95" t="s">
        <v>1370</v>
      </c>
      <c r="B587" s="95" t="s">
        <v>1371</v>
      </c>
      <c r="C587" s="95" t="str">
        <f t="shared" si="46"/>
        <v>新北市永和區</v>
      </c>
      <c r="D587" s="95" t="s">
        <v>1347</v>
      </c>
      <c r="E587" s="129">
        <v>110</v>
      </c>
      <c r="F587" s="129">
        <f t="shared" si="47"/>
        <v>126</v>
      </c>
      <c r="G587" s="129">
        <v>110</v>
      </c>
      <c r="H587" s="129">
        <f t="shared" si="48"/>
        <v>126</v>
      </c>
      <c r="I587" s="129">
        <f t="shared" si="45"/>
        <v>275</v>
      </c>
      <c r="J587" s="129">
        <f t="shared" si="49"/>
        <v>299.25</v>
      </c>
    </row>
    <row r="588" spans="1:10" x14ac:dyDescent="0.25">
      <c r="A588" s="95" t="s">
        <v>1372</v>
      </c>
      <c r="B588" s="95" t="s">
        <v>1373</v>
      </c>
      <c r="C588" s="95" t="str">
        <f t="shared" si="46"/>
        <v>新北市永和區</v>
      </c>
      <c r="D588" s="95" t="s">
        <v>1347</v>
      </c>
      <c r="E588" s="129">
        <v>110</v>
      </c>
      <c r="F588" s="129">
        <f t="shared" si="47"/>
        <v>126</v>
      </c>
      <c r="G588" s="129">
        <v>110</v>
      </c>
      <c r="H588" s="129">
        <f t="shared" si="48"/>
        <v>126</v>
      </c>
      <c r="I588" s="129">
        <f t="shared" si="45"/>
        <v>275</v>
      </c>
      <c r="J588" s="129">
        <f t="shared" si="49"/>
        <v>299.25</v>
      </c>
    </row>
    <row r="589" spans="1:10" x14ac:dyDescent="0.25">
      <c r="A589" s="95" t="s">
        <v>1374</v>
      </c>
      <c r="B589" s="95" t="s">
        <v>1375</v>
      </c>
      <c r="C589" s="95" t="str">
        <f t="shared" si="46"/>
        <v>新北市永和區</v>
      </c>
      <c r="D589" s="95" t="s">
        <v>1347</v>
      </c>
      <c r="E589" s="129">
        <v>110</v>
      </c>
      <c r="F589" s="129">
        <f t="shared" si="47"/>
        <v>126</v>
      </c>
      <c r="G589" s="129">
        <v>110</v>
      </c>
      <c r="H589" s="129">
        <f t="shared" si="48"/>
        <v>126</v>
      </c>
      <c r="I589" s="129">
        <f t="shared" si="45"/>
        <v>275</v>
      </c>
      <c r="J589" s="129">
        <f t="shared" si="49"/>
        <v>299.25</v>
      </c>
    </row>
    <row r="590" spans="1:10" x14ac:dyDescent="0.25">
      <c r="A590" s="95" t="s">
        <v>1376</v>
      </c>
      <c r="B590" s="95" t="s">
        <v>1377</v>
      </c>
      <c r="C590" s="95" t="str">
        <f t="shared" si="46"/>
        <v>新北市永和區</v>
      </c>
      <c r="D590" s="95" t="s">
        <v>1347</v>
      </c>
      <c r="E590" s="129">
        <v>110</v>
      </c>
      <c r="F590" s="129">
        <f t="shared" si="47"/>
        <v>126</v>
      </c>
      <c r="G590" s="129">
        <v>110</v>
      </c>
      <c r="H590" s="129">
        <f t="shared" si="48"/>
        <v>126</v>
      </c>
      <c r="I590" s="129">
        <f t="shared" si="45"/>
        <v>275</v>
      </c>
      <c r="J590" s="129">
        <f t="shared" si="49"/>
        <v>299.25</v>
      </c>
    </row>
    <row r="591" spans="1:10" x14ac:dyDescent="0.25">
      <c r="A591" s="95" t="s">
        <v>1378</v>
      </c>
      <c r="B591" s="95" t="s">
        <v>1379</v>
      </c>
      <c r="C591" s="95" t="str">
        <f t="shared" si="46"/>
        <v>新北市永和區</v>
      </c>
      <c r="D591" s="95" t="s">
        <v>1347</v>
      </c>
      <c r="E591" s="129">
        <v>110</v>
      </c>
      <c r="F591" s="129">
        <f t="shared" si="47"/>
        <v>126</v>
      </c>
      <c r="G591" s="129">
        <v>110</v>
      </c>
      <c r="H591" s="129">
        <f t="shared" si="48"/>
        <v>126</v>
      </c>
      <c r="I591" s="129">
        <f t="shared" si="45"/>
        <v>275</v>
      </c>
      <c r="J591" s="129">
        <f t="shared" si="49"/>
        <v>299.25</v>
      </c>
    </row>
    <row r="592" spans="1:10" x14ac:dyDescent="0.25">
      <c r="A592" s="95" t="s">
        <v>1380</v>
      </c>
      <c r="B592" s="95" t="s">
        <v>1381</v>
      </c>
      <c r="C592" s="95" t="str">
        <f t="shared" si="46"/>
        <v>新北市永和區</v>
      </c>
      <c r="D592" s="95" t="s">
        <v>1347</v>
      </c>
      <c r="E592" s="129">
        <v>110</v>
      </c>
      <c r="F592" s="129">
        <f t="shared" si="47"/>
        <v>126</v>
      </c>
      <c r="G592" s="129">
        <v>110</v>
      </c>
      <c r="H592" s="129">
        <f t="shared" si="48"/>
        <v>126</v>
      </c>
      <c r="I592" s="129">
        <f t="shared" si="45"/>
        <v>275</v>
      </c>
      <c r="J592" s="129">
        <f t="shared" si="49"/>
        <v>299.25</v>
      </c>
    </row>
    <row r="593" spans="1:10" x14ac:dyDescent="0.25">
      <c r="A593" s="95" t="s">
        <v>1382</v>
      </c>
      <c r="B593" s="95" t="s">
        <v>1383</v>
      </c>
      <c r="C593" s="95" t="str">
        <f t="shared" si="46"/>
        <v>新北市永和區</v>
      </c>
      <c r="D593" s="95" t="s">
        <v>1347</v>
      </c>
      <c r="E593" s="129">
        <v>110</v>
      </c>
      <c r="F593" s="129">
        <f t="shared" si="47"/>
        <v>126</v>
      </c>
      <c r="G593" s="129">
        <v>110</v>
      </c>
      <c r="H593" s="129">
        <f t="shared" si="48"/>
        <v>126</v>
      </c>
      <c r="I593" s="129">
        <f t="shared" si="45"/>
        <v>275</v>
      </c>
      <c r="J593" s="129">
        <f t="shared" si="49"/>
        <v>299.25</v>
      </c>
    </row>
    <row r="594" spans="1:10" x14ac:dyDescent="0.25">
      <c r="A594" s="95" t="s">
        <v>1384</v>
      </c>
      <c r="B594" s="95" t="s">
        <v>1385</v>
      </c>
      <c r="C594" s="95" t="str">
        <f t="shared" si="46"/>
        <v>新北市永和區</v>
      </c>
      <c r="D594" s="95" t="s">
        <v>1347</v>
      </c>
      <c r="E594" s="129">
        <v>110</v>
      </c>
      <c r="F594" s="129">
        <f t="shared" si="47"/>
        <v>126</v>
      </c>
      <c r="G594" s="129">
        <v>110</v>
      </c>
      <c r="H594" s="129">
        <f t="shared" si="48"/>
        <v>126</v>
      </c>
      <c r="I594" s="129">
        <f t="shared" si="45"/>
        <v>275</v>
      </c>
      <c r="J594" s="129">
        <f t="shared" si="49"/>
        <v>299.25</v>
      </c>
    </row>
    <row r="595" spans="1:10" x14ac:dyDescent="0.25">
      <c r="A595" s="95" t="s">
        <v>1386</v>
      </c>
      <c r="B595" s="95" t="s">
        <v>1387</v>
      </c>
      <c r="C595" s="95" t="str">
        <f t="shared" si="46"/>
        <v>新北市永和區</v>
      </c>
      <c r="D595" s="95" t="s">
        <v>1347</v>
      </c>
      <c r="E595" s="129">
        <v>110</v>
      </c>
      <c r="F595" s="129">
        <f t="shared" si="47"/>
        <v>126</v>
      </c>
      <c r="G595" s="129">
        <v>110</v>
      </c>
      <c r="H595" s="129">
        <f t="shared" si="48"/>
        <v>126</v>
      </c>
      <c r="I595" s="129">
        <f t="shared" si="45"/>
        <v>275</v>
      </c>
      <c r="J595" s="129">
        <f t="shared" si="49"/>
        <v>299.25</v>
      </c>
    </row>
    <row r="596" spans="1:10" x14ac:dyDescent="0.25">
      <c r="A596" s="95" t="s">
        <v>1388</v>
      </c>
      <c r="B596" s="95" t="s">
        <v>1389</v>
      </c>
      <c r="C596" s="95" t="str">
        <f t="shared" si="46"/>
        <v>新北市永和區</v>
      </c>
      <c r="D596" s="95" t="s">
        <v>1347</v>
      </c>
      <c r="E596" s="129">
        <v>110</v>
      </c>
      <c r="F596" s="129">
        <f t="shared" si="47"/>
        <v>126</v>
      </c>
      <c r="G596" s="129">
        <v>110</v>
      </c>
      <c r="H596" s="129">
        <f t="shared" si="48"/>
        <v>126</v>
      </c>
      <c r="I596" s="129">
        <f t="shared" si="45"/>
        <v>275</v>
      </c>
      <c r="J596" s="129">
        <f t="shared" si="49"/>
        <v>299.25</v>
      </c>
    </row>
    <row r="597" spans="1:10" x14ac:dyDescent="0.25">
      <c r="A597" s="95" t="s">
        <v>1390</v>
      </c>
      <c r="B597" s="95" t="s">
        <v>1391</v>
      </c>
      <c r="C597" s="95" t="str">
        <f t="shared" si="46"/>
        <v>新北市永和區</v>
      </c>
      <c r="D597" s="95" t="s">
        <v>1347</v>
      </c>
      <c r="E597" s="129">
        <v>110</v>
      </c>
      <c r="F597" s="129">
        <f t="shared" si="47"/>
        <v>126</v>
      </c>
      <c r="G597" s="129">
        <v>110</v>
      </c>
      <c r="H597" s="129">
        <f t="shared" si="48"/>
        <v>126</v>
      </c>
      <c r="I597" s="129">
        <f t="shared" si="45"/>
        <v>275</v>
      </c>
      <c r="J597" s="129">
        <f t="shared" si="49"/>
        <v>299.25</v>
      </c>
    </row>
    <row r="598" spans="1:10" x14ac:dyDescent="0.25">
      <c r="A598" s="95" t="s">
        <v>1392</v>
      </c>
      <c r="B598" s="95" t="s">
        <v>1393</v>
      </c>
      <c r="C598" s="95" t="str">
        <f t="shared" si="46"/>
        <v>新北市永和區</v>
      </c>
      <c r="D598" s="95" t="s">
        <v>956</v>
      </c>
      <c r="E598" s="129">
        <v>80</v>
      </c>
      <c r="F598" s="129">
        <f t="shared" si="47"/>
        <v>94.5</v>
      </c>
      <c r="G598" s="129">
        <v>80</v>
      </c>
      <c r="H598" s="129">
        <f t="shared" si="48"/>
        <v>94.5</v>
      </c>
      <c r="I598" s="129">
        <f t="shared" si="45"/>
        <v>200</v>
      </c>
      <c r="J598" s="129">
        <f t="shared" si="49"/>
        <v>220.5</v>
      </c>
    </row>
    <row r="599" spans="1:10" x14ac:dyDescent="0.25">
      <c r="A599" s="95" t="s">
        <v>1394</v>
      </c>
      <c r="B599" s="95" t="s">
        <v>1395</v>
      </c>
      <c r="C599" s="95" t="str">
        <f t="shared" si="46"/>
        <v>新北市永和區</v>
      </c>
      <c r="D599" s="95" t="s">
        <v>1347</v>
      </c>
      <c r="E599" s="129">
        <v>110</v>
      </c>
      <c r="F599" s="129">
        <f t="shared" si="47"/>
        <v>126</v>
      </c>
      <c r="G599" s="129">
        <v>110</v>
      </c>
      <c r="H599" s="129">
        <f t="shared" si="48"/>
        <v>126</v>
      </c>
      <c r="I599" s="129">
        <f t="shared" si="45"/>
        <v>275</v>
      </c>
      <c r="J599" s="129">
        <f t="shared" si="49"/>
        <v>299.25</v>
      </c>
    </row>
    <row r="600" spans="1:10" x14ac:dyDescent="0.25">
      <c r="A600" s="95" t="s">
        <v>1396</v>
      </c>
      <c r="B600" s="95" t="s">
        <v>1397</v>
      </c>
      <c r="C600" s="95" t="str">
        <f t="shared" si="46"/>
        <v>新北市永和區</v>
      </c>
      <c r="D600" s="95" t="s">
        <v>1347</v>
      </c>
      <c r="E600" s="129">
        <v>110</v>
      </c>
      <c r="F600" s="129">
        <f t="shared" si="47"/>
        <v>126</v>
      </c>
      <c r="G600" s="129">
        <v>110</v>
      </c>
      <c r="H600" s="129">
        <f t="shared" si="48"/>
        <v>126</v>
      </c>
      <c r="I600" s="129">
        <f t="shared" si="45"/>
        <v>275</v>
      </c>
      <c r="J600" s="129">
        <f t="shared" si="49"/>
        <v>299.25</v>
      </c>
    </row>
    <row r="601" spans="1:10" x14ac:dyDescent="0.25">
      <c r="A601" s="95" t="s">
        <v>1398</v>
      </c>
      <c r="B601" s="95" t="s">
        <v>1399</v>
      </c>
      <c r="C601" s="95" t="str">
        <f t="shared" si="46"/>
        <v>新北市永和區</v>
      </c>
      <c r="D601" s="95" t="s">
        <v>1347</v>
      </c>
      <c r="E601" s="129">
        <v>110</v>
      </c>
      <c r="F601" s="129">
        <f t="shared" si="47"/>
        <v>126</v>
      </c>
      <c r="G601" s="129">
        <v>110</v>
      </c>
      <c r="H601" s="129">
        <f t="shared" si="48"/>
        <v>126</v>
      </c>
      <c r="I601" s="129">
        <f t="shared" si="45"/>
        <v>275</v>
      </c>
      <c r="J601" s="129">
        <f t="shared" si="49"/>
        <v>299.25</v>
      </c>
    </row>
    <row r="602" spans="1:10" x14ac:dyDescent="0.25">
      <c r="A602" s="95" t="s">
        <v>1400</v>
      </c>
      <c r="B602" s="95" t="s">
        <v>1401</v>
      </c>
      <c r="C602" s="95" t="str">
        <f t="shared" si="46"/>
        <v>新北市永和區</v>
      </c>
      <c r="D602" s="95" t="s">
        <v>1347</v>
      </c>
      <c r="E602" s="129">
        <v>110</v>
      </c>
      <c r="F602" s="129">
        <f t="shared" si="47"/>
        <v>126</v>
      </c>
      <c r="G602" s="129">
        <v>110</v>
      </c>
      <c r="H602" s="129">
        <f t="shared" si="48"/>
        <v>126</v>
      </c>
      <c r="I602" s="129">
        <f t="shared" si="45"/>
        <v>275</v>
      </c>
      <c r="J602" s="129">
        <f t="shared" si="49"/>
        <v>299.25</v>
      </c>
    </row>
    <row r="603" spans="1:10" x14ac:dyDescent="0.25">
      <c r="A603" s="95" t="s">
        <v>1402</v>
      </c>
      <c r="B603" s="95" t="s">
        <v>1403</v>
      </c>
      <c r="C603" s="95" t="str">
        <f t="shared" si="46"/>
        <v>新北市永和區</v>
      </c>
      <c r="D603" s="95" t="s">
        <v>1347</v>
      </c>
      <c r="E603" s="129">
        <v>110</v>
      </c>
      <c r="F603" s="129">
        <f t="shared" si="47"/>
        <v>126</v>
      </c>
      <c r="G603" s="129">
        <v>110</v>
      </c>
      <c r="H603" s="129">
        <f t="shared" si="48"/>
        <v>126</v>
      </c>
      <c r="I603" s="129">
        <f t="shared" ref="I603:I666" si="50">E603*2.5</f>
        <v>275</v>
      </c>
      <c r="J603" s="129">
        <f t="shared" si="49"/>
        <v>299.25</v>
      </c>
    </row>
    <row r="604" spans="1:10" x14ac:dyDescent="0.25">
      <c r="A604" s="95" t="s">
        <v>1404</v>
      </c>
      <c r="B604" s="95" t="s">
        <v>1405</v>
      </c>
      <c r="C604" s="95" t="str">
        <f t="shared" si="46"/>
        <v>新北市永和區</v>
      </c>
      <c r="D604" s="95" t="s">
        <v>1347</v>
      </c>
      <c r="E604" s="129">
        <v>110</v>
      </c>
      <c r="F604" s="129">
        <f t="shared" si="47"/>
        <v>126</v>
      </c>
      <c r="G604" s="129">
        <v>110</v>
      </c>
      <c r="H604" s="129">
        <f t="shared" si="48"/>
        <v>126</v>
      </c>
      <c r="I604" s="129">
        <f t="shared" si="50"/>
        <v>275</v>
      </c>
      <c r="J604" s="129">
        <f t="shared" si="49"/>
        <v>299.25</v>
      </c>
    </row>
    <row r="605" spans="1:10" x14ac:dyDescent="0.25">
      <c r="A605" s="95" t="s">
        <v>1406</v>
      </c>
      <c r="B605" s="95" t="s">
        <v>1407</v>
      </c>
      <c r="C605" s="95" t="str">
        <f t="shared" si="46"/>
        <v>新北市永和區</v>
      </c>
      <c r="D605" s="95" t="s">
        <v>1347</v>
      </c>
      <c r="E605" s="129">
        <v>110</v>
      </c>
      <c r="F605" s="129">
        <f t="shared" si="47"/>
        <v>126</v>
      </c>
      <c r="G605" s="129">
        <v>110</v>
      </c>
      <c r="H605" s="129">
        <f t="shared" si="48"/>
        <v>126</v>
      </c>
      <c r="I605" s="129">
        <f t="shared" si="50"/>
        <v>275</v>
      </c>
      <c r="J605" s="129">
        <f t="shared" si="49"/>
        <v>299.25</v>
      </c>
    </row>
    <row r="606" spans="1:10" x14ac:dyDescent="0.25">
      <c r="A606" s="95" t="s">
        <v>1408</v>
      </c>
      <c r="B606" s="95" t="s">
        <v>1409</v>
      </c>
      <c r="C606" s="95" t="str">
        <f t="shared" si="46"/>
        <v>新北市永和區</v>
      </c>
      <c r="D606" s="95" t="s">
        <v>1347</v>
      </c>
      <c r="E606" s="129">
        <v>110</v>
      </c>
      <c r="F606" s="129">
        <f t="shared" si="47"/>
        <v>126</v>
      </c>
      <c r="G606" s="129">
        <v>110</v>
      </c>
      <c r="H606" s="129">
        <f t="shared" si="48"/>
        <v>126</v>
      </c>
      <c r="I606" s="129">
        <f t="shared" si="50"/>
        <v>275</v>
      </c>
      <c r="J606" s="129">
        <f t="shared" si="49"/>
        <v>299.25</v>
      </c>
    </row>
    <row r="607" spans="1:10" x14ac:dyDescent="0.25">
      <c r="A607" s="95" t="s">
        <v>1410</v>
      </c>
      <c r="B607" s="95" t="s">
        <v>1411</v>
      </c>
      <c r="C607" s="95" t="str">
        <f t="shared" si="46"/>
        <v>新北市永和區</v>
      </c>
      <c r="D607" s="95" t="s">
        <v>1347</v>
      </c>
      <c r="E607" s="129">
        <v>110</v>
      </c>
      <c r="F607" s="129">
        <f t="shared" si="47"/>
        <v>126</v>
      </c>
      <c r="G607" s="129">
        <v>110</v>
      </c>
      <c r="H607" s="129">
        <f t="shared" si="48"/>
        <v>126</v>
      </c>
      <c r="I607" s="129">
        <f t="shared" si="50"/>
        <v>275</v>
      </c>
      <c r="J607" s="129">
        <f t="shared" si="49"/>
        <v>299.25</v>
      </c>
    </row>
    <row r="608" spans="1:10" x14ac:dyDescent="0.25">
      <c r="A608" s="95" t="s">
        <v>1412</v>
      </c>
      <c r="B608" s="95" t="s">
        <v>1413</v>
      </c>
      <c r="C608" s="95" t="str">
        <f t="shared" si="46"/>
        <v>新北市永和區</v>
      </c>
      <c r="D608" s="95" t="s">
        <v>1347</v>
      </c>
      <c r="E608" s="129">
        <v>110</v>
      </c>
      <c r="F608" s="129">
        <f t="shared" si="47"/>
        <v>126</v>
      </c>
      <c r="G608" s="129">
        <v>110</v>
      </c>
      <c r="H608" s="129">
        <f t="shared" si="48"/>
        <v>126</v>
      </c>
      <c r="I608" s="129">
        <f t="shared" si="50"/>
        <v>275</v>
      </c>
      <c r="J608" s="129">
        <f t="shared" si="49"/>
        <v>299.25</v>
      </c>
    </row>
    <row r="609" spans="1:10" x14ac:dyDescent="0.25">
      <c r="A609" s="95" t="s">
        <v>1414</v>
      </c>
      <c r="B609" s="95" t="s">
        <v>1415</v>
      </c>
      <c r="C609" s="95" t="str">
        <f t="shared" si="46"/>
        <v>新北市永和區</v>
      </c>
      <c r="D609" s="95" t="s">
        <v>1347</v>
      </c>
      <c r="E609" s="129">
        <v>110</v>
      </c>
      <c r="F609" s="129">
        <f t="shared" si="47"/>
        <v>126</v>
      </c>
      <c r="G609" s="129">
        <v>110</v>
      </c>
      <c r="H609" s="129">
        <f t="shared" si="48"/>
        <v>126</v>
      </c>
      <c r="I609" s="129">
        <f t="shared" si="50"/>
        <v>275</v>
      </c>
      <c r="J609" s="129">
        <f t="shared" si="49"/>
        <v>299.25</v>
      </c>
    </row>
    <row r="610" spans="1:10" x14ac:dyDescent="0.25">
      <c r="A610" s="95" t="s">
        <v>1416</v>
      </c>
      <c r="B610" s="95" t="s">
        <v>1417</v>
      </c>
      <c r="C610" s="95" t="str">
        <f t="shared" si="46"/>
        <v>新北市永和區</v>
      </c>
      <c r="D610" s="95" t="s">
        <v>1347</v>
      </c>
      <c r="E610" s="129">
        <v>110</v>
      </c>
      <c r="F610" s="129">
        <f t="shared" si="47"/>
        <v>126</v>
      </c>
      <c r="G610" s="129">
        <v>110</v>
      </c>
      <c r="H610" s="129">
        <f t="shared" si="48"/>
        <v>126</v>
      </c>
      <c r="I610" s="129">
        <f t="shared" si="50"/>
        <v>275</v>
      </c>
      <c r="J610" s="129">
        <f t="shared" si="49"/>
        <v>299.25</v>
      </c>
    </row>
    <row r="611" spans="1:10" x14ac:dyDescent="0.25">
      <c r="A611" s="95" t="s">
        <v>1418</v>
      </c>
      <c r="B611" s="95" t="s">
        <v>1419</v>
      </c>
      <c r="C611" s="95" t="str">
        <f t="shared" si="46"/>
        <v>新北市永和區</v>
      </c>
      <c r="D611" s="95" t="s">
        <v>1347</v>
      </c>
      <c r="E611" s="129">
        <v>110</v>
      </c>
      <c r="F611" s="129">
        <f t="shared" si="47"/>
        <v>126</v>
      </c>
      <c r="G611" s="129">
        <v>110</v>
      </c>
      <c r="H611" s="129">
        <f t="shared" si="48"/>
        <v>126</v>
      </c>
      <c r="I611" s="129">
        <f t="shared" si="50"/>
        <v>275</v>
      </c>
      <c r="J611" s="129">
        <f t="shared" si="49"/>
        <v>299.25</v>
      </c>
    </row>
    <row r="612" spans="1:10" x14ac:dyDescent="0.25">
      <c r="A612" s="95" t="s">
        <v>1420</v>
      </c>
      <c r="B612" s="95" t="s">
        <v>1421</v>
      </c>
      <c r="C612" s="95" t="str">
        <f t="shared" si="46"/>
        <v>新北市永和區</v>
      </c>
      <c r="D612" s="95" t="s">
        <v>1347</v>
      </c>
      <c r="E612" s="129">
        <v>110</v>
      </c>
      <c r="F612" s="129">
        <f t="shared" si="47"/>
        <v>126</v>
      </c>
      <c r="G612" s="129">
        <v>110</v>
      </c>
      <c r="H612" s="129">
        <f t="shared" si="48"/>
        <v>126</v>
      </c>
      <c r="I612" s="129">
        <f t="shared" si="50"/>
        <v>275</v>
      </c>
      <c r="J612" s="129">
        <f t="shared" si="49"/>
        <v>299.25</v>
      </c>
    </row>
    <row r="613" spans="1:10" x14ac:dyDescent="0.25">
      <c r="A613" s="95" t="s">
        <v>1422</v>
      </c>
      <c r="B613" s="95" t="s">
        <v>1423</v>
      </c>
      <c r="C613" s="95" t="str">
        <f t="shared" si="46"/>
        <v>新北市永和區</v>
      </c>
      <c r="D613" s="95" t="s">
        <v>1347</v>
      </c>
      <c r="E613" s="129">
        <v>110</v>
      </c>
      <c r="F613" s="129">
        <f t="shared" si="47"/>
        <v>126</v>
      </c>
      <c r="G613" s="129">
        <v>110</v>
      </c>
      <c r="H613" s="129">
        <f t="shared" si="48"/>
        <v>126</v>
      </c>
      <c r="I613" s="129">
        <f t="shared" si="50"/>
        <v>275</v>
      </c>
      <c r="J613" s="129">
        <f t="shared" si="49"/>
        <v>299.25</v>
      </c>
    </row>
    <row r="614" spans="1:10" x14ac:dyDescent="0.25">
      <c r="A614" s="95" t="s">
        <v>1424</v>
      </c>
      <c r="B614" s="95" t="s">
        <v>1425</v>
      </c>
      <c r="C614" s="95" t="str">
        <f t="shared" si="46"/>
        <v>新北市永和區</v>
      </c>
      <c r="D614" s="95" t="s">
        <v>1347</v>
      </c>
      <c r="E614" s="129">
        <v>110</v>
      </c>
      <c r="F614" s="129">
        <f t="shared" si="47"/>
        <v>126</v>
      </c>
      <c r="G614" s="129">
        <v>110</v>
      </c>
      <c r="H614" s="129">
        <f t="shared" si="48"/>
        <v>126</v>
      </c>
      <c r="I614" s="129">
        <f t="shared" si="50"/>
        <v>275</v>
      </c>
      <c r="J614" s="129">
        <f t="shared" si="49"/>
        <v>299.25</v>
      </c>
    </row>
    <row r="615" spans="1:10" x14ac:dyDescent="0.25">
      <c r="A615" s="95" t="s">
        <v>1426</v>
      </c>
      <c r="B615" s="95" t="s">
        <v>1427</v>
      </c>
      <c r="C615" s="95" t="str">
        <f t="shared" si="46"/>
        <v>新北市永和區</v>
      </c>
      <c r="D615" s="95" t="s">
        <v>1347</v>
      </c>
      <c r="E615" s="129">
        <v>110</v>
      </c>
      <c r="F615" s="129">
        <f t="shared" si="47"/>
        <v>126</v>
      </c>
      <c r="G615" s="129">
        <v>110</v>
      </c>
      <c r="H615" s="129">
        <f t="shared" si="48"/>
        <v>126</v>
      </c>
      <c r="I615" s="129">
        <f t="shared" si="50"/>
        <v>275</v>
      </c>
      <c r="J615" s="129">
        <f t="shared" si="49"/>
        <v>299.25</v>
      </c>
    </row>
    <row r="616" spans="1:10" x14ac:dyDescent="0.25">
      <c r="A616" s="95" t="s">
        <v>1428</v>
      </c>
      <c r="B616" s="95" t="s">
        <v>1429</v>
      </c>
      <c r="C616" s="95" t="str">
        <f t="shared" si="46"/>
        <v>新北市永和區</v>
      </c>
      <c r="D616" s="95" t="s">
        <v>1347</v>
      </c>
      <c r="E616" s="129">
        <v>110</v>
      </c>
      <c r="F616" s="129">
        <f t="shared" si="47"/>
        <v>126</v>
      </c>
      <c r="G616" s="129">
        <v>110</v>
      </c>
      <c r="H616" s="129">
        <f t="shared" si="48"/>
        <v>126</v>
      </c>
      <c r="I616" s="129">
        <f t="shared" si="50"/>
        <v>275</v>
      </c>
      <c r="J616" s="129">
        <f t="shared" si="49"/>
        <v>299.25</v>
      </c>
    </row>
    <row r="617" spans="1:10" x14ac:dyDescent="0.25">
      <c r="A617" s="95" t="s">
        <v>1430</v>
      </c>
      <c r="B617" s="95" t="s">
        <v>1431</v>
      </c>
      <c r="C617" s="95" t="str">
        <f t="shared" si="46"/>
        <v>新北市永和區</v>
      </c>
      <c r="D617" s="95" t="s">
        <v>1347</v>
      </c>
      <c r="E617" s="129">
        <v>110</v>
      </c>
      <c r="F617" s="129">
        <f t="shared" si="47"/>
        <v>126</v>
      </c>
      <c r="G617" s="129">
        <v>110</v>
      </c>
      <c r="H617" s="129">
        <f t="shared" si="48"/>
        <v>126</v>
      </c>
      <c r="I617" s="129">
        <f t="shared" si="50"/>
        <v>275</v>
      </c>
      <c r="J617" s="129">
        <f t="shared" si="49"/>
        <v>299.25</v>
      </c>
    </row>
    <row r="618" spans="1:10" x14ac:dyDescent="0.25">
      <c r="A618" s="95" t="s">
        <v>1432</v>
      </c>
      <c r="B618" s="95" t="s">
        <v>1433</v>
      </c>
      <c r="C618" s="95" t="str">
        <f t="shared" si="46"/>
        <v>新北市永和區</v>
      </c>
      <c r="D618" s="95" t="s">
        <v>956</v>
      </c>
      <c r="E618" s="129">
        <v>80</v>
      </c>
      <c r="F618" s="129">
        <f t="shared" si="47"/>
        <v>94.5</v>
      </c>
      <c r="G618" s="129">
        <v>80</v>
      </c>
      <c r="H618" s="129">
        <f t="shared" si="48"/>
        <v>94.5</v>
      </c>
      <c r="I618" s="129">
        <f t="shared" si="50"/>
        <v>200</v>
      </c>
      <c r="J618" s="129">
        <f t="shared" si="49"/>
        <v>220.5</v>
      </c>
    </row>
    <row r="619" spans="1:10" x14ac:dyDescent="0.25">
      <c r="A619" s="95" t="s">
        <v>1434</v>
      </c>
      <c r="B619" s="95" t="s">
        <v>1435</v>
      </c>
      <c r="C619" s="95" t="str">
        <f t="shared" si="46"/>
        <v>新北市永和區</v>
      </c>
      <c r="D619" s="95" t="s">
        <v>1347</v>
      </c>
      <c r="E619" s="129">
        <v>110</v>
      </c>
      <c r="F619" s="129">
        <f t="shared" si="47"/>
        <v>126</v>
      </c>
      <c r="G619" s="129">
        <v>110</v>
      </c>
      <c r="H619" s="129">
        <f t="shared" si="48"/>
        <v>126</v>
      </c>
      <c r="I619" s="129">
        <f t="shared" si="50"/>
        <v>275</v>
      </c>
      <c r="J619" s="129">
        <f t="shared" si="49"/>
        <v>299.25</v>
      </c>
    </row>
    <row r="620" spans="1:10" x14ac:dyDescent="0.25">
      <c r="A620" s="95" t="s">
        <v>1436</v>
      </c>
      <c r="B620" s="95" t="s">
        <v>1437</v>
      </c>
      <c r="C620" s="95" t="str">
        <f t="shared" si="46"/>
        <v>新北市永和區</v>
      </c>
      <c r="D620" s="95" t="s">
        <v>1347</v>
      </c>
      <c r="E620" s="129">
        <v>110</v>
      </c>
      <c r="F620" s="129">
        <f t="shared" si="47"/>
        <v>126</v>
      </c>
      <c r="G620" s="129">
        <v>110</v>
      </c>
      <c r="H620" s="129">
        <f t="shared" si="48"/>
        <v>126</v>
      </c>
      <c r="I620" s="129">
        <f t="shared" si="50"/>
        <v>275</v>
      </c>
      <c r="J620" s="129">
        <f t="shared" si="49"/>
        <v>299.25</v>
      </c>
    </row>
    <row r="621" spans="1:10" x14ac:dyDescent="0.25">
      <c r="A621" s="95" t="s">
        <v>1438</v>
      </c>
      <c r="B621" s="95" t="s">
        <v>1439</v>
      </c>
      <c r="C621" s="95" t="str">
        <f t="shared" si="46"/>
        <v>新北市永和區</v>
      </c>
      <c r="D621" s="95" t="s">
        <v>1347</v>
      </c>
      <c r="E621" s="129">
        <v>110</v>
      </c>
      <c r="F621" s="129">
        <f t="shared" si="47"/>
        <v>126</v>
      </c>
      <c r="G621" s="129">
        <v>110</v>
      </c>
      <c r="H621" s="129">
        <f t="shared" si="48"/>
        <v>126</v>
      </c>
      <c r="I621" s="129">
        <f t="shared" si="50"/>
        <v>275</v>
      </c>
      <c r="J621" s="129">
        <f t="shared" si="49"/>
        <v>299.25</v>
      </c>
    </row>
    <row r="622" spans="1:10" x14ac:dyDescent="0.25">
      <c r="A622" s="95" t="s">
        <v>1440</v>
      </c>
      <c r="B622" s="95" t="s">
        <v>1441</v>
      </c>
      <c r="C622" s="95" t="str">
        <f t="shared" si="46"/>
        <v>新北市永和區</v>
      </c>
      <c r="D622" s="95" t="s">
        <v>1347</v>
      </c>
      <c r="E622" s="129">
        <v>110</v>
      </c>
      <c r="F622" s="129">
        <f t="shared" si="47"/>
        <v>126</v>
      </c>
      <c r="G622" s="129">
        <v>110</v>
      </c>
      <c r="H622" s="129">
        <f t="shared" si="48"/>
        <v>126</v>
      </c>
      <c r="I622" s="129">
        <f t="shared" si="50"/>
        <v>275</v>
      </c>
      <c r="J622" s="129">
        <f t="shared" si="49"/>
        <v>299.25</v>
      </c>
    </row>
    <row r="623" spans="1:10" x14ac:dyDescent="0.25">
      <c r="A623" s="95" t="s">
        <v>1442</v>
      </c>
      <c r="B623" s="95" t="s">
        <v>1443</v>
      </c>
      <c r="C623" s="95" t="str">
        <f t="shared" si="46"/>
        <v>新北市永和區</v>
      </c>
      <c r="D623" s="95" t="s">
        <v>1347</v>
      </c>
      <c r="E623" s="129">
        <v>110</v>
      </c>
      <c r="F623" s="129">
        <f t="shared" si="47"/>
        <v>126</v>
      </c>
      <c r="G623" s="129">
        <v>110</v>
      </c>
      <c r="H623" s="129">
        <f t="shared" si="48"/>
        <v>126</v>
      </c>
      <c r="I623" s="129">
        <f t="shared" si="50"/>
        <v>275</v>
      </c>
      <c r="J623" s="129">
        <f t="shared" si="49"/>
        <v>299.25</v>
      </c>
    </row>
    <row r="624" spans="1:10" x14ac:dyDescent="0.25">
      <c r="A624" s="95" t="s">
        <v>1444</v>
      </c>
      <c r="B624" s="95" t="s">
        <v>1445</v>
      </c>
      <c r="C624" s="95" t="str">
        <f t="shared" si="46"/>
        <v>新北市永和區</v>
      </c>
      <c r="D624" s="95" t="s">
        <v>1347</v>
      </c>
      <c r="E624" s="129">
        <v>110</v>
      </c>
      <c r="F624" s="129">
        <f t="shared" si="47"/>
        <v>126</v>
      </c>
      <c r="G624" s="129">
        <v>110</v>
      </c>
      <c r="H624" s="129">
        <f t="shared" si="48"/>
        <v>126</v>
      </c>
      <c r="I624" s="129">
        <f t="shared" si="50"/>
        <v>275</v>
      </c>
      <c r="J624" s="129">
        <f t="shared" si="49"/>
        <v>299.25</v>
      </c>
    </row>
    <row r="625" spans="1:10" x14ac:dyDescent="0.25">
      <c r="A625" s="95" t="s">
        <v>1446</v>
      </c>
      <c r="B625" s="95" t="s">
        <v>1447</v>
      </c>
      <c r="C625" s="95" t="str">
        <f t="shared" si="46"/>
        <v>新北市永和區</v>
      </c>
      <c r="D625" s="95" t="s">
        <v>1347</v>
      </c>
      <c r="E625" s="129">
        <v>110</v>
      </c>
      <c r="F625" s="129">
        <f t="shared" si="47"/>
        <v>126</v>
      </c>
      <c r="G625" s="129">
        <v>110</v>
      </c>
      <c r="H625" s="129">
        <f t="shared" si="48"/>
        <v>126</v>
      </c>
      <c r="I625" s="129">
        <f t="shared" si="50"/>
        <v>275</v>
      </c>
      <c r="J625" s="129">
        <f t="shared" si="49"/>
        <v>299.25</v>
      </c>
    </row>
    <row r="626" spans="1:10" x14ac:dyDescent="0.25">
      <c r="A626" s="95" t="s">
        <v>1448</v>
      </c>
      <c r="B626" s="95" t="s">
        <v>1449</v>
      </c>
      <c r="C626" s="95" t="str">
        <f t="shared" si="46"/>
        <v>新北市永和區</v>
      </c>
      <c r="D626" s="95" t="s">
        <v>1347</v>
      </c>
      <c r="E626" s="129">
        <v>110</v>
      </c>
      <c r="F626" s="129">
        <f t="shared" si="47"/>
        <v>126</v>
      </c>
      <c r="G626" s="129">
        <v>110</v>
      </c>
      <c r="H626" s="129">
        <f t="shared" si="48"/>
        <v>126</v>
      </c>
      <c r="I626" s="129">
        <f t="shared" si="50"/>
        <v>275</v>
      </c>
      <c r="J626" s="129">
        <f t="shared" si="49"/>
        <v>299.25</v>
      </c>
    </row>
    <row r="627" spans="1:10" x14ac:dyDescent="0.25">
      <c r="A627" s="95" t="s">
        <v>1450</v>
      </c>
      <c r="B627" s="95" t="s">
        <v>1451</v>
      </c>
      <c r="C627" s="95" t="str">
        <f t="shared" si="46"/>
        <v>新北市永和區</v>
      </c>
      <c r="D627" s="95" t="s">
        <v>1347</v>
      </c>
      <c r="E627" s="129">
        <v>110</v>
      </c>
      <c r="F627" s="129">
        <f t="shared" si="47"/>
        <v>126</v>
      </c>
      <c r="G627" s="129">
        <v>110</v>
      </c>
      <c r="H627" s="129">
        <f t="shared" si="48"/>
        <v>126</v>
      </c>
      <c r="I627" s="129">
        <f t="shared" si="50"/>
        <v>275</v>
      </c>
      <c r="J627" s="129">
        <f t="shared" si="49"/>
        <v>299.25</v>
      </c>
    </row>
    <row r="628" spans="1:10" x14ac:dyDescent="0.25">
      <c r="A628" s="95" t="s">
        <v>1452</v>
      </c>
      <c r="B628" s="95" t="s">
        <v>1453</v>
      </c>
      <c r="C628" s="95" t="str">
        <f t="shared" si="46"/>
        <v>新北市永和區</v>
      </c>
      <c r="D628" s="95" t="s">
        <v>1347</v>
      </c>
      <c r="E628" s="129">
        <v>110</v>
      </c>
      <c r="F628" s="129">
        <f t="shared" si="47"/>
        <v>126</v>
      </c>
      <c r="G628" s="129">
        <v>110</v>
      </c>
      <c r="H628" s="129">
        <f t="shared" si="48"/>
        <v>126</v>
      </c>
      <c r="I628" s="129">
        <f t="shared" si="50"/>
        <v>275</v>
      </c>
      <c r="J628" s="129">
        <f t="shared" si="49"/>
        <v>299.25</v>
      </c>
    </row>
    <row r="629" spans="1:10" x14ac:dyDescent="0.25">
      <c r="A629" s="95" t="s">
        <v>1454</v>
      </c>
      <c r="B629" s="95" t="s">
        <v>1455</v>
      </c>
      <c r="C629" s="95" t="str">
        <f t="shared" si="46"/>
        <v>新北市永和區</v>
      </c>
      <c r="D629" s="95" t="s">
        <v>1347</v>
      </c>
      <c r="E629" s="129">
        <v>110</v>
      </c>
      <c r="F629" s="129">
        <f t="shared" si="47"/>
        <v>126</v>
      </c>
      <c r="G629" s="129">
        <v>110</v>
      </c>
      <c r="H629" s="129">
        <f t="shared" si="48"/>
        <v>126</v>
      </c>
      <c r="I629" s="129">
        <f t="shared" si="50"/>
        <v>275</v>
      </c>
      <c r="J629" s="129">
        <f t="shared" si="49"/>
        <v>299.25</v>
      </c>
    </row>
    <row r="630" spans="1:10" x14ac:dyDescent="0.25">
      <c r="A630" s="95" t="s">
        <v>1456</v>
      </c>
      <c r="B630" s="95" t="s">
        <v>1457</v>
      </c>
      <c r="C630" s="95" t="str">
        <f t="shared" si="46"/>
        <v>新北市永和區</v>
      </c>
      <c r="D630" s="95" t="s">
        <v>1347</v>
      </c>
      <c r="E630" s="129">
        <v>110</v>
      </c>
      <c r="F630" s="129">
        <f t="shared" si="47"/>
        <v>126</v>
      </c>
      <c r="G630" s="129">
        <v>110</v>
      </c>
      <c r="H630" s="129">
        <f t="shared" si="48"/>
        <v>126</v>
      </c>
      <c r="I630" s="129">
        <f t="shared" si="50"/>
        <v>275</v>
      </c>
      <c r="J630" s="129">
        <f t="shared" si="49"/>
        <v>299.25</v>
      </c>
    </row>
    <row r="631" spans="1:10" x14ac:dyDescent="0.25">
      <c r="A631" s="95" t="s">
        <v>1458</v>
      </c>
      <c r="B631" s="95" t="s">
        <v>1459</v>
      </c>
      <c r="C631" s="95" t="str">
        <f t="shared" si="46"/>
        <v>新北市永和區</v>
      </c>
      <c r="D631" s="95" t="s">
        <v>1347</v>
      </c>
      <c r="E631" s="129">
        <v>110</v>
      </c>
      <c r="F631" s="129">
        <f t="shared" si="47"/>
        <v>126</v>
      </c>
      <c r="G631" s="129">
        <v>110</v>
      </c>
      <c r="H631" s="129">
        <f t="shared" si="48"/>
        <v>126</v>
      </c>
      <c r="I631" s="129">
        <f t="shared" si="50"/>
        <v>275</v>
      </c>
      <c r="J631" s="129">
        <f t="shared" si="49"/>
        <v>299.25</v>
      </c>
    </row>
    <row r="632" spans="1:10" x14ac:dyDescent="0.25">
      <c r="A632" s="95" t="s">
        <v>1460</v>
      </c>
      <c r="B632" s="95" t="s">
        <v>1461</v>
      </c>
      <c r="C632" s="95" t="str">
        <f t="shared" si="46"/>
        <v>新北市永和區</v>
      </c>
      <c r="D632" s="95" t="s">
        <v>1347</v>
      </c>
      <c r="E632" s="129">
        <v>110</v>
      </c>
      <c r="F632" s="129">
        <f t="shared" si="47"/>
        <v>126</v>
      </c>
      <c r="G632" s="129">
        <v>110</v>
      </c>
      <c r="H632" s="129">
        <f t="shared" si="48"/>
        <v>126</v>
      </c>
      <c r="I632" s="129">
        <f t="shared" si="50"/>
        <v>275</v>
      </c>
      <c r="J632" s="129">
        <f t="shared" si="49"/>
        <v>299.25</v>
      </c>
    </row>
    <row r="633" spans="1:10" x14ac:dyDescent="0.25">
      <c r="A633" s="95" t="s">
        <v>1462</v>
      </c>
      <c r="B633" s="95" t="s">
        <v>1463</v>
      </c>
      <c r="C633" s="95" t="str">
        <f t="shared" si="46"/>
        <v>新北市永和區</v>
      </c>
      <c r="D633" s="95" t="s">
        <v>1347</v>
      </c>
      <c r="E633" s="129">
        <v>110</v>
      </c>
      <c r="F633" s="129">
        <f t="shared" si="47"/>
        <v>126</v>
      </c>
      <c r="G633" s="129">
        <v>110</v>
      </c>
      <c r="H633" s="129">
        <f t="shared" si="48"/>
        <v>126</v>
      </c>
      <c r="I633" s="129">
        <f t="shared" si="50"/>
        <v>275</v>
      </c>
      <c r="J633" s="129">
        <f t="shared" si="49"/>
        <v>299.25</v>
      </c>
    </row>
    <row r="634" spans="1:10" x14ac:dyDescent="0.25">
      <c r="A634" s="95" t="s">
        <v>1464</v>
      </c>
      <c r="B634" s="95" t="s">
        <v>1465</v>
      </c>
      <c r="C634" s="95" t="str">
        <f t="shared" si="46"/>
        <v>新北市永和區</v>
      </c>
      <c r="D634" s="95" t="s">
        <v>1347</v>
      </c>
      <c r="E634" s="129">
        <v>110</v>
      </c>
      <c r="F634" s="129">
        <f t="shared" si="47"/>
        <v>126</v>
      </c>
      <c r="G634" s="129">
        <v>110</v>
      </c>
      <c r="H634" s="129">
        <f t="shared" si="48"/>
        <v>126</v>
      </c>
      <c r="I634" s="129">
        <f t="shared" si="50"/>
        <v>275</v>
      </c>
      <c r="J634" s="129">
        <f t="shared" si="49"/>
        <v>299.25</v>
      </c>
    </row>
    <row r="635" spans="1:10" x14ac:dyDescent="0.25">
      <c r="A635" s="95" t="s">
        <v>1466</v>
      </c>
      <c r="B635" s="95" t="s">
        <v>1467</v>
      </c>
      <c r="C635" s="95" t="str">
        <f t="shared" si="46"/>
        <v>新北市永和區</v>
      </c>
      <c r="D635" s="95" t="s">
        <v>1347</v>
      </c>
      <c r="E635" s="129">
        <v>110</v>
      </c>
      <c r="F635" s="129">
        <f t="shared" si="47"/>
        <v>126</v>
      </c>
      <c r="G635" s="129">
        <v>110</v>
      </c>
      <c r="H635" s="129">
        <f t="shared" si="48"/>
        <v>126</v>
      </c>
      <c r="I635" s="129">
        <f t="shared" si="50"/>
        <v>275</v>
      </c>
      <c r="J635" s="129">
        <f t="shared" si="49"/>
        <v>299.25</v>
      </c>
    </row>
    <row r="636" spans="1:10" x14ac:dyDescent="0.25">
      <c r="A636" s="95" t="s">
        <v>1468</v>
      </c>
      <c r="B636" s="95" t="s">
        <v>1469</v>
      </c>
      <c r="C636" s="95" t="str">
        <f t="shared" si="46"/>
        <v>新北市永和區</v>
      </c>
      <c r="D636" s="95" t="s">
        <v>1347</v>
      </c>
      <c r="E636" s="129">
        <v>110</v>
      </c>
      <c r="F636" s="129">
        <f t="shared" si="47"/>
        <v>126</v>
      </c>
      <c r="G636" s="129">
        <v>110</v>
      </c>
      <c r="H636" s="129">
        <f t="shared" si="48"/>
        <v>126</v>
      </c>
      <c r="I636" s="129">
        <f t="shared" si="50"/>
        <v>275</v>
      </c>
      <c r="J636" s="129">
        <f t="shared" si="49"/>
        <v>299.25</v>
      </c>
    </row>
    <row r="637" spans="1:10" x14ac:dyDescent="0.25">
      <c r="A637" s="95" t="s">
        <v>1470</v>
      </c>
      <c r="B637" s="95" t="s">
        <v>1471</v>
      </c>
      <c r="C637" s="95" t="str">
        <f t="shared" si="46"/>
        <v>新北市永和區</v>
      </c>
      <c r="D637" s="95" t="s">
        <v>1347</v>
      </c>
      <c r="E637" s="129">
        <v>110</v>
      </c>
      <c r="F637" s="129">
        <f t="shared" si="47"/>
        <v>126</v>
      </c>
      <c r="G637" s="129">
        <v>110</v>
      </c>
      <c r="H637" s="129">
        <f t="shared" si="48"/>
        <v>126</v>
      </c>
      <c r="I637" s="129">
        <f t="shared" si="50"/>
        <v>275</v>
      </c>
      <c r="J637" s="129">
        <f t="shared" si="49"/>
        <v>299.25</v>
      </c>
    </row>
    <row r="638" spans="1:10" x14ac:dyDescent="0.25">
      <c r="A638" s="95" t="s">
        <v>1472</v>
      </c>
      <c r="B638" s="95" t="s">
        <v>1473</v>
      </c>
      <c r="C638" s="95" t="str">
        <f t="shared" si="46"/>
        <v>新北市永和區</v>
      </c>
      <c r="D638" s="95" t="s">
        <v>1347</v>
      </c>
      <c r="E638" s="129">
        <v>110</v>
      </c>
      <c r="F638" s="129">
        <f t="shared" si="47"/>
        <v>126</v>
      </c>
      <c r="G638" s="129">
        <v>110</v>
      </c>
      <c r="H638" s="129">
        <f t="shared" si="48"/>
        <v>126</v>
      </c>
      <c r="I638" s="129">
        <f t="shared" si="50"/>
        <v>275</v>
      </c>
      <c r="J638" s="129">
        <f t="shared" si="49"/>
        <v>299.25</v>
      </c>
    </row>
    <row r="639" spans="1:10" x14ac:dyDescent="0.25">
      <c r="A639" s="95" t="s">
        <v>1474</v>
      </c>
      <c r="B639" s="95" t="s">
        <v>1475</v>
      </c>
      <c r="C639" s="95" t="str">
        <f t="shared" si="46"/>
        <v>新北市永和區</v>
      </c>
      <c r="D639" s="95" t="s">
        <v>1347</v>
      </c>
      <c r="E639" s="129">
        <v>110</v>
      </c>
      <c r="F639" s="129">
        <f t="shared" si="47"/>
        <v>126</v>
      </c>
      <c r="G639" s="129">
        <v>110</v>
      </c>
      <c r="H639" s="129">
        <f t="shared" si="48"/>
        <v>126</v>
      </c>
      <c r="I639" s="129">
        <f t="shared" si="50"/>
        <v>275</v>
      </c>
      <c r="J639" s="129">
        <f t="shared" si="49"/>
        <v>299.25</v>
      </c>
    </row>
    <row r="640" spans="1:10" x14ac:dyDescent="0.25">
      <c r="A640" s="95" t="s">
        <v>1476</v>
      </c>
      <c r="B640" s="95" t="s">
        <v>1477</v>
      </c>
      <c r="C640" s="95" t="str">
        <f t="shared" si="46"/>
        <v>新北市永和區</v>
      </c>
      <c r="D640" s="95" t="s">
        <v>1347</v>
      </c>
      <c r="E640" s="129">
        <v>110</v>
      </c>
      <c r="F640" s="129">
        <f t="shared" si="47"/>
        <v>126</v>
      </c>
      <c r="G640" s="129">
        <v>110</v>
      </c>
      <c r="H640" s="129">
        <f t="shared" si="48"/>
        <v>126</v>
      </c>
      <c r="I640" s="129">
        <f t="shared" si="50"/>
        <v>275</v>
      </c>
      <c r="J640" s="129">
        <f t="shared" si="49"/>
        <v>299.25</v>
      </c>
    </row>
    <row r="641" spans="1:10" x14ac:dyDescent="0.25">
      <c r="A641" s="95" t="s">
        <v>1478</v>
      </c>
      <c r="B641" s="95" t="s">
        <v>1479</v>
      </c>
      <c r="C641" s="95" t="str">
        <f t="shared" si="46"/>
        <v>新北市永和區</v>
      </c>
      <c r="D641" s="95" t="s">
        <v>1347</v>
      </c>
      <c r="E641" s="129">
        <v>110</v>
      </c>
      <c r="F641" s="129">
        <f t="shared" si="47"/>
        <v>126</v>
      </c>
      <c r="G641" s="129">
        <v>110</v>
      </c>
      <c r="H641" s="129">
        <f t="shared" si="48"/>
        <v>126</v>
      </c>
      <c r="I641" s="129">
        <f t="shared" si="50"/>
        <v>275</v>
      </c>
      <c r="J641" s="129">
        <f t="shared" si="49"/>
        <v>299.25</v>
      </c>
    </row>
    <row r="642" spans="1:10" x14ac:dyDescent="0.25">
      <c r="A642" s="95" t="s">
        <v>1480</v>
      </c>
      <c r="B642" s="95" t="s">
        <v>1481</v>
      </c>
      <c r="C642" s="95" t="str">
        <f t="shared" ref="C642:C705" si="51">LEFT(A642,6)</f>
        <v>新北市汐止區</v>
      </c>
      <c r="D642" s="95" t="s">
        <v>1482</v>
      </c>
      <c r="E642" s="129">
        <v>110</v>
      </c>
      <c r="F642" s="129">
        <f t="shared" si="47"/>
        <v>126</v>
      </c>
      <c r="G642" s="129">
        <v>110</v>
      </c>
      <c r="H642" s="129">
        <f t="shared" si="48"/>
        <v>126</v>
      </c>
      <c r="I642" s="129">
        <f t="shared" si="50"/>
        <v>275</v>
      </c>
      <c r="J642" s="129">
        <f t="shared" si="49"/>
        <v>299.25</v>
      </c>
    </row>
    <row r="643" spans="1:10" x14ac:dyDescent="0.25">
      <c r="A643" s="95" t="s">
        <v>1483</v>
      </c>
      <c r="B643" s="95" t="s">
        <v>1484</v>
      </c>
      <c r="C643" s="95" t="str">
        <f t="shared" si="51"/>
        <v>新北市汐止區</v>
      </c>
      <c r="D643" s="95" t="s">
        <v>1482</v>
      </c>
      <c r="E643" s="129">
        <v>110</v>
      </c>
      <c r="F643" s="129">
        <f t="shared" ref="F643:F706" si="52">(E643+10)*1.05</f>
        <v>126</v>
      </c>
      <c r="G643" s="129">
        <v>110</v>
      </c>
      <c r="H643" s="129">
        <f t="shared" ref="H643:H706" si="53">(G643+10)*1.05</f>
        <v>126</v>
      </c>
      <c r="I643" s="129">
        <f t="shared" si="50"/>
        <v>275</v>
      </c>
      <c r="J643" s="129">
        <f t="shared" ref="J643:J706" si="54">(I643+10)*1.05</f>
        <v>299.25</v>
      </c>
    </row>
    <row r="644" spans="1:10" x14ac:dyDescent="0.25">
      <c r="A644" s="95" t="s">
        <v>1485</v>
      </c>
      <c r="B644" s="95" t="s">
        <v>1486</v>
      </c>
      <c r="C644" s="95" t="str">
        <f t="shared" si="51"/>
        <v>新北市汐止區</v>
      </c>
      <c r="D644" s="95" t="s">
        <v>1482</v>
      </c>
      <c r="E644" s="129">
        <v>110</v>
      </c>
      <c r="F644" s="129">
        <f t="shared" si="52"/>
        <v>126</v>
      </c>
      <c r="G644" s="129">
        <v>110</v>
      </c>
      <c r="H644" s="129">
        <f t="shared" si="53"/>
        <v>126</v>
      </c>
      <c r="I644" s="129">
        <f t="shared" si="50"/>
        <v>275</v>
      </c>
      <c r="J644" s="129">
        <f t="shared" si="54"/>
        <v>299.25</v>
      </c>
    </row>
    <row r="645" spans="1:10" x14ac:dyDescent="0.25">
      <c r="A645" s="95" t="s">
        <v>1487</v>
      </c>
      <c r="B645" s="95" t="s">
        <v>1488</v>
      </c>
      <c r="C645" s="95" t="str">
        <f t="shared" si="51"/>
        <v>新北市汐止區</v>
      </c>
      <c r="D645" s="95" t="s">
        <v>1482</v>
      </c>
      <c r="E645" s="129">
        <v>110</v>
      </c>
      <c r="F645" s="129">
        <f t="shared" si="52"/>
        <v>126</v>
      </c>
      <c r="G645" s="129">
        <v>110</v>
      </c>
      <c r="H645" s="129">
        <f t="shared" si="53"/>
        <v>126</v>
      </c>
      <c r="I645" s="129">
        <f t="shared" si="50"/>
        <v>275</v>
      </c>
      <c r="J645" s="129">
        <f t="shared" si="54"/>
        <v>299.25</v>
      </c>
    </row>
    <row r="646" spans="1:10" x14ac:dyDescent="0.25">
      <c r="A646" s="95" t="s">
        <v>1489</v>
      </c>
      <c r="B646" s="95" t="s">
        <v>1490</v>
      </c>
      <c r="C646" s="95" t="str">
        <f t="shared" si="51"/>
        <v>新北市汐止區</v>
      </c>
      <c r="D646" s="95" t="s">
        <v>1180</v>
      </c>
      <c r="E646" s="129">
        <v>210</v>
      </c>
      <c r="F646" s="129">
        <f t="shared" si="52"/>
        <v>231</v>
      </c>
      <c r="G646" s="129">
        <v>210</v>
      </c>
      <c r="H646" s="129">
        <f t="shared" si="53"/>
        <v>231</v>
      </c>
      <c r="I646" s="129">
        <f t="shared" si="50"/>
        <v>525</v>
      </c>
      <c r="J646" s="129">
        <f t="shared" si="54"/>
        <v>561.75</v>
      </c>
    </row>
    <row r="647" spans="1:10" x14ac:dyDescent="0.25">
      <c r="A647" s="95" t="s">
        <v>1491</v>
      </c>
      <c r="B647" s="95" t="s">
        <v>1492</v>
      </c>
      <c r="C647" s="95" t="str">
        <f t="shared" si="51"/>
        <v>新北市汐止區</v>
      </c>
      <c r="D647" s="95" t="s">
        <v>1180</v>
      </c>
      <c r="E647" s="129">
        <v>210</v>
      </c>
      <c r="F647" s="129">
        <f t="shared" si="52"/>
        <v>231</v>
      </c>
      <c r="G647" s="129">
        <v>210</v>
      </c>
      <c r="H647" s="129">
        <f t="shared" si="53"/>
        <v>231</v>
      </c>
      <c r="I647" s="129">
        <f t="shared" si="50"/>
        <v>525</v>
      </c>
      <c r="J647" s="129">
        <f t="shared" si="54"/>
        <v>561.75</v>
      </c>
    </row>
    <row r="648" spans="1:10" x14ac:dyDescent="0.25">
      <c r="A648" s="95" t="s">
        <v>1493</v>
      </c>
      <c r="B648" s="95" t="s">
        <v>1494</v>
      </c>
      <c r="C648" s="95" t="str">
        <f t="shared" si="51"/>
        <v>新北市汐止區</v>
      </c>
      <c r="D648" s="95" t="s">
        <v>1482</v>
      </c>
      <c r="E648" s="129">
        <v>110</v>
      </c>
      <c r="F648" s="129">
        <f t="shared" si="52"/>
        <v>126</v>
      </c>
      <c r="G648" s="129">
        <v>110</v>
      </c>
      <c r="H648" s="129">
        <f t="shared" si="53"/>
        <v>126</v>
      </c>
      <c r="I648" s="129">
        <f t="shared" si="50"/>
        <v>275</v>
      </c>
      <c r="J648" s="129">
        <f t="shared" si="54"/>
        <v>299.25</v>
      </c>
    </row>
    <row r="649" spans="1:10" x14ac:dyDescent="0.25">
      <c r="A649" s="95" t="s">
        <v>1495</v>
      </c>
      <c r="B649" s="95" t="s">
        <v>1496</v>
      </c>
      <c r="C649" s="95" t="str">
        <f t="shared" si="51"/>
        <v>新北市汐止區</v>
      </c>
      <c r="D649" s="95" t="s">
        <v>1482</v>
      </c>
      <c r="E649" s="129">
        <v>110</v>
      </c>
      <c r="F649" s="129">
        <f t="shared" si="52"/>
        <v>126</v>
      </c>
      <c r="G649" s="129">
        <v>110</v>
      </c>
      <c r="H649" s="129">
        <f t="shared" si="53"/>
        <v>126</v>
      </c>
      <c r="I649" s="129">
        <f t="shared" si="50"/>
        <v>275</v>
      </c>
      <c r="J649" s="129">
        <f t="shared" si="54"/>
        <v>299.25</v>
      </c>
    </row>
    <row r="650" spans="1:10" x14ac:dyDescent="0.25">
      <c r="A650" s="95" t="s">
        <v>1497</v>
      </c>
      <c r="B650" s="95" t="s">
        <v>1498</v>
      </c>
      <c r="C650" s="95" t="str">
        <f t="shared" si="51"/>
        <v>新北市汐止區</v>
      </c>
      <c r="D650" s="95" t="s">
        <v>1482</v>
      </c>
      <c r="E650" s="129">
        <v>110</v>
      </c>
      <c r="F650" s="129">
        <f t="shared" si="52"/>
        <v>126</v>
      </c>
      <c r="G650" s="129">
        <v>110</v>
      </c>
      <c r="H650" s="129">
        <f t="shared" si="53"/>
        <v>126</v>
      </c>
      <c r="I650" s="129">
        <f t="shared" si="50"/>
        <v>275</v>
      </c>
      <c r="J650" s="129">
        <f t="shared" si="54"/>
        <v>299.25</v>
      </c>
    </row>
    <row r="651" spans="1:10" x14ac:dyDescent="0.25">
      <c r="A651" s="95" t="s">
        <v>1499</v>
      </c>
      <c r="B651" s="95" t="s">
        <v>1500</v>
      </c>
      <c r="C651" s="95" t="str">
        <f t="shared" si="51"/>
        <v>新北市汐止區</v>
      </c>
      <c r="D651" s="95" t="s">
        <v>1482</v>
      </c>
      <c r="E651" s="129">
        <v>110</v>
      </c>
      <c r="F651" s="129">
        <f t="shared" si="52"/>
        <v>126</v>
      </c>
      <c r="G651" s="129">
        <v>110</v>
      </c>
      <c r="H651" s="129">
        <f t="shared" si="53"/>
        <v>126</v>
      </c>
      <c r="I651" s="129">
        <f t="shared" si="50"/>
        <v>275</v>
      </c>
      <c r="J651" s="129">
        <f t="shared" si="54"/>
        <v>299.25</v>
      </c>
    </row>
    <row r="652" spans="1:10" x14ac:dyDescent="0.25">
      <c r="A652" s="95" t="s">
        <v>1501</v>
      </c>
      <c r="B652" s="95" t="s">
        <v>1502</v>
      </c>
      <c r="C652" s="95" t="str">
        <f t="shared" si="51"/>
        <v>新北市汐止區</v>
      </c>
      <c r="D652" s="95" t="s">
        <v>1482</v>
      </c>
      <c r="E652" s="129">
        <v>110</v>
      </c>
      <c r="F652" s="129">
        <f t="shared" si="52"/>
        <v>126</v>
      </c>
      <c r="G652" s="129">
        <v>110</v>
      </c>
      <c r="H652" s="129">
        <f t="shared" si="53"/>
        <v>126</v>
      </c>
      <c r="I652" s="129">
        <f t="shared" si="50"/>
        <v>275</v>
      </c>
      <c r="J652" s="129">
        <f t="shared" si="54"/>
        <v>299.25</v>
      </c>
    </row>
    <row r="653" spans="1:10" x14ac:dyDescent="0.25">
      <c r="A653" s="95" t="s">
        <v>1503</v>
      </c>
      <c r="B653" s="95" t="s">
        <v>1504</v>
      </c>
      <c r="C653" s="95" t="str">
        <f t="shared" si="51"/>
        <v>新北市汐止區</v>
      </c>
      <c r="D653" s="95" t="s">
        <v>1482</v>
      </c>
      <c r="E653" s="129">
        <v>110</v>
      </c>
      <c r="F653" s="129">
        <f t="shared" si="52"/>
        <v>126</v>
      </c>
      <c r="G653" s="129">
        <v>110</v>
      </c>
      <c r="H653" s="129">
        <f t="shared" si="53"/>
        <v>126</v>
      </c>
      <c r="I653" s="129">
        <f t="shared" si="50"/>
        <v>275</v>
      </c>
      <c r="J653" s="129">
        <f t="shared" si="54"/>
        <v>299.25</v>
      </c>
    </row>
    <row r="654" spans="1:10" x14ac:dyDescent="0.25">
      <c r="A654" s="95" t="s">
        <v>1505</v>
      </c>
      <c r="B654" s="95" t="s">
        <v>1506</v>
      </c>
      <c r="C654" s="95" t="str">
        <f t="shared" si="51"/>
        <v>新北市汐止區</v>
      </c>
      <c r="D654" s="95" t="s">
        <v>1180</v>
      </c>
      <c r="E654" s="129">
        <v>210</v>
      </c>
      <c r="F654" s="129">
        <f t="shared" si="52"/>
        <v>231</v>
      </c>
      <c r="G654" s="129">
        <v>210</v>
      </c>
      <c r="H654" s="129">
        <f t="shared" si="53"/>
        <v>231</v>
      </c>
      <c r="I654" s="129">
        <f t="shared" si="50"/>
        <v>525</v>
      </c>
      <c r="J654" s="129">
        <f t="shared" si="54"/>
        <v>561.75</v>
      </c>
    </row>
    <row r="655" spans="1:10" x14ac:dyDescent="0.25">
      <c r="A655" s="95" t="s">
        <v>1507</v>
      </c>
      <c r="B655" s="95" t="s">
        <v>1508</v>
      </c>
      <c r="C655" s="95" t="str">
        <f t="shared" si="51"/>
        <v>新北市汐止區</v>
      </c>
      <c r="D655" s="95" t="s">
        <v>1482</v>
      </c>
      <c r="E655" s="129">
        <v>110</v>
      </c>
      <c r="F655" s="129">
        <f t="shared" si="52"/>
        <v>126</v>
      </c>
      <c r="G655" s="129">
        <v>110</v>
      </c>
      <c r="H655" s="129">
        <f t="shared" si="53"/>
        <v>126</v>
      </c>
      <c r="I655" s="129">
        <f t="shared" si="50"/>
        <v>275</v>
      </c>
      <c r="J655" s="129">
        <f t="shared" si="54"/>
        <v>299.25</v>
      </c>
    </row>
    <row r="656" spans="1:10" x14ac:dyDescent="0.25">
      <c r="A656" s="95" t="s">
        <v>1509</v>
      </c>
      <c r="B656" s="95" t="s">
        <v>1510</v>
      </c>
      <c r="C656" s="95" t="str">
        <f t="shared" si="51"/>
        <v>新北市汐止區</v>
      </c>
      <c r="D656" s="95" t="s">
        <v>1482</v>
      </c>
      <c r="E656" s="129">
        <v>110</v>
      </c>
      <c r="F656" s="129">
        <f t="shared" si="52"/>
        <v>126</v>
      </c>
      <c r="G656" s="129">
        <v>110</v>
      </c>
      <c r="H656" s="129">
        <f t="shared" si="53"/>
        <v>126</v>
      </c>
      <c r="I656" s="129">
        <f t="shared" si="50"/>
        <v>275</v>
      </c>
      <c r="J656" s="129">
        <f t="shared" si="54"/>
        <v>299.25</v>
      </c>
    </row>
    <row r="657" spans="1:10" x14ac:dyDescent="0.25">
      <c r="A657" s="95" t="s">
        <v>1511</v>
      </c>
      <c r="B657" s="95" t="s">
        <v>1512</v>
      </c>
      <c r="C657" s="95" t="str">
        <f t="shared" si="51"/>
        <v>新北市汐止區</v>
      </c>
      <c r="D657" s="95" t="s">
        <v>1482</v>
      </c>
      <c r="E657" s="129">
        <v>110</v>
      </c>
      <c r="F657" s="129">
        <f t="shared" si="52"/>
        <v>126</v>
      </c>
      <c r="G657" s="129">
        <v>110</v>
      </c>
      <c r="H657" s="129">
        <f t="shared" si="53"/>
        <v>126</v>
      </c>
      <c r="I657" s="129">
        <f t="shared" si="50"/>
        <v>275</v>
      </c>
      <c r="J657" s="129">
        <f t="shared" si="54"/>
        <v>299.25</v>
      </c>
    </row>
    <row r="658" spans="1:10" x14ac:dyDescent="0.25">
      <c r="A658" s="95" t="s">
        <v>1513</v>
      </c>
      <c r="B658" s="95" t="s">
        <v>1514</v>
      </c>
      <c r="C658" s="95" t="str">
        <f t="shared" si="51"/>
        <v>新北市汐止區</v>
      </c>
      <c r="D658" s="95" t="s">
        <v>1482</v>
      </c>
      <c r="E658" s="129">
        <v>110</v>
      </c>
      <c r="F658" s="129">
        <f t="shared" si="52"/>
        <v>126</v>
      </c>
      <c r="G658" s="129">
        <v>110</v>
      </c>
      <c r="H658" s="129">
        <f t="shared" si="53"/>
        <v>126</v>
      </c>
      <c r="I658" s="129">
        <f t="shared" si="50"/>
        <v>275</v>
      </c>
      <c r="J658" s="129">
        <f t="shared" si="54"/>
        <v>299.25</v>
      </c>
    </row>
    <row r="659" spans="1:10" x14ac:dyDescent="0.25">
      <c r="A659" s="95" t="s">
        <v>1515</v>
      </c>
      <c r="B659" s="95" t="s">
        <v>1516</v>
      </c>
      <c r="C659" s="95" t="str">
        <f t="shared" si="51"/>
        <v>新北市汐止區</v>
      </c>
      <c r="D659" s="95" t="s">
        <v>1482</v>
      </c>
      <c r="E659" s="129">
        <v>110</v>
      </c>
      <c r="F659" s="129">
        <f t="shared" si="52"/>
        <v>126</v>
      </c>
      <c r="G659" s="129">
        <v>110</v>
      </c>
      <c r="H659" s="129">
        <f t="shared" si="53"/>
        <v>126</v>
      </c>
      <c r="I659" s="129">
        <f t="shared" si="50"/>
        <v>275</v>
      </c>
      <c r="J659" s="129">
        <f t="shared" si="54"/>
        <v>299.25</v>
      </c>
    </row>
    <row r="660" spans="1:10" x14ac:dyDescent="0.25">
      <c r="A660" s="95" t="s">
        <v>1517</v>
      </c>
      <c r="B660" s="95" t="s">
        <v>1518</v>
      </c>
      <c r="C660" s="95" t="str">
        <f t="shared" si="51"/>
        <v>新北市汐止區</v>
      </c>
      <c r="D660" s="95" t="s">
        <v>1180</v>
      </c>
      <c r="E660" s="129">
        <v>210</v>
      </c>
      <c r="F660" s="129">
        <f t="shared" si="52"/>
        <v>231</v>
      </c>
      <c r="G660" s="129">
        <v>210</v>
      </c>
      <c r="H660" s="129">
        <f t="shared" si="53"/>
        <v>231</v>
      </c>
      <c r="I660" s="129">
        <f t="shared" si="50"/>
        <v>525</v>
      </c>
      <c r="J660" s="129">
        <f t="shared" si="54"/>
        <v>561.75</v>
      </c>
    </row>
    <row r="661" spans="1:10" x14ac:dyDescent="0.25">
      <c r="A661" s="95" t="s">
        <v>1519</v>
      </c>
      <c r="B661" s="95" t="s">
        <v>1520</v>
      </c>
      <c r="C661" s="95" t="str">
        <f t="shared" si="51"/>
        <v>新北市汐止區</v>
      </c>
      <c r="D661" s="95" t="s">
        <v>1482</v>
      </c>
      <c r="E661" s="129">
        <v>110</v>
      </c>
      <c r="F661" s="129">
        <f t="shared" si="52"/>
        <v>126</v>
      </c>
      <c r="G661" s="129">
        <v>110</v>
      </c>
      <c r="H661" s="129">
        <f t="shared" si="53"/>
        <v>126</v>
      </c>
      <c r="I661" s="129">
        <f t="shared" si="50"/>
        <v>275</v>
      </c>
      <c r="J661" s="129">
        <f t="shared" si="54"/>
        <v>299.25</v>
      </c>
    </row>
    <row r="662" spans="1:10" x14ac:dyDescent="0.25">
      <c r="A662" s="95" t="s">
        <v>1521</v>
      </c>
      <c r="B662" s="95" t="s">
        <v>1522</v>
      </c>
      <c r="C662" s="95" t="str">
        <f t="shared" si="51"/>
        <v>新北市汐止區</v>
      </c>
      <c r="D662" s="95" t="s">
        <v>1482</v>
      </c>
      <c r="E662" s="129">
        <v>110</v>
      </c>
      <c r="F662" s="129">
        <f t="shared" si="52"/>
        <v>126</v>
      </c>
      <c r="G662" s="129">
        <v>110</v>
      </c>
      <c r="H662" s="129">
        <f t="shared" si="53"/>
        <v>126</v>
      </c>
      <c r="I662" s="129">
        <f t="shared" si="50"/>
        <v>275</v>
      </c>
      <c r="J662" s="129">
        <f t="shared" si="54"/>
        <v>299.25</v>
      </c>
    </row>
    <row r="663" spans="1:10" x14ac:dyDescent="0.25">
      <c r="A663" s="95" t="s">
        <v>1523</v>
      </c>
      <c r="B663" s="95" t="s">
        <v>1524</v>
      </c>
      <c r="C663" s="95" t="str">
        <f t="shared" si="51"/>
        <v>新北市汐止區</v>
      </c>
      <c r="D663" s="95" t="s">
        <v>1482</v>
      </c>
      <c r="E663" s="129">
        <v>110</v>
      </c>
      <c r="F663" s="129">
        <f t="shared" si="52"/>
        <v>126</v>
      </c>
      <c r="G663" s="129">
        <v>110</v>
      </c>
      <c r="H663" s="129">
        <f t="shared" si="53"/>
        <v>126</v>
      </c>
      <c r="I663" s="129">
        <f t="shared" si="50"/>
        <v>275</v>
      </c>
      <c r="J663" s="129">
        <f t="shared" si="54"/>
        <v>299.25</v>
      </c>
    </row>
    <row r="664" spans="1:10" x14ac:dyDescent="0.25">
      <c r="A664" s="95" t="s">
        <v>1525</v>
      </c>
      <c r="B664" s="95" t="s">
        <v>1526</v>
      </c>
      <c r="C664" s="95" t="str">
        <f t="shared" si="51"/>
        <v>新北市汐止區</v>
      </c>
      <c r="D664" s="95" t="s">
        <v>1482</v>
      </c>
      <c r="E664" s="129">
        <v>110</v>
      </c>
      <c r="F664" s="129">
        <f t="shared" si="52"/>
        <v>126</v>
      </c>
      <c r="G664" s="129">
        <v>110</v>
      </c>
      <c r="H664" s="129">
        <f t="shared" si="53"/>
        <v>126</v>
      </c>
      <c r="I664" s="129">
        <f t="shared" si="50"/>
        <v>275</v>
      </c>
      <c r="J664" s="129">
        <f t="shared" si="54"/>
        <v>299.25</v>
      </c>
    </row>
    <row r="665" spans="1:10" x14ac:dyDescent="0.25">
      <c r="A665" s="95" t="s">
        <v>1527</v>
      </c>
      <c r="B665" s="95" t="s">
        <v>1528</v>
      </c>
      <c r="C665" s="95" t="str">
        <f t="shared" si="51"/>
        <v>新北市汐止區</v>
      </c>
      <c r="D665" s="95" t="s">
        <v>1482</v>
      </c>
      <c r="E665" s="129">
        <v>110</v>
      </c>
      <c r="F665" s="129">
        <f t="shared" si="52"/>
        <v>126</v>
      </c>
      <c r="G665" s="129">
        <v>110</v>
      </c>
      <c r="H665" s="129">
        <f t="shared" si="53"/>
        <v>126</v>
      </c>
      <c r="I665" s="129">
        <f t="shared" si="50"/>
        <v>275</v>
      </c>
      <c r="J665" s="129">
        <f t="shared" si="54"/>
        <v>299.25</v>
      </c>
    </row>
    <row r="666" spans="1:10" x14ac:dyDescent="0.25">
      <c r="A666" s="95" t="s">
        <v>1529</v>
      </c>
      <c r="B666" s="95" t="s">
        <v>1530</v>
      </c>
      <c r="C666" s="95" t="str">
        <f t="shared" si="51"/>
        <v>新北市汐止區</v>
      </c>
      <c r="D666" s="95" t="s">
        <v>1285</v>
      </c>
      <c r="E666" s="129">
        <v>150</v>
      </c>
      <c r="F666" s="129">
        <f t="shared" si="52"/>
        <v>168</v>
      </c>
      <c r="G666" s="129">
        <v>150</v>
      </c>
      <c r="H666" s="129">
        <f t="shared" si="53"/>
        <v>168</v>
      </c>
      <c r="I666" s="129">
        <f t="shared" si="50"/>
        <v>375</v>
      </c>
      <c r="J666" s="129">
        <f t="shared" si="54"/>
        <v>404.25</v>
      </c>
    </row>
    <row r="667" spans="1:10" x14ac:dyDescent="0.25">
      <c r="A667" s="95" t="s">
        <v>1531</v>
      </c>
      <c r="B667" s="95" t="s">
        <v>1532</v>
      </c>
      <c r="C667" s="95" t="str">
        <f t="shared" si="51"/>
        <v>新北市汐止區</v>
      </c>
      <c r="D667" s="95" t="s">
        <v>1482</v>
      </c>
      <c r="E667" s="129">
        <v>110</v>
      </c>
      <c r="F667" s="129">
        <f t="shared" si="52"/>
        <v>126</v>
      </c>
      <c r="G667" s="129">
        <v>110</v>
      </c>
      <c r="H667" s="129">
        <f t="shared" si="53"/>
        <v>126</v>
      </c>
      <c r="I667" s="129">
        <f t="shared" ref="I667:I730" si="55">E667*2.5</f>
        <v>275</v>
      </c>
      <c r="J667" s="129">
        <f t="shared" si="54"/>
        <v>299.25</v>
      </c>
    </row>
    <row r="668" spans="1:10" x14ac:dyDescent="0.25">
      <c r="A668" s="95" t="s">
        <v>1533</v>
      </c>
      <c r="B668" s="95" t="s">
        <v>1534</v>
      </c>
      <c r="C668" s="95" t="str">
        <f t="shared" si="51"/>
        <v>新北市汐止區</v>
      </c>
      <c r="D668" s="95" t="s">
        <v>1180</v>
      </c>
      <c r="E668" s="129">
        <v>210</v>
      </c>
      <c r="F668" s="129">
        <f t="shared" si="52"/>
        <v>231</v>
      </c>
      <c r="G668" s="129">
        <v>210</v>
      </c>
      <c r="H668" s="129">
        <f t="shared" si="53"/>
        <v>231</v>
      </c>
      <c r="I668" s="129">
        <f t="shared" si="55"/>
        <v>525</v>
      </c>
      <c r="J668" s="129">
        <f t="shared" si="54"/>
        <v>561.75</v>
      </c>
    </row>
    <row r="669" spans="1:10" x14ac:dyDescent="0.25">
      <c r="A669" s="95" t="s">
        <v>1535</v>
      </c>
      <c r="B669" s="95" t="s">
        <v>1536</v>
      </c>
      <c r="C669" s="95" t="str">
        <f t="shared" si="51"/>
        <v>新北市汐止區</v>
      </c>
      <c r="D669" s="95" t="s">
        <v>1482</v>
      </c>
      <c r="E669" s="129">
        <v>110</v>
      </c>
      <c r="F669" s="129">
        <f t="shared" si="52"/>
        <v>126</v>
      </c>
      <c r="G669" s="129">
        <v>110</v>
      </c>
      <c r="H669" s="129">
        <f t="shared" si="53"/>
        <v>126</v>
      </c>
      <c r="I669" s="129">
        <f t="shared" si="55"/>
        <v>275</v>
      </c>
      <c r="J669" s="129">
        <f t="shared" si="54"/>
        <v>299.25</v>
      </c>
    </row>
    <row r="670" spans="1:10" x14ac:dyDescent="0.25">
      <c r="A670" s="95" t="s">
        <v>1537</v>
      </c>
      <c r="B670" s="95" t="s">
        <v>1538</v>
      </c>
      <c r="C670" s="95" t="str">
        <f t="shared" si="51"/>
        <v>新北市汐止區</v>
      </c>
      <c r="D670" s="95" t="s">
        <v>1482</v>
      </c>
      <c r="E670" s="129">
        <v>110</v>
      </c>
      <c r="F670" s="129">
        <f t="shared" si="52"/>
        <v>126</v>
      </c>
      <c r="G670" s="129">
        <v>110</v>
      </c>
      <c r="H670" s="129">
        <f t="shared" si="53"/>
        <v>126</v>
      </c>
      <c r="I670" s="129">
        <f t="shared" si="55"/>
        <v>275</v>
      </c>
      <c r="J670" s="129">
        <f t="shared" si="54"/>
        <v>299.25</v>
      </c>
    </row>
    <row r="671" spans="1:10" x14ac:dyDescent="0.25">
      <c r="A671" s="95" t="s">
        <v>1539</v>
      </c>
      <c r="B671" s="95" t="s">
        <v>1540</v>
      </c>
      <c r="C671" s="95" t="str">
        <f t="shared" si="51"/>
        <v>新北市汐止區</v>
      </c>
      <c r="D671" s="95" t="s">
        <v>1482</v>
      </c>
      <c r="E671" s="129">
        <v>110</v>
      </c>
      <c r="F671" s="129">
        <f t="shared" si="52"/>
        <v>126</v>
      </c>
      <c r="G671" s="129">
        <v>110</v>
      </c>
      <c r="H671" s="129">
        <f t="shared" si="53"/>
        <v>126</v>
      </c>
      <c r="I671" s="129">
        <f t="shared" si="55"/>
        <v>275</v>
      </c>
      <c r="J671" s="129">
        <f t="shared" si="54"/>
        <v>299.25</v>
      </c>
    </row>
    <row r="672" spans="1:10" x14ac:dyDescent="0.25">
      <c r="A672" s="95" t="s">
        <v>1541</v>
      </c>
      <c r="B672" s="95" t="s">
        <v>1542</v>
      </c>
      <c r="C672" s="95" t="str">
        <f t="shared" si="51"/>
        <v>新北市汐止區</v>
      </c>
      <c r="D672" s="95" t="s">
        <v>1482</v>
      </c>
      <c r="E672" s="129">
        <v>110</v>
      </c>
      <c r="F672" s="129">
        <f t="shared" si="52"/>
        <v>126</v>
      </c>
      <c r="G672" s="129">
        <v>110</v>
      </c>
      <c r="H672" s="129">
        <f t="shared" si="53"/>
        <v>126</v>
      </c>
      <c r="I672" s="129">
        <f t="shared" si="55"/>
        <v>275</v>
      </c>
      <c r="J672" s="129">
        <f t="shared" si="54"/>
        <v>299.25</v>
      </c>
    </row>
    <row r="673" spans="1:10" x14ac:dyDescent="0.25">
      <c r="A673" s="95" t="s">
        <v>1543</v>
      </c>
      <c r="B673" s="95" t="s">
        <v>1544</v>
      </c>
      <c r="C673" s="95" t="str">
        <f t="shared" si="51"/>
        <v>新北市汐止區</v>
      </c>
      <c r="D673" s="95" t="s">
        <v>1285</v>
      </c>
      <c r="E673" s="129">
        <v>150</v>
      </c>
      <c r="F673" s="129">
        <f t="shared" si="52"/>
        <v>168</v>
      </c>
      <c r="G673" s="129">
        <v>150</v>
      </c>
      <c r="H673" s="129">
        <f t="shared" si="53"/>
        <v>168</v>
      </c>
      <c r="I673" s="129">
        <f t="shared" si="55"/>
        <v>375</v>
      </c>
      <c r="J673" s="129">
        <f t="shared" si="54"/>
        <v>404.25</v>
      </c>
    </row>
    <row r="674" spans="1:10" x14ac:dyDescent="0.25">
      <c r="A674" s="95" t="s">
        <v>1545</v>
      </c>
      <c r="B674" s="95" t="s">
        <v>1546</v>
      </c>
      <c r="C674" s="95" t="str">
        <f t="shared" si="51"/>
        <v>新北市汐止區</v>
      </c>
      <c r="D674" s="95" t="s">
        <v>1482</v>
      </c>
      <c r="E674" s="129">
        <v>110</v>
      </c>
      <c r="F674" s="129">
        <f t="shared" si="52"/>
        <v>126</v>
      </c>
      <c r="G674" s="129">
        <v>110</v>
      </c>
      <c r="H674" s="129">
        <f t="shared" si="53"/>
        <v>126</v>
      </c>
      <c r="I674" s="129">
        <f t="shared" si="55"/>
        <v>275</v>
      </c>
      <c r="J674" s="129">
        <f t="shared" si="54"/>
        <v>299.25</v>
      </c>
    </row>
    <row r="675" spans="1:10" x14ac:dyDescent="0.25">
      <c r="A675" s="95" t="s">
        <v>1547</v>
      </c>
      <c r="B675" s="95" t="s">
        <v>1548</v>
      </c>
      <c r="C675" s="95" t="str">
        <f t="shared" si="51"/>
        <v>新北市汐止區</v>
      </c>
      <c r="D675" s="95" t="s">
        <v>1180</v>
      </c>
      <c r="E675" s="129">
        <v>210</v>
      </c>
      <c r="F675" s="129">
        <f t="shared" si="52"/>
        <v>231</v>
      </c>
      <c r="G675" s="129">
        <v>210</v>
      </c>
      <c r="H675" s="129">
        <f t="shared" si="53"/>
        <v>231</v>
      </c>
      <c r="I675" s="129">
        <f t="shared" si="55"/>
        <v>525</v>
      </c>
      <c r="J675" s="129">
        <f t="shared" si="54"/>
        <v>561.75</v>
      </c>
    </row>
    <row r="676" spans="1:10" x14ac:dyDescent="0.25">
      <c r="A676" s="95" t="s">
        <v>1549</v>
      </c>
      <c r="B676" s="95" t="s">
        <v>1550</v>
      </c>
      <c r="C676" s="95" t="str">
        <f t="shared" si="51"/>
        <v>新北市汐止區</v>
      </c>
      <c r="D676" s="95" t="s">
        <v>1180</v>
      </c>
      <c r="E676" s="129">
        <v>210</v>
      </c>
      <c r="F676" s="129">
        <f t="shared" si="52"/>
        <v>231</v>
      </c>
      <c r="G676" s="129">
        <v>210</v>
      </c>
      <c r="H676" s="129">
        <f t="shared" si="53"/>
        <v>231</v>
      </c>
      <c r="I676" s="129">
        <f t="shared" si="55"/>
        <v>525</v>
      </c>
      <c r="J676" s="129">
        <f t="shared" si="54"/>
        <v>561.75</v>
      </c>
    </row>
    <row r="677" spans="1:10" x14ac:dyDescent="0.25">
      <c r="A677" s="95" t="s">
        <v>1551</v>
      </c>
      <c r="B677" s="95" t="s">
        <v>1552</v>
      </c>
      <c r="C677" s="95" t="str">
        <f t="shared" si="51"/>
        <v>新北市汐止區</v>
      </c>
      <c r="D677" s="95" t="s">
        <v>1482</v>
      </c>
      <c r="E677" s="129">
        <v>110</v>
      </c>
      <c r="F677" s="129">
        <f t="shared" si="52"/>
        <v>126</v>
      </c>
      <c r="G677" s="129">
        <v>110</v>
      </c>
      <c r="H677" s="129">
        <f t="shared" si="53"/>
        <v>126</v>
      </c>
      <c r="I677" s="129">
        <f t="shared" si="55"/>
        <v>275</v>
      </c>
      <c r="J677" s="129">
        <f t="shared" si="54"/>
        <v>299.25</v>
      </c>
    </row>
    <row r="678" spans="1:10" x14ac:dyDescent="0.25">
      <c r="A678" s="95" t="s">
        <v>1553</v>
      </c>
      <c r="B678" s="95" t="s">
        <v>1554</v>
      </c>
      <c r="C678" s="95" t="str">
        <f t="shared" si="51"/>
        <v>新北市汐止區</v>
      </c>
      <c r="D678" s="95" t="s">
        <v>1482</v>
      </c>
      <c r="E678" s="129">
        <v>110</v>
      </c>
      <c r="F678" s="129">
        <f t="shared" si="52"/>
        <v>126</v>
      </c>
      <c r="G678" s="129">
        <v>110</v>
      </c>
      <c r="H678" s="129">
        <f t="shared" si="53"/>
        <v>126</v>
      </c>
      <c r="I678" s="129">
        <f t="shared" si="55"/>
        <v>275</v>
      </c>
      <c r="J678" s="129">
        <f t="shared" si="54"/>
        <v>299.25</v>
      </c>
    </row>
    <row r="679" spans="1:10" x14ac:dyDescent="0.25">
      <c r="A679" s="95" t="s">
        <v>1555</v>
      </c>
      <c r="B679" s="95" t="s">
        <v>1556</v>
      </c>
      <c r="C679" s="95" t="str">
        <f t="shared" si="51"/>
        <v>新北市汐止區</v>
      </c>
      <c r="D679" s="95" t="s">
        <v>1557</v>
      </c>
      <c r="E679" s="129">
        <v>150</v>
      </c>
      <c r="F679" s="129">
        <f t="shared" si="52"/>
        <v>168</v>
      </c>
      <c r="G679" s="129">
        <v>150</v>
      </c>
      <c r="H679" s="129">
        <f t="shared" si="53"/>
        <v>168</v>
      </c>
      <c r="I679" s="129">
        <f t="shared" si="55"/>
        <v>375</v>
      </c>
      <c r="J679" s="129">
        <f t="shared" si="54"/>
        <v>404.25</v>
      </c>
    </row>
    <row r="680" spans="1:10" x14ac:dyDescent="0.25">
      <c r="A680" s="95" t="s">
        <v>1558</v>
      </c>
      <c r="B680" s="95" t="s">
        <v>1559</v>
      </c>
      <c r="C680" s="95" t="str">
        <f t="shared" si="51"/>
        <v>新北市汐止區</v>
      </c>
      <c r="D680" s="95" t="s">
        <v>1557</v>
      </c>
      <c r="E680" s="129">
        <v>150</v>
      </c>
      <c r="F680" s="129">
        <f t="shared" si="52"/>
        <v>168</v>
      </c>
      <c r="G680" s="129">
        <v>150</v>
      </c>
      <c r="H680" s="129">
        <f t="shared" si="53"/>
        <v>168</v>
      </c>
      <c r="I680" s="129">
        <f t="shared" si="55"/>
        <v>375</v>
      </c>
      <c r="J680" s="129">
        <f t="shared" si="54"/>
        <v>404.25</v>
      </c>
    </row>
    <row r="681" spans="1:10" x14ac:dyDescent="0.25">
      <c r="A681" s="95" t="s">
        <v>1560</v>
      </c>
      <c r="B681" s="95" t="s">
        <v>1561</v>
      </c>
      <c r="C681" s="95" t="str">
        <f t="shared" si="51"/>
        <v>新北市汐止區</v>
      </c>
      <c r="D681" s="95" t="s">
        <v>1180</v>
      </c>
      <c r="E681" s="129">
        <v>210</v>
      </c>
      <c r="F681" s="129">
        <f t="shared" si="52"/>
        <v>231</v>
      </c>
      <c r="G681" s="129">
        <v>210</v>
      </c>
      <c r="H681" s="129">
        <f t="shared" si="53"/>
        <v>231</v>
      </c>
      <c r="I681" s="129">
        <f t="shared" si="55"/>
        <v>525</v>
      </c>
      <c r="J681" s="129">
        <f t="shared" si="54"/>
        <v>561.75</v>
      </c>
    </row>
    <row r="682" spans="1:10" x14ac:dyDescent="0.25">
      <c r="A682" s="95" t="s">
        <v>1562</v>
      </c>
      <c r="B682" s="95" t="s">
        <v>1563</v>
      </c>
      <c r="C682" s="95" t="str">
        <f t="shared" si="51"/>
        <v>新北市汐止區</v>
      </c>
      <c r="D682" s="95" t="s">
        <v>1482</v>
      </c>
      <c r="E682" s="129">
        <v>110</v>
      </c>
      <c r="F682" s="129">
        <f t="shared" si="52"/>
        <v>126</v>
      </c>
      <c r="G682" s="129">
        <v>110</v>
      </c>
      <c r="H682" s="129">
        <f t="shared" si="53"/>
        <v>126</v>
      </c>
      <c r="I682" s="129">
        <f t="shared" si="55"/>
        <v>275</v>
      </c>
      <c r="J682" s="129">
        <f t="shared" si="54"/>
        <v>299.25</v>
      </c>
    </row>
    <row r="683" spans="1:10" x14ac:dyDescent="0.25">
      <c r="A683" s="95" t="s">
        <v>1564</v>
      </c>
      <c r="B683" s="95" t="s">
        <v>1565</v>
      </c>
      <c r="C683" s="95" t="str">
        <f t="shared" si="51"/>
        <v>新北市汐止區</v>
      </c>
      <c r="D683" s="95" t="s">
        <v>1482</v>
      </c>
      <c r="E683" s="129">
        <v>110</v>
      </c>
      <c r="F683" s="129">
        <f t="shared" si="52"/>
        <v>126</v>
      </c>
      <c r="G683" s="129">
        <v>110</v>
      </c>
      <c r="H683" s="129">
        <f t="shared" si="53"/>
        <v>126</v>
      </c>
      <c r="I683" s="129">
        <f t="shared" si="55"/>
        <v>275</v>
      </c>
      <c r="J683" s="129">
        <f t="shared" si="54"/>
        <v>299.25</v>
      </c>
    </row>
    <row r="684" spans="1:10" x14ac:dyDescent="0.25">
      <c r="A684" s="95" t="s">
        <v>1566</v>
      </c>
      <c r="B684" s="95" t="s">
        <v>1567</v>
      </c>
      <c r="C684" s="95" t="str">
        <f t="shared" si="51"/>
        <v>新北市汐止區</v>
      </c>
      <c r="D684" s="95" t="s">
        <v>1482</v>
      </c>
      <c r="E684" s="129">
        <v>110</v>
      </c>
      <c r="F684" s="129">
        <f t="shared" si="52"/>
        <v>126</v>
      </c>
      <c r="G684" s="129">
        <v>110</v>
      </c>
      <c r="H684" s="129">
        <f t="shared" si="53"/>
        <v>126</v>
      </c>
      <c r="I684" s="129">
        <f t="shared" si="55"/>
        <v>275</v>
      </c>
      <c r="J684" s="129">
        <f t="shared" si="54"/>
        <v>299.25</v>
      </c>
    </row>
    <row r="685" spans="1:10" x14ac:dyDescent="0.25">
      <c r="A685" s="95" t="s">
        <v>1568</v>
      </c>
      <c r="B685" s="95" t="s">
        <v>1569</v>
      </c>
      <c r="C685" s="95" t="str">
        <f t="shared" si="51"/>
        <v>新北市汐止區</v>
      </c>
      <c r="D685" s="95" t="s">
        <v>1180</v>
      </c>
      <c r="E685" s="129">
        <v>210</v>
      </c>
      <c r="F685" s="129">
        <f t="shared" si="52"/>
        <v>231</v>
      </c>
      <c r="G685" s="129">
        <v>210</v>
      </c>
      <c r="H685" s="129">
        <f t="shared" si="53"/>
        <v>231</v>
      </c>
      <c r="I685" s="129">
        <f t="shared" si="55"/>
        <v>525</v>
      </c>
      <c r="J685" s="129">
        <f t="shared" si="54"/>
        <v>561.75</v>
      </c>
    </row>
    <row r="686" spans="1:10" x14ac:dyDescent="0.25">
      <c r="A686" s="95" t="s">
        <v>1570</v>
      </c>
      <c r="B686" s="95" t="s">
        <v>1571</v>
      </c>
      <c r="C686" s="95" t="str">
        <f t="shared" si="51"/>
        <v>新北市汐止區</v>
      </c>
      <c r="D686" s="95" t="s">
        <v>1482</v>
      </c>
      <c r="E686" s="129">
        <v>110</v>
      </c>
      <c r="F686" s="129">
        <f t="shared" si="52"/>
        <v>126</v>
      </c>
      <c r="G686" s="129">
        <v>110</v>
      </c>
      <c r="H686" s="129">
        <f t="shared" si="53"/>
        <v>126</v>
      </c>
      <c r="I686" s="129">
        <f t="shared" si="55"/>
        <v>275</v>
      </c>
      <c r="J686" s="129">
        <f t="shared" si="54"/>
        <v>299.25</v>
      </c>
    </row>
    <row r="687" spans="1:10" x14ac:dyDescent="0.25">
      <c r="A687" s="95" t="s">
        <v>1572</v>
      </c>
      <c r="B687" s="95" t="s">
        <v>1573</v>
      </c>
      <c r="C687" s="95" t="str">
        <f t="shared" si="51"/>
        <v>新北市汐止區</v>
      </c>
      <c r="D687" s="95" t="s">
        <v>1482</v>
      </c>
      <c r="E687" s="129">
        <v>110</v>
      </c>
      <c r="F687" s="129">
        <f t="shared" si="52"/>
        <v>126</v>
      </c>
      <c r="G687" s="129">
        <v>110</v>
      </c>
      <c r="H687" s="129">
        <f t="shared" si="53"/>
        <v>126</v>
      </c>
      <c r="I687" s="129">
        <f t="shared" si="55"/>
        <v>275</v>
      </c>
      <c r="J687" s="129">
        <f t="shared" si="54"/>
        <v>299.25</v>
      </c>
    </row>
    <row r="688" spans="1:10" x14ac:dyDescent="0.25">
      <c r="A688" s="95" t="s">
        <v>1574</v>
      </c>
      <c r="B688" s="95" t="s">
        <v>1575</v>
      </c>
      <c r="C688" s="95" t="str">
        <f t="shared" si="51"/>
        <v>新北市汐止區</v>
      </c>
      <c r="D688" s="95" t="s">
        <v>1482</v>
      </c>
      <c r="E688" s="129">
        <v>110</v>
      </c>
      <c r="F688" s="129">
        <f t="shared" si="52"/>
        <v>126</v>
      </c>
      <c r="G688" s="129">
        <v>110</v>
      </c>
      <c r="H688" s="129">
        <f t="shared" si="53"/>
        <v>126</v>
      </c>
      <c r="I688" s="129">
        <f t="shared" si="55"/>
        <v>275</v>
      </c>
      <c r="J688" s="129">
        <f t="shared" si="54"/>
        <v>299.25</v>
      </c>
    </row>
    <row r="689" spans="1:10" x14ac:dyDescent="0.25">
      <c r="A689" s="95" t="s">
        <v>1576</v>
      </c>
      <c r="B689" s="95" t="s">
        <v>1577</v>
      </c>
      <c r="C689" s="95" t="str">
        <f t="shared" si="51"/>
        <v>新北市汐止區</v>
      </c>
      <c r="D689" s="95" t="s">
        <v>1180</v>
      </c>
      <c r="E689" s="129">
        <v>210</v>
      </c>
      <c r="F689" s="129">
        <f t="shared" si="52"/>
        <v>231</v>
      </c>
      <c r="G689" s="129">
        <v>210</v>
      </c>
      <c r="H689" s="129">
        <f t="shared" si="53"/>
        <v>231</v>
      </c>
      <c r="I689" s="129">
        <f t="shared" si="55"/>
        <v>525</v>
      </c>
      <c r="J689" s="129">
        <f t="shared" si="54"/>
        <v>561.75</v>
      </c>
    </row>
    <row r="690" spans="1:10" x14ac:dyDescent="0.25">
      <c r="A690" s="95" t="s">
        <v>1578</v>
      </c>
      <c r="B690" s="95" t="s">
        <v>1579</v>
      </c>
      <c r="C690" s="95" t="str">
        <f t="shared" si="51"/>
        <v>新北市汐止區</v>
      </c>
      <c r="D690" s="95" t="s">
        <v>1482</v>
      </c>
      <c r="E690" s="129">
        <v>110</v>
      </c>
      <c r="F690" s="129">
        <f t="shared" si="52"/>
        <v>126</v>
      </c>
      <c r="G690" s="129">
        <v>110</v>
      </c>
      <c r="H690" s="129">
        <f t="shared" si="53"/>
        <v>126</v>
      </c>
      <c r="I690" s="129">
        <f t="shared" si="55"/>
        <v>275</v>
      </c>
      <c r="J690" s="129">
        <f t="shared" si="54"/>
        <v>299.25</v>
      </c>
    </row>
    <row r="691" spans="1:10" x14ac:dyDescent="0.25">
      <c r="A691" s="95" t="s">
        <v>1580</v>
      </c>
      <c r="B691" s="95" t="s">
        <v>1581</v>
      </c>
      <c r="C691" s="95" t="str">
        <f t="shared" si="51"/>
        <v>新北市汐止區</v>
      </c>
      <c r="D691" s="95" t="s">
        <v>1482</v>
      </c>
      <c r="E691" s="129">
        <v>110</v>
      </c>
      <c r="F691" s="129">
        <f t="shared" si="52"/>
        <v>126</v>
      </c>
      <c r="G691" s="129">
        <v>110</v>
      </c>
      <c r="H691" s="129">
        <f t="shared" si="53"/>
        <v>126</v>
      </c>
      <c r="I691" s="129">
        <f t="shared" si="55"/>
        <v>275</v>
      </c>
      <c r="J691" s="129">
        <f t="shared" si="54"/>
        <v>299.25</v>
      </c>
    </row>
    <row r="692" spans="1:10" x14ac:dyDescent="0.25">
      <c r="A692" s="95" t="s">
        <v>1582</v>
      </c>
      <c r="B692" s="95" t="s">
        <v>1583</v>
      </c>
      <c r="C692" s="95" t="str">
        <f t="shared" si="51"/>
        <v>新北市汐止區</v>
      </c>
      <c r="D692" s="95" t="s">
        <v>1557</v>
      </c>
      <c r="E692" s="129">
        <v>150</v>
      </c>
      <c r="F692" s="129">
        <f t="shared" si="52"/>
        <v>168</v>
      </c>
      <c r="G692" s="129">
        <v>150</v>
      </c>
      <c r="H692" s="129">
        <f t="shared" si="53"/>
        <v>168</v>
      </c>
      <c r="I692" s="129">
        <f t="shared" si="55"/>
        <v>375</v>
      </c>
      <c r="J692" s="129">
        <f t="shared" si="54"/>
        <v>404.25</v>
      </c>
    </row>
    <row r="693" spans="1:10" x14ac:dyDescent="0.25">
      <c r="A693" s="95" t="s">
        <v>1584</v>
      </c>
      <c r="B693" s="95" t="s">
        <v>1585</v>
      </c>
      <c r="C693" s="95" t="str">
        <f t="shared" si="51"/>
        <v>臺北市大同區</v>
      </c>
      <c r="D693" s="95" t="s">
        <v>786</v>
      </c>
      <c r="E693" s="129">
        <v>70</v>
      </c>
      <c r="F693" s="129">
        <f t="shared" si="52"/>
        <v>84</v>
      </c>
      <c r="G693" s="129">
        <v>70</v>
      </c>
      <c r="H693" s="129">
        <f t="shared" si="53"/>
        <v>84</v>
      </c>
      <c r="I693" s="129">
        <f t="shared" si="55"/>
        <v>175</v>
      </c>
      <c r="J693" s="129">
        <f t="shared" si="54"/>
        <v>194.25</v>
      </c>
    </row>
    <row r="694" spans="1:10" x14ac:dyDescent="0.25">
      <c r="A694" s="95" t="s">
        <v>1586</v>
      </c>
      <c r="B694" s="95" t="s">
        <v>1587</v>
      </c>
      <c r="C694" s="95" t="str">
        <f t="shared" si="51"/>
        <v>臺北市大同區</v>
      </c>
      <c r="D694" s="95" t="s">
        <v>786</v>
      </c>
      <c r="E694" s="129">
        <v>70</v>
      </c>
      <c r="F694" s="129">
        <f t="shared" si="52"/>
        <v>84</v>
      </c>
      <c r="G694" s="129">
        <v>70</v>
      </c>
      <c r="H694" s="129">
        <f t="shared" si="53"/>
        <v>84</v>
      </c>
      <c r="I694" s="129">
        <f t="shared" si="55"/>
        <v>175</v>
      </c>
      <c r="J694" s="129">
        <f t="shared" si="54"/>
        <v>194.25</v>
      </c>
    </row>
    <row r="695" spans="1:10" x14ac:dyDescent="0.25">
      <c r="A695" s="95" t="s">
        <v>1588</v>
      </c>
      <c r="B695" s="95" t="s">
        <v>1589</v>
      </c>
      <c r="C695" s="95" t="str">
        <f t="shared" si="51"/>
        <v>臺北市大同區</v>
      </c>
      <c r="D695" s="95" t="s">
        <v>786</v>
      </c>
      <c r="E695" s="129">
        <v>70</v>
      </c>
      <c r="F695" s="129">
        <f t="shared" si="52"/>
        <v>84</v>
      </c>
      <c r="G695" s="129">
        <v>70</v>
      </c>
      <c r="H695" s="129">
        <f t="shared" si="53"/>
        <v>84</v>
      </c>
      <c r="I695" s="129">
        <f t="shared" si="55"/>
        <v>175</v>
      </c>
      <c r="J695" s="129">
        <f t="shared" si="54"/>
        <v>194.25</v>
      </c>
    </row>
    <row r="696" spans="1:10" x14ac:dyDescent="0.25">
      <c r="A696" s="95" t="s">
        <v>1590</v>
      </c>
      <c r="B696" s="95" t="s">
        <v>1591</v>
      </c>
      <c r="C696" s="95" t="str">
        <f t="shared" si="51"/>
        <v>臺北市大同區</v>
      </c>
      <c r="D696" s="95" t="s">
        <v>786</v>
      </c>
      <c r="E696" s="129">
        <v>70</v>
      </c>
      <c r="F696" s="129">
        <f t="shared" si="52"/>
        <v>84</v>
      </c>
      <c r="G696" s="129">
        <v>70</v>
      </c>
      <c r="H696" s="129">
        <f t="shared" si="53"/>
        <v>84</v>
      </c>
      <c r="I696" s="129">
        <f t="shared" si="55"/>
        <v>175</v>
      </c>
      <c r="J696" s="129">
        <f t="shared" si="54"/>
        <v>194.25</v>
      </c>
    </row>
    <row r="697" spans="1:10" x14ac:dyDescent="0.25">
      <c r="A697" s="95" t="s">
        <v>1592</v>
      </c>
      <c r="B697" s="95" t="s">
        <v>1593</v>
      </c>
      <c r="C697" s="95" t="str">
        <f t="shared" si="51"/>
        <v>臺北市大同區</v>
      </c>
      <c r="D697" s="95" t="s">
        <v>1594</v>
      </c>
      <c r="E697" s="129">
        <v>70</v>
      </c>
      <c r="F697" s="129">
        <f t="shared" si="52"/>
        <v>84</v>
      </c>
      <c r="G697" s="129">
        <v>70</v>
      </c>
      <c r="H697" s="129">
        <f t="shared" si="53"/>
        <v>84</v>
      </c>
      <c r="I697" s="129">
        <f t="shared" si="55"/>
        <v>175</v>
      </c>
      <c r="J697" s="129">
        <f t="shared" si="54"/>
        <v>194.25</v>
      </c>
    </row>
    <row r="698" spans="1:10" x14ac:dyDescent="0.25">
      <c r="A698" s="95" t="s">
        <v>1595</v>
      </c>
      <c r="B698" s="95" t="s">
        <v>1596</v>
      </c>
      <c r="C698" s="95" t="str">
        <f t="shared" si="51"/>
        <v>臺北市大同區</v>
      </c>
      <c r="D698" s="95" t="s">
        <v>786</v>
      </c>
      <c r="E698" s="129">
        <v>70</v>
      </c>
      <c r="F698" s="129">
        <f t="shared" si="52"/>
        <v>84</v>
      </c>
      <c r="G698" s="129">
        <v>70</v>
      </c>
      <c r="H698" s="129">
        <f t="shared" si="53"/>
        <v>84</v>
      </c>
      <c r="I698" s="129">
        <f t="shared" si="55"/>
        <v>175</v>
      </c>
      <c r="J698" s="129">
        <f t="shared" si="54"/>
        <v>194.25</v>
      </c>
    </row>
    <row r="699" spans="1:10" x14ac:dyDescent="0.25">
      <c r="A699" s="95" t="s">
        <v>1597</v>
      </c>
      <c r="B699" s="95" t="s">
        <v>1598</v>
      </c>
      <c r="C699" s="95" t="str">
        <f t="shared" si="51"/>
        <v>臺北市大同區</v>
      </c>
      <c r="D699" s="95" t="s">
        <v>1599</v>
      </c>
      <c r="E699" s="129">
        <v>70</v>
      </c>
      <c r="F699" s="129">
        <f t="shared" si="52"/>
        <v>84</v>
      </c>
      <c r="G699" s="129">
        <v>70</v>
      </c>
      <c r="H699" s="129">
        <f t="shared" si="53"/>
        <v>84</v>
      </c>
      <c r="I699" s="129">
        <f t="shared" si="55"/>
        <v>175</v>
      </c>
      <c r="J699" s="129">
        <f t="shared" si="54"/>
        <v>194.25</v>
      </c>
    </row>
    <row r="700" spans="1:10" x14ac:dyDescent="0.25">
      <c r="A700" s="95" t="s">
        <v>1600</v>
      </c>
      <c r="B700" s="95" t="s">
        <v>1601</v>
      </c>
      <c r="C700" s="95" t="str">
        <f t="shared" si="51"/>
        <v>臺北市大同區</v>
      </c>
      <c r="D700" s="95" t="s">
        <v>786</v>
      </c>
      <c r="E700" s="129">
        <v>70</v>
      </c>
      <c r="F700" s="129">
        <f t="shared" si="52"/>
        <v>84</v>
      </c>
      <c r="G700" s="129">
        <v>70</v>
      </c>
      <c r="H700" s="129">
        <f t="shared" si="53"/>
        <v>84</v>
      </c>
      <c r="I700" s="129">
        <f t="shared" si="55"/>
        <v>175</v>
      </c>
      <c r="J700" s="129">
        <f t="shared" si="54"/>
        <v>194.25</v>
      </c>
    </row>
    <row r="701" spans="1:10" x14ac:dyDescent="0.25">
      <c r="A701" s="95" t="s">
        <v>1602</v>
      </c>
      <c r="B701" s="95" t="s">
        <v>1603</v>
      </c>
      <c r="C701" s="95" t="str">
        <f t="shared" si="51"/>
        <v>臺北市大同區</v>
      </c>
      <c r="D701" s="95" t="s">
        <v>786</v>
      </c>
      <c r="E701" s="129">
        <v>70</v>
      </c>
      <c r="F701" s="129">
        <f t="shared" si="52"/>
        <v>84</v>
      </c>
      <c r="G701" s="129">
        <v>70</v>
      </c>
      <c r="H701" s="129">
        <f t="shared" si="53"/>
        <v>84</v>
      </c>
      <c r="I701" s="129">
        <f t="shared" si="55"/>
        <v>175</v>
      </c>
      <c r="J701" s="129">
        <f t="shared" si="54"/>
        <v>194.25</v>
      </c>
    </row>
    <row r="702" spans="1:10" x14ac:dyDescent="0.25">
      <c r="A702" s="95" t="s">
        <v>1604</v>
      </c>
      <c r="B702" s="95" t="s">
        <v>1605</v>
      </c>
      <c r="C702" s="95" t="str">
        <f t="shared" si="51"/>
        <v>臺北市大同區</v>
      </c>
      <c r="D702" s="95" t="s">
        <v>1606</v>
      </c>
      <c r="E702" s="129">
        <v>70</v>
      </c>
      <c r="F702" s="129">
        <f t="shared" si="52"/>
        <v>84</v>
      </c>
      <c r="G702" s="129">
        <v>70</v>
      </c>
      <c r="H702" s="129">
        <f t="shared" si="53"/>
        <v>84</v>
      </c>
      <c r="I702" s="129">
        <f t="shared" si="55"/>
        <v>175</v>
      </c>
      <c r="J702" s="129">
        <f t="shared" si="54"/>
        <v>194.25</v>
      </c>
    </row>
    <row r="703" spans="1:10" x14ac:dyDescent="0.25">
      <c r="A703" s="95" t="s">
        <v>1607</v>
      </c>
      <c r="B703" s="95" t="s">
        <v>1608</v>
      </c>
      <c r="C703" s="95" t="str">
        <f t="shared" si="51"/>
        <v>臺北市大同區</v>
      </c>
      <c r="D703" s="95" t="s">
        <v>1599</v>
      </c>
      <c r="E703" s="129">
        <v>70</v>
      </c>
      <c r="F703" s="129">
        <f t="shared" si="52"/>
        <v>84</v>
      </c>
      <c r="G703" s="129">
        <v>70</v>
      </c>
      <c r="H703" s="129">
        <f t="shared" si="53"/>
        <v>84</v>
      </c>
      <c r="I703" s="129">
        <f t="shared" si="55"/>
        <v>175</v>
      </c>
      <c r="J703" s="129">
        <f t="shared" si="54"/>
        <v>194.25</v>
      </c>
    </row>
    <row r="704" spans="1:10" x14ac:dyDescent="0.25">
      <c r="A704" s="95" t="s">
        <v>1609</v>
      </c>
      <c r="B704" s="95" t="s">
        <v>1610</v>
      </c>
      <c r="C704" s="95" t="str">
        <f t="shared" si="51"/>
        <v>臺北市大同區</v>
      </c>
      <c r="D704" s="95" t="s">
        <v>786</v>
      </c>
      <c r="E704" s="129">
        <v>70</v>
      </c>
      <c r="F704" s="129">
        <f t="shared" si="52"/>
        <v>84</v>
      </c>
      <c r="G704" s="129">
        <v>70</v>
      </c>
      <c r="H704" s="129">
        <f t="shared" si="53"/>
        <v>84</v>
      </c>
      <c r="I704" s="129">
        <f t="shared" si="55"/>
        <v>175</v>
      </c>
      <c r="J704" s="129">
        <f t="shared" si="54"/>
        <v>194.25</v>
      </c>
    </row>
    <row r="705" spans="1:10" x14ac:dyDescent="0.25">
      <c r="A705" s="95" t="s">
        <v>1611</v>
      </c>
      <c r="B705" s="95" t="s">
        <v>1612</v>
      </c>
      <c r="C705" s="95" t="str">
        <f t="shared" si="51"/>
        <v>臺北市大同區</v>
      </c>
      <c r="D705" s="95" t="s">
        <v>1606</v>
      </c>
      <c r="E705" s="129">
        <v>70</v>
      </c>
      <c r="F705" s="129">
        <f t="shared" si="52"/>
        <v>84</v>
      </c>
      <c r="G705" s="129">
        <v>70</v>
      </c>
      <c r="H705" s="129">
        <f t="shared" si="53"/>
        <v>84</v>
      </c>
      <c r="I705" s="129">
        <f t="shared" si="55"/>
        <v>175</v>
      </c>
      <c r="J705" s="129">
        <f t="shared" si="54"/>
        <v>194.25</v>
      </c>
    </row>
    <row r="706" spans="1:10" x14ac:dyDescent="0.25">
      <c r="A706" s="95" t="s">
        <v>1613</v>
      </c>
      <c r="B706" s="95" t="s">
        <v>1596</v>
      </c>
      <c r="C706" s="95" t="str">
        <f t="shared" ref="C706:C769" si="56">LEFT(A706,6)</f>
        <v>臺北市萬華區</v>
      </c>
      <c r="D706" s="95" t="s">
        <v>786</v>
      </c>
      <c r="E706" s="129">
        <v>70</v>
      </c>
      <c r="F706" s="129">
        <f t="shared" si="52"/>
        <v>84</v>
      </c>
      <c r="G706" s="129">
        <v>70</v>
      </c>
      <c r="H706" s="129">
        <f t="shared" si="53"/>
        <v>84</v>
      </c>
      <c r="I706" s="129">
        <f t="shared" si="55"/>
        <v>175</v>
      </c>
      <c r="J706" s="129">
        <f t="shared" si="54"/>
        <v>194.25</v>
      </c>
    </row>
    <row r="707" spans="1:10" x14ac:dyDescent="0.25">
      <c r="A707" s="95" t="s">
        <v>1614</v>
      </c>
      <c r="B707" s="95" t="s">
        <v>1615</v>
      </c>
      <c r="C707" s="95" t="str">
        <f t="shared" si="56"/>
        <v>臺北市大同區</v>
      </c>
      <c r="D707" s="95" t="s">
        <v>1606</v>
      </c>
      <c r="E707" s="129">
        <v>70</v>
      </c>
      <c r="F707" s="129">
        <f t="shared" ref="F707:F770" si="57">(E707+10)*1.05</f>
        <v>84</v>
      </c>
      <c r="G707" s="129">
        <v>70</v>
      </c>
      <c r="H707" s="129">
        <f t="shared" ref="H707:H770" si="58">(G707+10)*1.05</f>
        <v>84</v>
      </c>
      <c r="I707" s="129">
        <f t="shared" si="55"/>
        <v>175</v>
      </c>
      <c r="J707" s="129">
        <f t="shared" ref="J707:J770" si="59">(I707+10)*1.05</f>
        <v>194.25</v>
      </c>
    </row>
    <row r="708" spans="1:10" x14ac:dyDescent="0.25">
      <c r="A708" s="95" t="s">
        <v>1616</v>
      </c>
      <c r="B708" s="95" t="s">
        <v>1617</v>
      </c>
      <c r="C708" s="95" t="str">
        <f t="shared" si="56"/>
        <v>臺北市大同區</v>
      </c>
      <c r="D708" s="95" t="s">
        <v>1618</v>
      </c>
      <c r="E708" s="129">
        <v>70</v>
      </c>
      <c r="F708" s="129">
        <f t="shared" si="57"/>
        <v>84</v>
      </c>
      <c r="G708" s="129">
        <v>70</v>
      </c>
      <c r="H708" s="129">
        <f t="shared" si="58"/>
        <v>84</v>
      </c>
      <c r="I708" s="129">
        <f t="shared" si="55"/>
        <v>175</v>
      </c>
      <c r="J708" s="129">
        <f t="shared" si="59"/>
        <v>194.25</v>
      </c>
    </row>
    <row r="709" spans="1:10" x14ac:dyDescent="0.25">
      <c r="A709" s="95" t="s">
        <v>1619</v>
      </c>
      <c r="B709" s="95" t="s">
        <v>1620</v>
      </c>
      <c r="C709" s="95" t="str">
        <f t="shared" si="56"/>
        <v>臺北市大同區</v>
      </c>
      <c r="D709" s="95" t="s">
        <v>786</v>
      </c>
      <c r="E709" s="129">
        <v>70</v>
      </c>
      <c r="F709" s="129">
        <f t="shared" si="57"/>
        <v>84</v>
      </c>
      <c r="G709" s="129">
        <v>70</v>
      </c>
      <c r="H709" s="129">
        <f t="shared" si="58"/>
        <v>84</v>
      </c>
      <c r="I709" s="129">
        <f t="shared" si="55"/>
        <v>175</v>
      </c>
      <c r="J709" s="129">
        <f t="shared" si="59"/>
        <v>194.25</v>
      </c>
    </row>
    <row r="710" spans="1:10" x14ac:dyDescent="0.25">
      <c r="A710" s="95" t="s">
        <v>1621</v>
      </c>
      <c r="B710" s="95" t="s">
        <v>1622</v>
      </c>
      <c r="C710" s="95" t="str">
        <f t="shared" si="56"/>
        <v>臺北市大同區</v>
      </c>
      <c r="D710" s="95" t="s">
        <v>1606</v>
      </c>
      <c r="E710" s="129">
        <v>70</v>
      </c>
      <c r="F710" s="129">
        <f t="shared" si="57"/>
        <v>84</v>
      </c>
      <c r="G710" s="129">
        <v>70</v>
      </c>
      <c r="H710" s="129">
        <f t="shared" si="58"/>
        <v>84</v>
      </c>
      <c r="I710" s="129">
        <f t="shared" si="55"/>
        <v>175</v>
      </c>
      <c r="J710" s="129">
        <f t="shared" si="59"/>
        <v>194.25</v>
      </c>
    </row>
    <row r="711" spans="1:10" x14ac:dyDescent="0.25">
      <c r="A711" s="95" t="s">
        <v>1623</v>
      </c>
      <c r="B711" s="95" t="s">
        <v>1624</v>
      </c>
      <c r="C711" s="95" t="str">
        <f t="shared" si="56"/>
        <v>臺北市大同區</v>
      </c>
      <c r="D711" s="95" t="s">
        <v>1594</v>
      </c>
      <c r="E711" s="129">
        <v>70</v>
      </c>
      <c r="F711" s="129">
        <f t="shared" si="57"/>
        <v>84</v>
      </c>
      <c r="G711" s="129">
        <v>70</v>
      </c>
      <c r="H711" s="129">
        <f t="shared" si="58"/>
        <v>84</v>
      </c>
      <c r="I711" s="129">
        <f t="shared" si="55"/>
        <v>175</v>
      </c>
      <c r="J711" s="129">
        <f t="shared" si="59"/>
        <v>194.25</v>
      </c>
    </row>
    <row r="712" spans="1:10" x14ac:dyDescent="0.25">
      <c r="A712" s="95" t="s">
        <v>1625</v>
      </c>
      <c r="B712" s="95" t="s">
        <v>1626</v>
      </c>
      <c r="C712" s="95" t="str">
        <f t="shared" si="56"/>
        <v>臺北市大同區</v>
      </c>
      <c r="D712" s="95" t="s">
        <v>1618</v>
      </c>
      <c r="E712" s="129">
        <v>70</v>
      </c>
      <c r="F712" s="129">
        <f t="shared" si="57"/>
        <v>84</v>
      </c>
      <c r="G712" s="129">
        <v>70</v>
      </c>
      <c r="H712" s="129">
        <f t="shared" si="58"/>
        <v>84</v>
      </c>
      <c r="I712" s="129">
        <f t="shared" si="55"/>
        <v>175</v>
      </c>
      <c r="J712" s="129">
        <f t="shared" si="59"/>
        <v>194.25</v>
      </c>
    </row>
    <row r="713" spans="1:10" x14ac:dyDescent="0.25">
      <c r="A713" s="95" t="s">
        <v>1627</v>
      </c>
      <c r="B713" s="95" t="s">
        <v>1628</v>
      </c>
      <c r="C713" s="95" t="str">
        <f t="shared" si="56"/>
        <v>臺北市大同區</v>
      </c>
      <c r="D713" s="95" t="s">
        <v>1618</v>
      </c>
      <c r="E713" s="129">
        <v>70</v>
      </c>
      <c r="F713" s="129">
        <f t="shared" si="57"/>
        <v>84</v>
      </c>
      <c r="G713" s="129">
        <v>70</v>
      </c>
      <c r="H713" s="129">
        <f t="shared" si="58"/>
        <v>84</v>
      </c>
      <c r="I713" s="129">
        <f t="shared" si="55"/>
        <v>175</v>
      </c>
      <c r="J713" s="129">
        <f t="shared" si="59"/>
        <v>194.25</v>
      </c>
    </row>
    <row r="714" spans="1:10" x14ac:dyDescent="0.25">
      <c r="A714" s="95" t="s">
        <v>1629</v>
      </c>
      <c r="B714" s="95" t="s">
        <v>1630</v>
      </c>
      <c r="C714" s="95" t="str">
        <f t="shared" si="56"/>
        <v>臺北市大同區</v>
      </c>
      <c r="D714" s="95" t="s">
        <v>1631</v>
      </c>
      <c r="E714" s="129">
        <v>70</v>
      </c>
      <c r="F714" s="129">
        <f t="shared" si="57"/>
        <v>84</v>
      </c>
      <c r="G714" s="129">
        <v>70</v>
      </c>
      <c r="H714" s="129">
        <f t="shared" si="58"/>
        <v>84</v>
      </c>
      <c r="I714" s="129">
        <f t="shared" si="55"/>
        <v>175</v>
      </c>
      <c r="J714" s="129">
        <f t="shared" si="59"/>
        <v>194.25</v>
      </c>
    </row>
    <row r="715" spans="1:10" x14ac:dyDescent="0.25">
      <c r="A715" s="95" t="s">
        <v>1632</v>
      </c>
      <c r="B715" s="95" t="s">
        <v>1633</v>
      </c>
      <c r="C715" s="95" t="str">
        <f t="shared" si="56"/>
        <v>臺北市大同區</v>
      </c>
      <c r="D715" s="95" t="s">
        <v>786</v>
      </c>
      <c r="E715" s="129">
        <v>70</v>
      </c>
      <c r="F715" s="129">
        <f t="shared" si="57"/>
        <v>84</v>
      </c>
      <c r="G715" s="129">
        <v>70</v>
      </c>
      <c r="H715" s="129">
        <f t="shared" si="58"/>
        <v>84</v>
      </c>
      <c r="I715" s="129">
        <f t="shared" si="55"/>
        <v>175</v>
      </c>
      <c r="J715" s="129">
        <f t="shared" si="59"/>
        <v>194.25</v>
      </c>
    </row>
    <row r="716" spans="1:10" x14ac:dyDescent="0.25">
      <c r="A716" s="95" t="s">
        <v>1634</v>
      </c>
      <c r="B716" s="95" t="s">
        <v>1635</v>
      </c>
      <c r="C716" s="95" t="str">
        <f t="shared" si="56"/>
        <v>新北市汐止區</v>
      </c>
      <c r="D716" s="95" t="s">
        <v>1557</v>
      </c>
      <c r="E716" s="129">
        <v>150</v>
      </c>
      <c r="F716" s="129">
        <f t="shared" si="57"/>
        <v>168</v>
      </c>
      <c r="G716" s="129">
        <v>150</v>
      </c>
      <c r="H716" s="129">
        <f t="shared" si="58"/>
        <v>168</v>
      </c>
      <c r="I716" s="129">
        <f t="shared" si="55"/>
        <v>375</v>
      </c>
      <c r="J716" s="129">
        <f t="shared" si="59"/>
        <v>404.25</v>
      </c>
    </row>
    <row r="717" spans="1:10" x14ac:dyDescent="0.25">
      <c r="A717" s="95" t="s">
        <v>1636</v>
      </c>
      <c r="B717" s="95" t="s">
        <v>1637</v>
      </c>
      <c r="C717" s="95" t="str">
        <f t="shared" si="56"/>
        <v>臺北市萬華區</v>
      </c>
      <c r="D717" s="95" t="s">
        <v>1618</v>
      </c>
      <c r="E717" s="129">
        <v>70</v>
      </c>
      <c r="F717" s="129">
        <f t="shared" si="57"/>
        <v>84</v>
      </c>
      <c r="G717" s="129">
        <v>70</v>
      </c>
      <c r="H717" s="129">
        <f t="shared" si="58"/>
        <v>84</v>
      </c>
      <c r="I717" s="129">
        <f t="shared" si="55"/>
        <v>175</v>
      </c>
      <c r="J717" s="129">
        <f t="shared" si="59"/>
        <v>194.25</v>
      </c>
    </row>
    <row r="718" spans="1:10" x14ac:dyDescent="0.25">
      <c r="A718" s="95" t="s">
        <v>1638</v>
      </c>
      <c r="B718" s="95" t="s">
        <v>1639</v>
      </c>
      <c r="C718" s="95" t="str">
        <f t="shared" si="56"/>
        <v>臺北市萬華區</v>
      </c>
      <c r="D718" s="95" t="s">
        <v>786</v>
      </c>
      <c r="E718" s="129">
        <v>70</v>
      </c>
      <c r="F718" s="129">
        <f t="shared" si="57"/>
        <v>84</v>
      </c>
      <c r="G718" s="129">
        <v>70</v>
      </c>
      <c r="H718" s="129">
        <f t="shared" si="58"/>
        <v>84</v>
      </c>
      <c r="I718" s="129">
        <f t="shared" si="55"/>
        <v>175</v>
      </c>
      <c r="J718" s="129">
        <f t="shared" si="59"/>
        <v>194.25</v>
      </c>
    </row>
    <row r="719" spans="1:10" x14ac:dyDescent="0.25">
      <c r="A719" s="95" t="s">
        <v>1640</v>
      </c>
      <c r="B719" s="95" t="s">
        <v>1641</v>
      </c>
      <c r="C719" s="95" t="str">
        <f t="shared" si="56"/>
        <v>臺北市萬華區</v>
      </c>
      <c r="D719" s="95" t="s">
        <v>1599</v>
      </c>
      <c r="E719" s="129">
        <v>70</v>
      </c>
      <c r="F719" s="129">
        <f t="shared" si="57"/>
        <v>84</v>
      </c>
      <c r="G719" s="129">
        <v>70</v>
      </c>
      <c r="H719" s="129">
        <f t="shared" si="58"/>
        <v>84</v>
      </c>
      <c r="I719" s="129">
        <f t="shared" si="55"/>
        <v>175</v>
      </c>
      <c r="J719" s="129">
        <f t="shared" si="59"/>
        <v>194.25</v>
      </c>
    </row>
    <row r="720" spans="1:10" x14ac:dyDescent="0.25">
      <c r="A720" s="95" t="s">
        <v>1642</v>
      </c>
      <c r="B720" s="95" t="s">
        <v>1643</v>
      </c>
      <c r="C720" s="95" t="str">
        <f t="shared" si="56"/>
        <v>臺北市萬華區</v>
      </c>
      <c r="D720" s="95" t="s">
        <v>1631</v>
      </c>
      <c r="E720" s="129">
        <v>70</v>
      </c>
      <c r="F720" s="129">
        <f t="shared" si="57"/>
        <v>84</v>
      </c>
      <c r="G720" s="129">
        <v>70</v>
      </c>
      <c r="H720" s="129">
        <f t="shared" si="58"/>
        <v>84</v>
      </c>
      <c r="I720" s="129">
        <f t="shared" si="55"/>
        <v>175</v>
      </c>
      <c r="J720" s="129">
        <f t="shared" si="59"/>
        <v>194.25</v>
      </c>
    </row>
    <row r="721" spans="1:10" x14ac:dyDescent="0.25">
      <c r="A721" s="95" t="s">
        <v>1644</v>
      </c>
      <c r="B721" s="95" t="s">
        <v>1645</v>
      </c>
      <c r="C721" s="95" t="str">
        <f t="shared" si="56"/>
        <v>臺北市萬華區</v>
      </c>
      <c r="D721" s="95" t="s">
        <v>1599</v>
      </c>
      <c r="E721" s="129">
        <v>70</v>
      </c>
      <c r="F721" s="129">
        <f t="shared" si="57"/>
        <v>84</v>
      </c>
      <c r="G721" s="129">
        <v>70</v>
      </c>
      <c r="H721" s="129">
        <f t="shared" si="58"/>
        <v>84</v>
      </c>
      <c r="I721" s="129">
        <f t="shared" si="55"/>
        <v>175</v>
      </c>
      <c r="J721" s="129">
        <f t="shared" si="59"/>
        <v>194.25</v>
      </c>
    </row>
    <row r="722" spans="1:10" x14ac:dyDescent="0.25">
      <c r="A722" s="95" t="s">
        <v>1646</v>
      </c>
      <c r="B722" s="95" t="s">
        <v>1647</v>
      </c>
      <c r="C722" s="95" t="str">
        <f t="shared" si="56"/>
        <v>臺北市萬華區</v>
      </c>
      <c r="D722" s="95" t="s">
        <v>786</v>
      </c>
      <c r="E722" s="129">
        <v>70</v>
      </c>
      <c r="F722" s="129">
        <f t="shared" si="57"/>
        <v>84</v>
      </c>
      <c r="G722" s="129">
        <v>70</v>
      </c>
      <c r="H722" s="129">
        <f t="shared" si="58"/>
        <v>84</v>
      </c>
      <c r="I722" s="129">
        <f t="shared" si="55"/>
        <v>175</v>
      </c>
      <c r="J722" s="129">
        <f t="shared" si="59"/>
        <v>194.25</v>
      </c>
    </row>
    <row r="723" spans="1:10" x14ac:dyDescent="0.25">
      <c r="A723" s="95" t="s">
        <v>1648</v>
      </c>
      <c r="B723" s="95" t="s">
        <v>1649</v>
      </c>
      <c r="C723" s="95" t="str">
        <f t="shared" si="56"/>
        <v>臺北市萬華區</v>
      </c>
      <c r="D723" s="95" t="s">
        <v>1618</v>
      </c>
      <c r="E723" s="129">
        <v>70</v>
      </c>
      <c r="F723" s="129">
        <f t="shared" si="57"/>
        <v>84</v>
      </c>
      <c r="G723" s="129">
        <v>70</v>
      </c>
      <c r="H723" s="129">
        <f t="shared" si="58"/>
        <v>84</v>
      </c>
      <c r="I723" s="129">
        <f t="shared" si="55"/>
        <v>175</v>
      </c>
      <c r="J723" s="129">
        <f t="shared" si="59"/>
        <v>194.25</v>
      </c>
    </row>
    <row r="724" spans="1:10" x14ac:dyDescent="0.25">
      <c r="A724" s="95" t="s">
        <v>1650</v>
      </c>
      <c r="B724" s="95" t="s">
        <v>1651</v>
      </c>
      <c r="C724" s="95" t="str">
        <f t="shared" si="56"/>
        <v>臺北市萬華區</v>
      </c>
      <c r="D724" s="95" t="s">
        <v>786</v>
      </c>
      <c r="E724" s="129">
        <v>70</v>
      </c>
      <c r="F724" s="129">
        <f t="shared" si="57"/>
        <v>84</v>
      </c>
      <c r="G724" s="129">
        <v>70</v>
      </c>
      <c r="H724" s="129">
        <f t="shared" si="58"/>
        <v>84</v>
      </c>
      <c r="I724" s="129">
        <f t="shared" si="55"/>
        <v>175</v>
      </c>
      <c r="J724" s="129">
        <f t="shared" si="59"/>
        <v>194.25</v>
      </c>
    </row>
    <row r="725" spans="1:10" x14ac:dyDescent="0.25">
      <c r="A725" s="95" t="s">
        <v>1652</v>
      </c>
      <c r="B725" s="95" t="s">
        <v>1653</v>
      </c>
      <c r="C725" s="95" t="str">
        <f t="shared" si="56"/>
        <v>臺北市萬華區</v>
      </c>
      <c r="D725" s="95" t="s">
        <v>786</v>
      </c>
      <c r="E725" s="129">
        <v>70</v>
      </c>
      <c r="F725" s="129">
        <f t="shared" si="57"/>
        <v>84</v>
      </c>
      <c r="G725" s="129">
        <v>70</v>
      </c>
      <c r="H725" s="129">
        <f t="shared" si="58"/>
        <v>84</v>
      </c>
      <c r="I725" s="129">
        <f t="shared" si="55"/>
        <v>175</v>
      </c>
      <c r="J725" s="129">
        <f t="shared" si="59"/>
        <v>194.25</v>
      </c>
    </row>
    <row r="726" spans="1:10" x14ac:dyDescent="0.25">
      <c r="A726" s="95" t="s">
        <v>1654</v>
      </c>
      <c r="B726" s="95" t="s">
        <v>1655</v>
      </c>
      <c r="C726" s="95" t="str">
        <f t="shared" si="56"/>
        <v>臺北市萬華區</v>
      </c>
      <c r="D726" s="95" t="s">
        <v>786</v>
      </c>
      <c r="E726" s="129">
        <v>70</v>
      </c>
      <c r="F726" s="129">
        <f t="shared" si="57"/>
        <v>84</v>
      </c>
      <c r="G726" s="129">
        <v>70</v>
      </c>
      <c r="H726" s="129">
        <f t="shared" si="58"/>
        <v>84</v>
      </c>
      <c r="I726" s="129">
        <f t="shared" si="55"/>
        <v>175</v>
      </c>
      <c r="J726" s="129">
        <f t="shared" si="59"/>
        <v>194.25</v>
      </c>
    </row>
    <row r="727" spans="1:10" x14ac:dyDescent="0.25">
      <c r="A727" s="95" t="s">
        <v>1656</v>
      </c>
      <c r="B727" s="95" t="s">
        <v>1657</v>
      </c>
      <c r="C727" s="95" t="str">
        <f t="shared" si="56"/>
        <v>臺北市萬華區</v>
      </c>
      <c r="D727" s="95" t="s">
        <v>786</v>
      </c>
      <c r="E727" s="129">
        <v>70</v>
      </c>
      <c r="F727" s="129">
        <f t="shared" si="57"/>
        <v>84</v>
      </c>
      <c r="G727" s="129">
        <v>70</v>
      </c>
      <c r="H727" s="129">
        <f t="shared" si="58"/>
        <v>84</v>
      </c>
      <c r="I727" s="129">
        <f t="shared" si="55"/>
        <v>175</v>
      </c>
      <c r="J727" s="129">
        <f t="shared" si="59"/>
        <v>194.25</v>
      </c>
    </row>
    <row r="728" spans="1:10" x14ac:dyDescent="0.25">
      <c r="A728" s="95" t="s">
        <v>1658</v>
      </c>
      <c r="B728" s="95" t="s">
        <v>1659</v>
      </c>
      <c r="C728" s="95" t="str">
        <f t="shared" si="56"/>
        <v>臺北市萬華區</v>
      </c>
      <c r="D728" s="95" t="s">
        <v>1606</v>
      </c>
      <c r="E728" s="129">
        <v>70</v>
      </c>
      <c r="F728" s="129">
        <f t="shared" si="57"/>
        <v>84</v>
      </c>
      <c r="G728" s="129">
        <v>70</v>
      </c>
      <c r="H728" s="129">
        <f t="shared" si="58"/>
        <v>84</v>
      </c>
      <c r="I728" s="129">
        <f t="shared" si="55"/>
        <v>175</v>
      </c>
      <c r="J728" s="129">
        <f t="shared" si="59"/>
        <v>194.25</v>
      </c>
    </row>
    <row r="729" spans="1:10" x14ac:dyDescent="0.25">
      <c r="A729" s="95" t="s">
        <v>1660</v>
      </c>
      <c r="B729" s="95" t="s">
        <v>1661</v>
      </c>
      <c r="C729" s="95" t="str">
        <f t="shared" si="56"/>
        <v>臺北市萬華區</v>
      </c>
      <c r="D729" s="95" t="s">
        <v>1618</v>
      </c>
      <c r="E729" s="129">
        <v>70</v>
      </c>
      <c r="F729" s="129">
        <f t="shared" si="57"/>
        <v>84</v>
      </c>
      <c r="G729" s="129">
        <v>70</v>
      </c>
      <c r="H729" s="129">
        <f t="shared" si="58"/>
        <v>84</v>
      </c>
      <c r="I729" s="129">
        <f t="shared" si="55"/>
        <v>175</v>
      </c>
      <c r="J729" s="129">
        <f t="shared" si="59"/>
        <v>194.25</v>
      </c>
    </row>
    <row r="730" spans="1:10" x14ac:dyDescent="0.25">
      <c r="A730" s="95" t="s">
        <v>1662</v>
      </c>
      <c r="B730" s="95" t="s">
        <v>1663</v>
      </c>
      <c r="C730" s="95" t="str">
        <f t="shared" si="56"/>
        <v>臺北市萬華區</v>
      </c>
      <c r="D730" s="95" t="s">
        <v>786</v>
      </c>
      <c r="E730" s="129">
        <v>70</v>
      </c>
      <c r="F730" s="129">
        <f t="shared" si="57"/>
        <v>84</v>
      </c>
      <c r="G730" s="129">
        <v>70</v>
      </c>
      <c r="H730" s="129">
        <f t="shared" si="58"/>
        <v>84</v>
      </c>
      <c r="I730" s="129">
        <f t="shared" si="55"/>
        <v>175</v>
      </c>
      <c r="J730" s="129">
        <f t="shared" si="59"/>
        <v>194.25</v>
      </c>
    </row>
    <row r="731" spans="1:10" x14ac:dyDescent="0.25">
      <c r="A731" s="95" t="s">
        <v>1664</v>
      </c>
      <c r="B731" s="95" t="s">
        <v>1665</v>
      </c>
      <c r="C731" s="95" t="str">
        <f t="shared" si="56"/>
        <v>臺北市萬華區</v>
      </c>
      <c r="D731" s="95" t="s">
        <v>1594</v>
      </c>
      <c r="E731" s="129">
        <v>70</v>
      </c>
      <c r="F731" s="129">
        <f t="shared" si="57"/>
        <v>84</v>
      </c>
      <c r="G731" s="129">
        <v>70</v>
      </c>
      <c r="H731" s="129">
        <f t="shared" si="58"/>
        <v>84</v>
      </c>
      <c r="I731" s="129">
        <f t="shared" ref="I731:I794" si="60">E731*2.5</f>
        <v>175</v>
      </c>
      <c r="J731" s="129">
        <f t="shared" si="59"/>
        <v>194.25</v>
      </c>
    </row>
    <row r="732" spans="1:10" x14ac:dyDescent="0.25">
      <c r="A732" s="95" t="s">
        <v>1666</v>
      </c>
      <c r="B732" s="95" t="s">
        <v>1667</v>
      </c>
      <c r="C732" s="95" t="str">
        <f t="shared" si="56"/>
        <v>臺北市萬華區</v>
      </c>
      <c r="D732" s="95" t="s">
        <v>786</v>
      </c>
      <c r="E732" s="129">
        <v>70</v>
      </c>
      <c r="F732" s="129">
        <f t="shared" si="57"/>
        <v>84</v>
      </c>
      <c r="G732" s="129">
        <v>70</v>
      </c>
      <c r="H732" s="129">
        <f t="shared" si="58"/>
        <v>84</v>
      </c>
      <c r="I732" s="129">
        <f t="shared" si="60"/>
        <v>175</v>
      </c>
      <c r="J732" s="129">
        <f t="shared" si="59"/>
        <v>194.25</v>
      </c>
    </row>
    <row r="733" spans="1:10" x14ac:dyDescent="0.25">
      <c r="A733" s="95" t="s">
        <v>1668</v>
      </c>
      <c r="B733" s="95" t="s">
        <v>1669</v>
      </c>
      <c r="C733" s="95" t="str">
        <f t="shared" si="56"/>
        <v>臺北市萬華區</v>
      </c>
      <c r="D733" s="95" t="s">
        <v>786</v>
      </c>
      <c r="E733" s="129">
        <v>70</v>
      </c>
      <c r="F733" s="129">
        <f t="shared" si="57"/>
        <v>84</v>
      </c>
      <c r="G733" s="129">
        <v>70</v>
      </c>
      <c r="H733" s="129">
        <f t="shared" si="58"/>
        <v>84</v>
      </c>
      <c r="I733" s="129">
        <f t="shared" si="60"/>
        <v>175</v>
      </c>
      <c r="J733" s="129">
        <f t="shared" si="59"/>
        <v>194.25</v>
      </c>
    </row>
    <row r="734" spans="1:10" x14ac:dyDescent="0.25">
      <c r="A734" s="95" t="s">
        <v>1670</v>
      </c>
      <c r="B734" s="95" t="s">
        <v>1671</v>
      </c>
      <c r="C734" s="95" t="str">
        <f t="shared" si="56"/>
        <v>臺北市萬華區</v>
      </c>
      <c r="D734" s="95" t="s">
        <v>786</v>
      </c>
      <c r="E734" s="129">
        <v>70</v>
      </c>
      <c r="F734" s="129">
        <f t="shared" si="57"/>
        <v>84</v>
      </c>
      <c r="G734" s="129">
        <v>70</v>
      </c>
      <c r="H734" s="129">
        <f t="shared" si="58"/>
        <v>84</v>
      </c>
      <c r="I734" s="129">
        <f t="shared" si="60"/>
        <v>175</v>
      </c>
      <c r="J734" s="129">
        <f t="shared" si="59"/>
        <v>194.25</v>
      </c>
    </row>
    <row r="735" spans="1:10" x14ac:dyDescent="0.25">
      <c r="A735" s="95" t="s">
        <v>1672</v>
      </c>
      <c r="B735" s="95" t="s">
        <v>1673</v>
      </c>
      <c r="C735" s="95" t="str">
        <f t="shared" si="56"/>
        <v>臺北市萬華區</v>
      </c>
      <c r="D735" s="95" t="s">
        <v>1594</v>
      </c>
      <c r="E735" s="129">
        <v>70</v>
      </c>
      <c r="F735" s="129">
        <f t="shared" si="57"/>
        <v>84</v>
      </c>
      <c r="G735" s="129">
        <v>70</v>
      </c>
      <c r="H735" s="129">
        <f t="shared" si="58"/>
        <v>84</v>
      </c>
      <c r="I735" s="129">
        <f t="shared" si="60"/>
        <v>175</v>
      </c>
      <c r="J735" s="129">
        <f t="shared" si="59"/>
        <v>194.25</v>
      </c>
    </row>
    <row r="736" spans="1:10" x14ac:dyDescent="0.25">
      <c r="A736" s="95" t="s">
        <v>1674</v>
      </c>
      <c r="B736" s="95" t="s">
        <v>1675</v>
      </c>
      <c r="C736" s="95" t="str">
        <f t="shared" si="56"/>
        <v>新北市汐止區</v>
      </c>
      <c r="D736" s="95" t="s">
        <v>1180</v>
      </c>
      <c r="E736" s="129">
        <v>210</v>
      </c>
      <c r="F736" s="129">
        <f t="shared" si="57"/>
        <v>231</v>
      </c>
      <c r="G736" s="129">
        <v>210</v>
      </c>
      <c r="H736" s="129">
        <f t="shared" si="58"/>
        <v>231</v>
      </c>
      <c r="I736" s="129">
        <f t="shared" si="60"/>
        <v>525</v>
      </c>
      <c r="J736" s="129">
        <f t="shared" si="59"/>
        <v>561.75</v>
      </c>
    </row>
    <row r="737" spans="1:10" x14ac:dyDescent="0.25">
      <c r="A737" s="95" t="s">
        <v>1676</v>
      </c>
      <c r="B737" s="95" t="s">
        <v>1677</v>
      </c>
      <c r="C737" s="95" t="str">
        <f t="shared" si="56"/>
        <v>新北市汐止區</v>
      </c>
      <c r="D737" s="95" t="s">
        <v>1482</v>
      </c>
      <c r="E737" s="129">
        <v>110</v>
      </c>
      <c r="F737" s="129">
        <f t="shared" si="57"/>
        <v>126</v>
      </c>
      <c r="G737" s="129">
        <v>110</v>
      </c>
      <c r="H737" s="129">
        <f t="shared" si="58"/>
        <v>126</v>
      </c>
      <c r="I737" s="129">
        <f t="shared" si="60"/>
        <v>275</v>
      </c>
      <c r="J737" s="129">
        <f t="shared" si="59"/>
        <v>299.25</v>
      </c>
    </row>
    <row r="738" spans="1:10" x14ac:dyDescent="0.25">
      <c r="A738" s="95" t="s">
        <v>1678</v>
      </c>
      <c r="B738" s="95" t="s">
        <v>1679</v>
      </c>
      <c r="C738" s="95" t="str">
        <f t="shared" si="56"/>
        <v>新北市汐止區</v>
      </c>
      <c r="D738" s="95" t="s">
        <v>1180</v>
      </c>
      <c r="E738" s="129">
        <v>210</v>
      </c>
      <c r="F738" s="129">
        <f t="shared" si="57"/>
        <v>231</v>
      </c>
      <c r="G738" s="129">
        <v>210</v>
      </c>
      <c r="H738" s="129">
        <f t="shared" si="58"/>
        <v>231</v>
      </c>
      <c r="I738" s="129">
        <f t="shared" si="60"/>
        <v>525</v>
      </c>
      <c r="J738" s="129">
        <f t="shared" si="59"/>
        <v>561.75</v>
      </c>
    </row>
    <row r="739" spans="1:10" x14ac:dyDescent="0.25">
      <c r="A739" s="95" t="s">
        <v>1680</v>
      </c>
      <c r="B739" s="95" t="s">
        <v>1681</v>
      </c>
      <c r="C739" s="95" t="str">
        <f t="shared" si="56"/>
        <v>新北市汐止區</v>
      </c>
      <c r="D739" s="95" t="s">
        <v>1180</v>
      </c>
      <c r="E739" s="129">
        <v>210</v>
      </c>
      <c r="F739" s="129">
        <f t="shared" si="57"/>
        <v>231</v>
      </c>
      <c r="G739" s="129">
        <v>210</v>
      </c>
      <c r="H739" s="129">
        <f t="shared" si="58"/>
        <v>231</v>
      </c>
      <c r="I739" s="129">
        <f t="shared" si="60"/>
        <v>525</v>
      </c>
      <c r="J739" s="129">
        <f t="shared" si="59"/>
        <v>561.75</v>
      </c>
    </row>
    <row r="740" spans="1:10" x14ac:dyDescent="0.25">
      <c r="A740" s="95" t="s">
        <v>1682</v>
      </c>
      <c r="B740" s="95" t="s">
        <v>1683</v>
      </c>
      <c r="C740" s="95" t="str">
        <f t="shared" si="56"/>
        <v>新北市汐止區</v>
      </c>
      <c r="D740" s="95" t="s">
        <v>1482</v>
      </c>
      <c r="E740" s="129">
        <v>110</v>
      </c>
      <c r="F740" s="129">
        <f t="shared" si="57"/>
        <v>126</v>
      </c>
      <c r="G740" s="129">
        <v>110</v>
      </c>
      <c r="H740" s="129">
        <f t="shared" si="58"/>
        <v>126</v>
      </c>
      <c r="I740" s="129">
        <f t="shared" si="60"/>
        <v>275</v>
      </c>
      <c r="J740" s="129">
        <f t="shared" si="59"/>
        <v>299.25</v>
      </c>
    </row>
    <row r="741" spans="1:10" x14ac:dyDescent="0.25">
      <c r="A741" s="95" t="s">
        <v>1684</v>
      </c>
      <c r="B741" s="95" t="s">
        <v>1685</v>
      </c>
      <c r="C741" s="95" t="str">
        <f t="shared" si="56"/>
        <v>新北市汐止區</v>
      </c>
      <c r="D741" s="95" t="s">
        <v>1482</v>
      </c>
      <c r="E741" s="129">
        <v>110</v>
      </c>
      <c r="F741" s="129">
        <f t="shared" si="57"/>
        <v>126</v>
      </c>
      <c r="G741" s="129">
        <v>110</v>
      </c>
      <c r="H741" s="129">
        <f t="shared" si="58"/>
        <v>126</v>
      </c>
      <c r="I741" s="129">
        <f t="shared" si="60"/>
        <v>275</v>
      </c>
      <c r="J741" s="129">
        <f t="shared" si="59"/>
        <v>299.25</v>
      </c>
    </row>
    <row r="742" spans="1:10" x14ac:dyDescent="0.25">
      <c r="A742" s="95" t="s">
        <v>1686</v>
      </c>
      <c r="B742" s="95" t="s">
        <v>1687</v>
      </c>
      <c r="C742" s="95" t="str">
        <f t="shared" si="56"/>
        <v>新北市汐止區</v>
      </c>
      <c r="D742" s="95" t="s">
        <v>1482</v>
      </c>
      <c r="E742" s="129">
        <v>110</v>
      </c>
      <c r="F742" s="129">
        <f t="shared" si="57"/>
        <v>126</v>
      </c>
      <c r="G742" s="129">
        <v>110</v>
      </c>
      <c r="H742" s="129">
        <f t="shared" si="58"/>
        <v>126</v>
      </c>
      <c r="I742" s="129">
        <f t="shared" si="60"/>
        <v>275</v>
      </c>
      <c r="J742" s="129">
        <f t="shared" si="59"/>
        <v>299.25</v>
      </c>
    </row>
    <row r="743" spans="1:10" x14ac:dyDescent="0.25">
      <c r="A743" s="95" t="s">
        <v>1688</v>
      </c>
      <c r="B743" s="95" t="s">
        <v>1689</v>
      </c>
      <c r="C743" s="95" t="str">
        <f t="shared" si="56"/>
        <v>新北市汐止區</v>
      </c>
      <c r="D743" s="95" t="s">
        <v>1180</v>
      </c>
      <c r="E743" s="129">
        <v>210</v>
      </c>
      <c r="F743" s="129">
        <f t="shared" si="57"/>
        <v>231</v>
      </c>
      <c r="G743" s="129">
        <v>210</v>
      </c>
      <c r="H743" s="129">
        <f t="shared" si="58"/>
        <v>231</v>
      </c>
      <c r="I743" s="129">
        <f t="shared" si="60"/>
        <v>525</v>
      </c>
      <c r="J743" s="129">
        <f t="shared" si="59"/>
        <v>561.75</v>
      </c>
    </row>
    <row r="744" spans="1:10" x14ac:dyDescent="0.25">
      <c r="A744" s="95" t="s">
        <v>1690</v>
      </c>
      <c r="B744" s="95" t="s">
        <v>1691</v>
      </c>
      <c r="C744" s="95" t="str">
        <f t="shared" si="56"/>
        <v>新北市汐止區</v>
      </c>
      <c r="D744" s="95" t="s">
        <v>1557</v>
      </c>
      <c r="E744" s="129">
        <v>150</v>
      </c>
      <c r="F744" s="129">
        <f t="shared" si="57"/>
        <v>168</v>
      </c>
      <c r="G744" s="129">
        <v>150</v>
      </c>
      <c r="H744" s="129">
        <f t="shared" si="58"/>
        <v>168</v>
      </c>
      <c r="I744" s="129">
        <f t="shared" si="60"/>
        <v>375</v>
      </c>
      <c r="J744" s="129">
        <f t="shared" si="59"/>
        <v>404.25</v>
      </c>
    </row>
    <row r="745" spans="1:10" x14ac:dyDescent="0.25">
      <c r="A745" s="95" t="s">
        <v>1692</v>
      </c>
      <c r="B745" s="95" t="s">
        <v>1693</v>
      </c>
      <c r="C745" s="95" t="str">
        <f t="shared" si="56"/>
        <v>新北市汐止區</v>
      </c>
      <c r="D745" s="95" t="s">
        <v>1482</v>
      </c>
      <c r="E745" s="129">
        <v>110</v>
      </c>
      <c r="F745" s="129">
        <f t="shared" si="57"/>
        <v>126</v>
      </c>
      <c r="G745" s="129">
        <v>110</v>
      </c>
      <c r="H745" s="129">
        <f t="shared" si="58"/>
        <v>126</v>
      </c>
      <c r="I745" s="129">
        <f t="shared" si="60"/>
        <v>275</v>
      </c>
      <c r="J745" s="129">
        <f t="shared" si="59"/>
        <v>299.25</v>
      </c>
    </row>
    <row r="746" spans="1:10" x14ac:dyDescent="0.25">
      <c r="A746" s="95" t="s">
        <v>1694</v>
      </c>
      <c r="B746" s="95" t="s">
        <v>1695</v>
      </c>
      <c r="C746" s="95" t="str">
        <f t="shared" si="56"/>
        <v>新北市汐止區</v>
      </c>
      <c r="D746" s="95" t="s">
        <v>1557</v>
      </c>
      <c r="E746" s="129">
        <v>150</v>
      </c>
      <c r="F746" s="129">
        <f t="shared" si="57"/>
        <v>168</v>
      </c>
      <c r="G746" s="129">
        <v>150</v>
      </c>
      <c r="H746" s="129">
        <f t="shared" si="58"/>
        <v>168</v>
      </c>
      <c r="I746" s="129">
        <f t="shared" si="60"/>
        <v>375</v>
      </c>
      <c r="J746" s="129">
        <f t="shared" si="59"/>
        <v>404.25</v>
      </c>
    </row>
    <row r="747" spans="1:10" x14ac:dyDescent="0.25">
      <c r="A747" s="95" t="s">
        <v>1696</v>
      </c>
      <c r="B747" s="95" t="s">
        <v>1697</v>
      </c>
      <c r="C747" s="95" t="str">
        <f t="shared" si="56"/>
        <v>新北市汐止區</v>
      </c>
      <c r="D747" s="95" t="s">
        <v>1557</v>
      </c>
      <c r="E747" s="129">
        <v>150</v>
      </c>
      <c r="F747" s="129">
        <f t="shared" si="57"/>
        <v>168</v>
      </c>
      <c r="G747" s="129">
        <v>150</v>
      </c>
      <c r="H747" s="129">
        <f t="shared" si="58"/>
        <v>168</v>
      </c>
      <c r="I747" s="129">
        <f t="shared" si="60"/>
        <v>375</v>
      </c>
      <c r="J747" s="129">
        <f t="shared" si="59"/>
        <v>404.25</v>
      </c>
    </row>
    <row r="748" spans="1:10" x14ac:dyDescent="0.25">
      <c r="A748" s="95" t="s">
        <v>1698</v>
      </c>
      <c r="B748" s="95" t="s">
        <v>1699</v>
      </c>
      <c r="C748" s="95" t="str">
        <f t="shared" si="56"/>
        <v>新北市汐止區</v>
      </c>
      <c r="D748" s="95" t="s">
        <v>1482</v>
      </c>
      <c r="E748" s="129">
        <v>110</v>
      </c>
      <c r="F748" s="129">
        <f t="shared" si="57"/>
        <v>126</v>
      </c>
      <c r="G748" s="129">
        <v>110</v>
      </c>
      <c r="H748" s="129">
        <f t="shared" si="58"/>
        <v>126</v>
      </c>
      <c r="I748" s="129">
        <f t="shared" si="60"/>
        <v>275</v>
      </c>
      <c r="J748" s="129">
        <f t="shared" si="59"/>
        <v>299.25</v>
      </c>
    </row>
    <row r="749" spans="1:10" x14ac:dyDescent="0.25">
      <c r="A749" s="95" t="s">
        <v>1700</v>
      </c>
      <c r="B749" s="95" t="s">
        <v>1701</v>
      </c>
      <c r="C749" s="95" t="str">
        <f t="shared" si="56"/>
        <v>新北市汐止區</v>
      </c>
      <c r="D749" s="95" t="s">
        <v>1557</v>
      </c>
      <c r="E749" s="129">
        <v>150</v>
      </c>
      <c r="F749" s="129">
        <f t="shared" si="57"/>
        <v>168</v>
      </c>
      <c r="G749" s="129">
        <v>150</v>
      </c>
      <c r="H749" s="129">
        <f t="shared" si="58"/>
        <v>168</v>
      </c>
      <c r="I749" s="129">
        <f t="shared" si="60"/>
        <v>375</v>
      </c>
      <c r="J749" s="129">
        <f t="shared" si="59"/>
        <v>404.25</v>
      </c>
    </row>
    <row r="750" spans="1:10" x14ac:dyDescent="0.25">
      <c r="A750" s="95" t="s">
        <v>1702</v>
      </c>
      <c r="B750" s="95" t="s">
        <v>1703</v>
      </c>
      <c r="C750" s="95" t="str">
        <f t="shared" si="56"/>
        <v>新北市汐止區</v>
      </c>
      <c r="D750" s="95" t="s">
        <v>1557</v>
      </c>
      <c r="E750" s="129">
        <v>150</v>
      </c>
      <c r="F750" s="129">
        <f t="shared" si="57"/>
        <v>168</v>
      </c>
      <c r="G750" s="129">
        <v>150</v>
      </c>
      <c r="H750" s="129">
        <f t="shared" si="58"/>
        <v>168</v>
      </c>
      <c r="I750" s="129">
        <f t="shared" si="60"/>
        <v>375</v>
      </c>
      <c r="J750" s="129">
        <f t="shared" si="59"/>
        <v>404.25</v>
      </c>
    </row>
    <row r="751" spans="1:10" x14ac:dyDescent="0.25">
      <c r="A751" s="95" t="s">
        <v>1704</v>
      </c>
      <c r="B751" s="95" t="s">
        <v>1705</v>
      </c>
      <c r="C751" s="95" t="str">
        <f t="shared" si="56"/>
        <v>新北市汐止區</v>
      </c>
      <c r="D751" s="95" t="s">
        <v>1557</v>
      </c>
      <c r="E751" s="129">
        <v>150</v>
      </c>
      <c r="F751" s="129">
        <f t="shared" si="57"/>
        <v>168</v>
      </c>
      <c r="G751" s="129">
        <v>150</v>
      </c>
      <c r="H751" s="129">
        <f t="shared" si="58"/>
        <v>168</v>
      </c>
      <c r="I751" s="129">
        <f t="shared" si="60"/>
        <v>375</v>
      </c>
      <c r="J751" s="129">
        <f t="shared" si="59"/>
        <v>404.25</v>
      </c>
    </row>
    <row r="752" spans="1:10" x14ac:dyDescent="0.25">
      <c r="A752" s="95" t="s">
        <v>1706</v>
      </c>
      <c r="B752" s="95" t="s">
        <v>1707</v>
      </c>
      <c r="C752" s="95" t="str">
        <f t="shared" si="56"/>
        <v>新北市汐止區</v>
      </c>
      <c r="D752" s="95" t="s">
        <v>1482</v>
      </c>
      <c r="E752" s="129">
        <v>110</v>
      </c>
      <c r="F752" s="129">
        <f t="shared" si="57"/>
        <v>126</v>
      </c>
      <c r="G752" s="129">
        <v>110</v>
      </c>
      <c r="H752" s="129">
        <f t="shared" si="58"/>
        <v>126</v>
      </c>
      <c r="I752" s="129">
        <f t="shared" si="60"/>
        <v>275</v>
      </c>
      <c r="J752" s="129">
        <f t="shared" si="59"/>
        <v>299.25</v>
      </c>
    </row>
    <row r="753" spans="1:10" x14ac:dyDescent="0.25">
      <c r="A753" s="95" t="s">
        <v>1708</v>
      </c>
      <c r="B753" s="95" t="s">
        <v>1709</v>
      </c>
      <c r="C753" s="95" t="str">
        <f t="shared" si="56"/>
        <v>新北市汐止區</v>
      </c>
      <c r="D753" s="95" t="s">
        <v>1180</v>
      </c>
      <c r="E753" s="129">
        <v>210</v>
      </c>
      <c r="F753" s="129">
        <f t="shared" si="57"/>
        <v>231</v>
      </c>
      <c r="G753" s="129">
        <v>210</v>
      </c>
      <c r="H753" s="129">
        <f t="shared" si="58"/>
        <v>231</v>
      </c>
      <c r="I753" s="129">
        <f t="shared" si="60"/>
        <v>525</v>
      </c>
      <c r="J753" s="129">
        <f t="shared" si="59"/>
        <v>561.75</v>
      </c>
    </row>
    <row r="754" spans="1:10" x14ac:dyDescent="0.25">
      <c r="A754" s="95" t="s">
        <v>1710</v>
      </c>
      <c r="B754" s="95" t="s">
        <v>1711</v>
      </c>
      <c r="C754" s="95" t="str">
        <f t="shared" si="56"/>
        <v>新北市汐止區</v>
      </c>
      <c r="D754" s="95" t="s">
        <v>1482</v>
      </c>
      <c r="E754" s="129">
        <v>110</v>
      </c>
      <c r="F754" s="129">
        <f t="shared" si="57"/>
        <v>126</v>
      </c>
      <c r="G754" s="129">
        <v>110</v>
      </c>
      <c r="H754" s="129">
        <f t="shared" si="58"/>
        <v>126</v>
      </c>
      <c r="I754" s="129">
        <f t="shared" si="60"/>
        <v>275</v>
      </c>
      <c r="J754" s="129">
        <f t="shared" si="59"/>
        <v>299.25</v>
      </c>
    </row>
    <row r="755" spans="1:10" x14ac:dyDescent="0.25">
      <c r="A755" s="95" t="s">
        <v>1712</v>
      </c>
      <c r="B755" s="95" t="s">
        <v>1713</v>
      </c>
      <c r="C755" s="95" t="str">
        <f t="shared" si="56"/>
        <v>新北市汐止區</v>
      </c>
      <c r="D755" s="95" t="s">
        <v>1557</v>
      </c>
      <c r="E755" s="129">
        <v>150</v>
      </c>
      <c r="F755" s="129">
        <f t="shared" si="57"/>
        <v>168</v>
      </c>
      <c r="G755" s="129">
        <v>150</v>
      </c>
      <c r="H755" s="129">
        <f t="shared" si="58"/>
        <v>168</v>
      </c>
      <c r="I755" s="129">
        <f t="shared" si="60"/>
        <v>375</v>
      </c>
      <c r="J755" s="129">
        <f t="shared" si="59"/>
        <v>404.25</v>
      </c>
    </row>
    <row r="756" spans="1:10" x14ac:dyDescent="0.25">
      <c r="A756" s="95" t="s">
        <v>1714</v>
      </c>
      <c r="B756" s="95" t="s">
        <v>1715</v>
      </c>
      <c r="C756" s="95" t="str">
        <f t="shared" si="56"/>
        <v>新北市汐止區</v>
      </c>
      <c r="D756" s="95" t="s">
        <v>1482</v>
      </c>
      <c r="E756" s="129">
        <v>110</v>
      </c>
      <c r="F756" s="129">
        <f t="shared" si="57"/>
        <v>126</v>
      </c>
      <c r="G756" s="129">
        <v>110</v>
      </c>
      <c r="H756" s="129">
        <f t="shared" si="58"/>
        <v>126</v>
      </c>
      <c r="I756" s="129">
        <f t="shared" si="60"/>
        <v>275</v>
      </c>
      <c r="J756" s="129">
        <f t="shared" si="59"/>
        <v>299.25</v>
      </c>
    </row>
    <row r="757" spans="1:10" x14ac:dyDescent="0.25">
      <c r="A757" s="95" t="s">
        <v>1716</v>
      </c>
      <c r="B757" s="95" t="s">
        <v>1717</v>
      </c>
      <c r="C757" s="95" t="str">
        <f t="shared" si="56"/>
        <v>新北市汐止區</v>
      </c>
      <c r="D757" s="95" t="s">
        <v>1482</v>
      </c>
      <c r="E757" s="129">
        <v>110</v>
      </c>
      <c r="F757" s="129">
        <f t="shared" si="57"/>
        <v>126</v>
      </c>
      <c r="G757" s="129">
        <v>110</v>
      </c>
      <c r="H757" s="129">
        <f t="shared" si="58"/>
        <v>126</v>
      </c>
      <c r="I757" s="129">
        <f t="shared" si="60"/>
        <v>275</v>
      </c>
      <c r="J757" s="129">
        <f t="shared" si="59"/>
        <v>299.25</v>
      </c>
    </row>
    <row r="758" spans="1:10" x14ac:dyDescent="0.25">
      <c r="A758" s="95" t="s">
        <v>1718</v>
      </c>
      <c r="B758" s="95" t="s">
        <v>1719</v>
      </c>
      <c r="C758" s="95" t="str">
        <f t="shared" si="56"/>
        <v>新北市汐止區</v>
      </c>
      <c r="D758" s="95" t="s">
        <v>1482</v>
      </c>
      <c r="E758" s="129">
        <v>110</v>
      </c>
      <c r="F758" s="129">
        <f t="shared" si="57"/>
        <v>126</v>
      </c>
      <c r="G758" s="129">
        <v>110</v>
      </c>
      <c r="H758" s="129">
        <f t="shared" si="58"/>
        <v>126</v>
      </c>
      <c r="I758" s="129">
        <f t="shared" si="60"/>
        <v>275</v>
      </c>
      <c r="J758" s="129">
        <f t="shared" si="59"/>
        <v>299.25</v>
      </c>
    </row>
    <row r="759" spans="1:10" x14ac:dyDescent="0.25">
      <c r="A759" s="95" t="s">
        <v>1720</v>
      </c>
      <c r="B759" s="95" t="s">
        <v>1721</v>
      </c>
      <c r="C759" s="95" t="str">
        <f t="shared" si="56"/>
        <v>新北市汐止區</v>
      </c>
      <c r="D759" s="95" t="s">
        <v>1180</v>
      </c>
      <c r="E759" s="129">
        <v>210</v>
      </c>
      <c r="F759" s="129">
        <f t="shared" si="57"/>
        <v>231</v>
      </c>
      <c r="G759" s="129">
        <v>210</v>
      </c>
      <c r="H759" s="129">
        <f t="shared" si="58"/>
        <v>231</v>
      </c>
      <c r="I759" s="129">
        <f t="shared" si="60"/>
        <v>525</v>
      </c>
      <c r="J759" s="129">
        <f t="shared" si="59"/>
        <v>561.75</v>
      </c>
    </row>
    <row r="760" spans="1:10" x14ac:dyDescent="0.25">
      <c r="A760" s="95" t="s">
        <v>1722</v>
      </c>
      <c r="B760" s="95" t="s">
        <v>1723</v>
      </c>
      <c r="C760" s="95" t="str">
        <f t="shared" si="56"/>
        <v>新北市汐止區</v>
      </c>
      <c r="D760" s="95" t="s">
        <v>1557</v>
      </c>
      <c r="E760" s="129">
        <v>150</v>
      </c>
      <c r="F760" s="129">
        <f t="shared" si="57"/>
        <v>168</v>
      </c>
      <c r="G760" s="129">
        <v>150</v>
      </c>
      <c r="H760" s="129">
        <f t="shared" si="58"/>
        <v>168</v>
      </c>
      <c r="I760" s="129">
        <f t="shared" si="60"/>
        <v>375</v>
      </c>
      <c r="J760" s="129">
        <f t="shared" si="59"/>
        <v>404.25</v>
      </c>
    </row>
    <row r="761" spans="1:10" x14ac:dyDescent="0.25">
      <c r="A761" s="95" t="s">
        <v>1724</v>
      </c>
      <c r="B761" s="95" t="s">
        <v>1725</v>
      </c>
      <c r="C761" s="95" t="str">
        <f t="shared" si="56"/>
        <v>新北市汐止區</v>
      </c>
      <c r="D761" s="95" t="s">
        <v>1557</v>
      </c>
      <c r="E761" s="129">
        <v>150</v>
      </c>
      <c r="F761" s="129">
        <f t="shared" si="57"/>
        <v>168</v>
      </c>
      <c r="G761" s="129">
        <v>150</v>
      </c>
      <c r="H761" s="129">
        <f t="shared" si="58"/>
        <v>168</v>
      </c>
      <c r="I761" s="129">
        <f t="shared" si="60"/>
        <v>375</v>
      </c>
      <c r="J761" s="129">
        <f t="shared" si="59"/>
        <v>404.25</v>
      </c>
    </row>
    <row r="762" spans="1:10" x14ac:dyDescent="0.25">
      <c r="A762" s="95" t="s">
        <v>1726</v>
      </c>
      <c r="B762" s="95" t="s">
        <v>1727</v>
      </c>
      <c r="C762" s="95" t="str">
        <f t="shared" si="56"/>
        <v>新北市汐止區</v>
      </c>
      <c r="D762" s="95" t="s">
        <v>1557</v>
      </c>
      <c r="E762" s="129">
        <v>150</v>
      </c>
      <c r="F762" s="129">
        <f t="shared" si="57"/>
        <v>168</v>
      </c>
      <c r="G762" s="129">
        <v>150</v>
      </c>
      <c r="H762" s="129">
        <f t="shared" si="58"/>
        <v>168</v>
      </c>
      <c r="I762" s="129">
        <f t="shared" si="60"/>
        <v>375</v>
      </c>
      <c r="J762" s="129">
        <f t="shared" si="59"/>
        <v>404.25</v>
      </c>
    </row>
    <row r="763" spans="1:10" x14ac:dyDescent="0.25">
      <c r="A763" s="95" t="s">
        <v>1728</v>
      </c>
      <c r="B763" s="95" t="s">
        <v>1729</v>
      </c>
      <c r="C763" s="95" t="str">
        <f t="shared" si="56"/>
        <v>新北市汐止區</v>
      </c>
      <c r="D763" s="95" t="s">
        <v>1482</v>
      </c>
      <c r="E763" s="129">
        <v>110</v>
      </c>
      <c r="F763" s="129">
        <f t="shared" si="57"/>
        <v>126</v>
      </c>
      <c r="G763" s="129">
        <v>110</v>
      </c>
      <c r="H763" s="129">
        <f t="shared" si="58"/>
        <v>126</v>
      </c>
      <c r="I763" s="129">
        <f t="shared" si="60"/>
        <v>275</v>
      </c>
      <c r="J763" s="129">
        <f t="shared" si="59"/>
        <v>299.25</v>
      </c>
    </row>
    <row r="764" spans="1:10" x14ac:dyDescent="0.25">
      <c r="A764" s="95" t="s">
        <v>1730</v>
      </c>
      <c r="B764" s="95" t="s">
        <v>1731</v>
      </c>
      <c r="C764" s="95" t="str">
        <f t="shared" si="56"/>
        <v>新北市汐止區</v>
      </c>
      <c r="D764" s="95" t="s">
        <v>1482</v>
      </c>
      <c r="E764" s="129">
        <v>110</v>
      </c>
      <c r="F764" s="129">
        <f t="shared" si="57"/>
        <v>126</v>
      </c>
      <c r="G764" s="129">
        <v>110</v>
      </c>
      <c r="H764" s="129">
        <f t="shared" si="58"/>
        <v>126</v>
      </c>
      <c r="I764" s="129">
        <f t="shared" si="60"/>
        <v>275</v>
      </c>
      <c r="J764" s="129">
        <f t="shared" si="59"/>
        <v>299.25</v>
      </c>
    </row>
    <row r="765" spans="1:10" x14ac:dyDescent="0.25">
      <c r="A765" s="95" t="s">
        <v>1732</v>
      </c>
      <c r="B765" s="95" t="s">
        <v>1733</v>
      </c>
      <c r="C765" s="95" t="str">
        <f t="shared" si="56"/>
        <v>新北市汐止區</v>
      </c>
      <c r="D765" s="95" t="s">
        <v>1180</v>
      </c>
      <c r="E765" s="129">
        <v>210</v>
      </c>
      <c r="F765" s="129">
        <f t="shared" si="57"/>
        <v>231</v>
      </c>
      <c r="G765" s="129">
        <v>210</v>
      </c>
      <c r="H765" s="129">
        <f t="shared" si="58"/>
        <v>231</v>
      </c>
      <c r="I765" s="129">
        <f t="shared" si="60"/>
        <v>525</v>
      </c>
      <c r="J765" s="129">
        <f t="shared" si="59"/>
        <v>561.75</v>
      </c>
    </row>
    <row r="766" spans="1:10" x14ac:dyDescent="0.25">
      <c r="A766" s="95" t="s">
        <v>1734</v>
      </c>
      <c r="B766" s="95" t="s">
        <v>1735</v>
      </c>
      <c r="C766" s="95" t="str">
        <f t="shared" si="56"/>
        <v>新北市汐止區</v>
      </c>
      <c r="D766" s="95" t="s">
        <v>1180</v>
      </c>
      <c r="E766" s="129">
        <v>210</v>
      </c>
      <c r="F766" s="129">
        <f t="shared" si="57"/>
        <v>231</v>
      </c>
      <c r="G766" s="129">
        <v>210</v>
      </c>
      <c r="H766" s="129">
        <f t="shared" si="58"/>
        <v>231</v>
      </c>
      <c r="I766" s="129">
        <f t="shared" si="60"/>
        <v>525</v>
      </c>
      <c r="J766" s="129">
        <f t="shared" si="59"/>
        <v>561.75</v>
      </c>
    </row>
    <row r="767" spans="1:10" x14ac:dyDescent="0.25">
      <c r="A767" s="95" t="s">
        <v>1736</v>
      </c>
      <c r="B767" s="95" t="s">
        <v>1737</v>
      </c>
      <c r="C767" s="95" t="str">
        <f t="shared" si="56"/>
        <v>新北市汐止區</v>
      </c>
      <c r="D767" s="95" t="s">
        <v>1482</v>
      </c>
      <c r="E767" s="129">
        <v>110</v>
      </c>
      <c r="F767" s="129">
        <f t="shared" si="57"/>
        <v>126</v>
      </c>
      <c r="G767" s="129">
        <v>110</v>
      </c>
      <c r="H767" s="129">
        <f t="shared" si="58"/>
        <v>126</v>
      </c>
      <c r="I767" s="129">
        <f t="shared" si="60"/>
        <v>275</v>
      </c>
      <c r="J767" s="129">
        <f t="shared" si="59"/>
        <v>299.25</v>
      </c>
    </row>
    <row r="768" spans="1:10" x14ac:dyDescent="0.25">
      <c r="A768" s="95" t="s">
        <v>1738</v>
      </c>
      <c r="B768" s="95" t="s">
        <v>1739</v>
      </c>
      <c r="C768" s="95" t="str">
        <f t="shared" si="56"/>
        <v>新北市汐止區</v>
      </c>
      <c r="D768" s="95" t="s">
        <v>1482</v>
      </c>
      <c r="E768" s="129">
        <v>110</v>
      </c>
      <c r="F768" s="129">
        <f t="shared" si="57"/>
        <v>126</v>
      </c>
      <c r="G768" s="129">
        <v>110</v>
      </c>
      <c r="H768" s="129">
        <f t="shared" si="58"/>
        <v>126</v>
      </c>
      <c r="I768" s="129">
        <f t="shared" si="60"/>
        <v>275</v>
      </c>
      <c r="J768" s="129">
        <f t="shared" si="59"/>
        <v>299.25</v>
      </c>
    </row>
    <row r="769" spans="1:10" x14ac:dyDescent="0.25">
      <c r="A769" s="95" t="s">
        <v>1740</v>
      </c>
      <c r="B769" s="95" t="s">
        <v>1741</v>
      </c>
      <c r="C769" s="95" t="str">
        <f t="shared" si="56"/>
        <v>新北市汐止區</v>
      </c>
      <c r="D769" s="95" t="s">
        <v>1482</v>
      </c>
      <c r="E769" s="129">
        <v>110</v>
      </c>
      <c r="F769" s="129">
        <f t="shared" si="57"/>
        <v>126</v>
      </c>
      <c r="G769" s="129">
        <v>110</v>
      </c>
      <c r="H769" s="129">
        <f t="shared" si="58"/>
        <v>126</v>
      </c>
      <c r="I769" s="129">
        <f t="shared" si="60"/>
        <v>275</v>
      </c>
      <c r="J769" s="129">
        <f t="shared" si="59"/>
        <v>299.25</v>
      </c>
    </row>
    <row r="770" spans="1:10" x14ac:dyDescent="0.25">
      <c r="A770" s="95" t="s">
        <v>1742</v>
      </c>
      <c r="B770" s="95" t="s">
        <v>1743</v>
      </c>
      <c r="C770" s="95" t="str">
        <f t="shared" ref="C770:C833" si="61">LEFT(A770,6)</f>
        <v>新北市汐止區</v>
      </c>
      <c r="D770" s="95" t="s">
        <v>1180</v>
      </c>
      <c r="E770" s="129">
        <v>210</v>
      </c>
      <c r="F770" s="129">
        <f t="shared" si="57"/>
        <v>231</v>
      </c>
      <c r="G770" s="129">
        <v>210</v>
      </c>
      <c r="H770" s="129">
        <f t="shared" si="58"/>
        <v>231</v>
      </c>
      <c r="I770" s="129">
        <f t="shared" si="60"/>
        <v>525</v>
      </c>
      <c r="J770" s="129">
        <f t="shared" si="59"/>
        <v>561.75</v>
      </c>
    </row>
    <row r="771" spans="1:10" x14ac:dyDescent="0.25">
      <c r="A771" s="95" t="s">
        <v>1744</v>
      </c>
      <c r="B771" s="95" t="s">
        <v>1745</v>
      </c>
      <c r="C771" s="95" t="str">
        <f t="shared" si="61"/>
        <v>新北市汐止區</v>
      </c>
      <c r="D771" s="95" t="s">
        <v>1482</v>
      </c>
      <c r="E771" s="129">
        <v>110</v>
      </c>
      <c r="F771" s="129">
        <f t="shared" ref="F771:F834" si="62">(E771+10)*1.05</f>
        <v>126</v>
      </c>
      <c r="G771" s="129">
        <v>110</v>
      </c>
      <c r="H771" s="129">
        <f t="shared" ref="H771:H834" si="63">(G771+10)*1.05</f>
        <v>126</v>
      </c>
      <c r="I771" s="129">
        <f t="shared" si="60"/>
        <v>275</v>
      </c>
      <c r="J771" s="129">
        <f t="shared" ref="J771:J834" si="64">(I771+10)*1.05</f>
        <v>299.25</v>
      </c>
    </row>
    <row r="772" spans="1:10" x14ac:dyDescent="0.25">
      <c r="A772" s="95" t="s">
        <v>1746</v>
      </c>
      <c r="B772" s="95" t="s">
        <v>1747</v>
      </c>
      <c r="C772" s="95" t="str">
        <f t="shared" si="61"/>
        <v>新北市汐止區</v>
      </c>
      <c r="D772" s="95" t="s">
        <v>1180</v>
      </c>
      <c r="E772" s="129">
        <v>210</v>
      </c>
      <c r="F772" s="129">
        <f t="shared" si="62"/>
        <v>231</v>
      </c>
      <c r="G772" s="129">
        <v>210</v>
      </c>
      <c r="H772" s="129">
        <f t="shared" si="63"/>
        <v>231</v>
      </c>
      <c r="I772" s="129">
        <f t="shared" si="60"/>
        <v>525</v>
      </c>
      <c r="J772" s="129">
        <f t="shared" si="64"/>
        <v>561.75</v>
      </c>
    </row>
    <row r="773" spans="1:10" x14ac:dyDescent="0.25">
      <c r="A773" s="95" t="s">
        <v>1748</v>
      </c>
      <c r="B773" s="95" t="s">
        <v>1749</v>
      </c>
      <c r="C773" s="95" t="str">
        <f t="shared" si="61"/>
        <v>新北市汐止區</v>
      </c>
      <c r="D773" s="95" t="s">
        <v>1482</v>
      </c>
      <c r="E773" s="129">
        <v>110</v>
      </c>
      <c r="F773" s="129">
        <f t="shared" si="62"/>
        <v>126</v>
      </c>
      <c r="G773" s="129">
        <v>110</v>
      </c>
      <c r="H773" s="129">
        <f t="shared" si="63"/>
        <v>126</v>
      </c>
      <c r="I773" s="129">
        <f t="shared" si="60"/>
        <v>275</v>
      </c>
      <c r="J773" s="129">
        <f t="shared" si="64"/>
        <v>299.25</v>
      </c>
    </row>
    <row r="774" spans="1:10" x14ac:dyDescent="0.25">
      <c r="A774" s="95" t="s">
        <v>1750</v>
      </c>
      <c r="B774" s="95" t="s">
        <v>1751</v>
      </c>
      <c r="C774" s="95" t="str">
        <f t="shared" si="61"/>
        <v>新北市汐止區</v>
      </c>
      <c r="D774" s="95" t="s">
        <v>1482</v>
      </c>
      <c r="E774" s="129">
        <v>110</v>
      </c>
      <c r="F774" s="129">
        <f t="shared" si="62"/>
        <v>126</v>
      </c>
      <c r="G774" s="129">
        <v>110</v>
      </c>
      <c r="H774" s="129">
        <f t="shared" si="63"/>
        <v>126</v>
      </c>
      <c r="I774" s="129">
        <f t="shared" si="60"/>
        <v>275</v>
      </c>
      <c r="J774" s="129">
        <f t="shared" si="64"/>
        <v>299.25</v>
      </c>
    </row>
    <row r="775" spans="1:10" x14ac:dyDescent="0.25">
      <c r="A775" s="95" t="s">
        <v>1752</v>
      </c>
      <c r="B775" s="95" t="s">
        <v>1753</v>
      </c>
      <c r="C775" s="95" t="str">
        <f t="shared" si="61"/>
        <v>新北市汐止區</v>
      </c>
      <c r="D775" s="95" t="s">
        <v>1482</v>
      </c>
      <c r="E775" s="129">
        <v>110</v>
      </c>
      <c r="F775" s="129">
        <f t="shared" si="62"/>
        <v>126</v>
      </c>
      <c r="G775" s="129">
        <v>110</v>
      </c>
      <c r="H775" s="129">
        <f t="shared" si="63"/>
        <v>126</v>
      </c>
      <c r="I775" s="129">
        <f t="shared" si="60"/>
        <v>275</v>
      </c>
      <c r="J775" s="129">
        <f t="shared" si="64"/>
        <v>299.25</v>
      </c>
    </row>
    <row r="776" spans="1:10" x14ac:dyDescent="0.25">
      <c r="A776" s="95" t="s">
        <v>1754</v>
      </c>
      <c r="B776" s="95" t="s">
        <v>1755</v>
      </c>
      <c r="C776" s="95" t="str">
        <f t="shared" si="61"/>
        <v>新北市汐止區</v>
      </c>
      <c r="D776" s="95" t="s">
        <v>1482</v>
      </c>
      <c r="E776" s="129">
        <v>110</v>
      </c>
      <c r="F776" s="129">
        <f t="shared" si="62"/>
        <v>126</v>
      </c>
      <c r="G776" s="129">
        <v>110</v>
      </c>
      <c r="H776" s="129">
        <f t="shared" si="63"/>
        <v>126</v>
      </c>
      <c r="I776" s="129">
        <f t="shared" si="60"/>
        <v>275</v>
      </c>
      <c r="J776" s="129">
        <f t="shared" si="64"/>
        <v>299.25</v>
      </c>
    </row>
    <row r="777" spans="1:10" x14ac:dyDescent="0.25">
      <c r="A777" s="95" t="s">
        <v>1756</v>
      </c>
      <c r="B777" s="95" t="s">
        <v>1757</v>
      </c>
      <c r="C777" s="95" t="str">
        <f t="shared" si="61"/>
        <v>新北市汐止區</v>
      </c>
      <c r="D777" s="95" t="s">
        <v>1482</v>
      </c>
      <c r="E777" s="129">
        <v>110</v>
      </c>
      <c r="F777" s="129">
        <f t="shared" si="62"/>
        <v>126</v>
      </c>
      <c r="G777" s="129">
        <v>110</v>
      </c>
      <c r="H777" s="129">
        <f t="shared" si="63"/>
        <v>126</v>
      </c>
      <c r="I777" s="129">
        <f t="shared" si="60"/>
        <v>275</v>
      </c>
      <c r="J777" s="129">
        <f t="shared" si="64"/>
        <v>299.25</v>
      </c>
    </row>
    <row r="778" spans="1:10" x14ac:dyDescent="0.25">
      <c r="A778" s="95" t="s">
        <v>1758</v>
      </c>
      <c r="B778" s="95" t="s">
        <v>1759</v>
      </c>
      <c r="C778" s="95" t="str">
        <f t="shared" si="61"/>
        <v>新北市汐止區</v>
      </c>
      <c r="D778" s="95" t="s">
        <v>1482</v>
      </c>
      <c r="E778" s="129">
        <v>110</v>
      </c>
      <c r="F778" s="129">
        <f t="shared" si="62"/>
        <v>126</v>
      </c>
      <c r="G778" s="129">
        <v>110</v>
      </c>
      <c r="H778" s="129">
        <f t="shared" si="63"/>
        <v>126</v>
      </c>
      <c r="I778" s="129">
        <f t="shared" si="60"/>
        <v>275</v>
      </c>
      <c r="J778" s="129">
        <f t="shared" si="64"/>
        <v>299.25</v>
      </c>
    </row>
    <row r="779" spans="1:10" x14ac:dyDescent="0.25">
      <c r="A779" s="95" t="s">
        <v>1760</v>
      </c>
      <c r="B779" s="95" t="s">
        <v>1761</v>
      </c>
      <c r="C779" s="95" t="str">
        <f t="shared" si="61"/>
        <v>新北市汐止區</v>
      </c>
      <c r="D779" s="95" t="s">
        <v>1482</v>
      </c>
      <c r="E779" s="129">
        <v>110</v>
      </c>
      <c r="F779" s="129">
        <f t="shared" si="62"/>
        <v>126</v>
      </c>
      <c r="G779" s="129">
        <v>110</v>
      </c>
      <c r="H779" s="129">
        <f t="shared" si="63"/>
        <v>126</v>
      </c>
      <c r="I779" s="129">
        <f t="shared" si="60"/>
        <v>275</v>
      </c>
      <c r="J779" s="129">
        <f t="shared" si="64"/>
        <v>299.25</v>
      </c>
    </row>
    <row r="780" spans="1:10" x14ac:dyDescent="0.25">
      <c r="A780" s="95" t="s">
        <v>1762</v>
      </c>
      <c r="B780" s="95" t="s">
        <v>1763</v>
      </c>
      <c r="C780" s="95" t="str">
        <f t="shared" si="61"/>
        <v>新北市汐止區</v>
      </c>
      <c r="D780" s="95" t="s">
        <v>1482</v>
      </c>
      <c r="E780" s="129">
        <v>110</v>
      </c>
      <c r="F780" s="129">
        <f t="shared" si="62"/>
        <v>126</v>
      </c>
      <c r="G780" s="129">
        <v>110</v>
      </c>
      <c r="H780" s="129">
        <f t="shared" si="63"/>
        <v>126</v>
      </c>
      <c r="I780" s="129">
        <f t="shared" si="60"/>
        <v>275</v>
      </c>
      <c r="J780" s="129">
        <f t="shared" si="64"/>
        <v>299.25</v>
      </c>
    </row>
    <row r="781" spans="1:10" x14ac:dyDescent="0.25">
      <c r="A781" s="95" t="s">
        <v>1764</v>
      </c>
      <c r="B781" s="95" t="s">
        <v>1765</v>
      </c>
      <c r="C781" s="95" t="str">
        <f t="shared" si="61"/>
        <v>新北市汐止區</v>
      </c>
      <c r="D781" s="95" t="s">
        <v>1482</v>
      </c>
      <c r="E781" s="129">
        <v>110</v>
      </c>
      <c r="F781" s="129">
        <f t="shared" si="62"/>
        <v>126</v>
      </c>
      <c r="G781" s="129">
        <v>110</v>
      </c>
      <c r="H781" s="129">
        <f t="shared" si="63"/>
        <v>126</v>
      </c>
      <c r="I781" s="129">
        <f t="shared" si="60"/>
        <v>275</v>
      </c>
      <c r="J781" s="129">
        <f t="shared" si="64"/>
        <v>299.25</v>
      </c>
    </row>
    <row r="782" spans="1:10" x14ac:dyDescent="0.25">
      <c r="A782" s="95" t="s">
        <v>1766</v>
      </c>
      <c r="B782" s="95" t="s">
        <v>1767</v>
      </c>
      <c r="C782" s="95" t="str">
        <f t="shared" si="61"/>
        <v>新北市汐止區</v>
      </c>
      <c r="D782" s="95" t="s">
        <v>1482</v>
      </c>
      <c r="E782" s="129">
        <v>110</v>
      </c>
      <c r="F782" s="129">
        <f t="shared" si="62"/>
        <v>126</v>
      </c>
      <c r="G782" s="129">
        <v>110</v>
      </c>
      <c r="H782" s="129">
        <f t="shared" si="63"/>
        <v>126</v>
      </c>
      <c r="I782" s="129">
        <f t="shared" si="60"/>
        <v>275</v>
      </c>
      <c r="J782" s="129">
        <f t="shared" si="64"/>
        <v>299.25</v>
      </c>
    </row>
    <row r="783" spans="1:10" x14ac:dyDescent="0.25">
      <c r="A783" s="95" t="s">
        <v>1768</v>
      </c>
      <c r="B783" s="95" t="s">
        <v>1769</v>
      </c>
      <c r="C783" s="95" t="str">
        <f t="shared" si="61"/>
        <v>新北市汐止區</v>
      </c>
      <c r="D783" s="95" t="s">
        <v>1482</v>
      </c>
      <c r="E783" s="129">
        <v>110</v>
      </c>
      <c r="F783" s="129">
        <f t="shared" si="62"/>
        <v>126</v>
      </c>
      <c r="G783" s="129">
        <v>110</v>
      </c>
      <c r="H783" s="129">
        <f t="shared" si="63"/>
        <v>126</v>
      </c>
      <c r="I783" s="129">
        <f t="shared" si="60"/>
        <v>275</v>
      </c>
      <c r="J783" s="129">
        <f t="shared" si="64"/>
        <v>299.25</v>
      </c>
    </row>
    <row r="784" spans="1:10" x14ac:dyDescent="0.25">
      <c r="A784" s="95" t="s">
        <v>1770</v>
      </c>
      <c r="B784" s="95" t="s">
        <v>1771</v>
      </c>
      <c r="C784" s="95" t="str">
        <f t="shared" si="61"/>
        <v>新北市汐止區</v>
      </c>
      <c r="D784" s="95" t="s">
        <v>1482</v>
      </c>
      <c r="E784" s="129">
        <v>110</v>
      </c>
      <c r="F784" s="129">
        <f t="shared" si="62"/>
        <v>126</v>
      </c>
      <c r="G784" s="129">
        <v>110</v>
      </c>
      <c r="H784" s="129">
        <f t="shared" si="63"/>
        <v>126</v>
      </c>
      <c r="I784" s="129">
        <f t="shared" si="60"/>
        <v>275</v>
      </c>
      <c r="J784" s="129">
        <f t="shared" si="64"/>
        <v>299.25</v>
      </c>
    </row>
    <row r="785" spans="1:10" x14ac:dyDescent="0.25">
      <c r="A785" s="95" t="s">
        <v>1772</v>
      </c>
      <c r="B785" s="95" t="s">
        <v>1773</v>
      </c>
      <c r="C785" s="95" t="str">
        <f t="shared" si="61"/>
        <v>新北市汐止區</v>
      </c>
      <c r="D785" s="95" t="s">
        <v>1482</v>
      </c>
      <c r="E785" s="129">
        <v>110</v>
      </c>
      <c r="F785" s="129">
        <f t="shared" si="62"/>
        <v>126</v>
      </c>
      <c r="G785" s="129">
        <v>110</v>
      </c>
      <c r="H785" s="129">
        <f t="shared" si="63"/>
        <v>126</v>
      </c>
      <c r="I785" s="129">
        <f t="shared" si="60"/>
        <v>275</v>
      </c>
      <c r="J785" s="129">
        <f t="shared" si="64"/>
        <v>299.25</v>
      </c>
    </row>
    <row r="786" spans="1:10" x14ac:dyDescent="0.25">
      <c r="A786" s="95" t="s">
        <v>1774</v>
      </c>
      <c r="B786" s="95" t="s">
        <v>1775</v>
      </c>
      <c r="C786" s="95" t="str">
        <f t="shared" si="61"/>
        <v>新北市汐止區</v>
      </c>
      <c r="D786" s="95" t="s">
        <v>1482</v>
      </c>
      <c r="E786" s="129">
        <v>110</v>
      </c>
      <c r="F786" s="129">
        <f t="shared" si="62"/>
        <v>126</v>
      </c>
      <c r="G786" s="129">
        <v>110</v>
      </c>
      <c r="H786" s="129">
        <f t="shared" si="63"/>
        <v>126</v>
      </c>
      <c r="I786" s="129">
        <f t="shared" si="60"/>
        <v>275</v>
      </c>
      <c r="J786" s="129">
        <f t="shared" si="64"/>
        <v>299.25</v>
      </c>
    </row>
    <row r="787" spans="1:10" x14ac:dyDescent="0.25">
      <c r="A787" s="95" t="s">
        <v>1776</v>
      </c>
      <c r="B787" s="95" t="s">
        <v>1777</v>
      </c>
      <c r="C787" s="95" t="str">
        <f t="shared" si="61"/>
        <v>新北市汐止區</v>
      </c>
      <c r="D787" s="95" t="s">
        <v>1482</v>
      </c>
      <c r="E787" s="129">
        <v>110</v>
      </c>
      <c r="F787" s="129">
        <f t="shared" si="62"/>
        <v>126</v>
      </c>
      <c r="G787" s="129">
        <v>110</v>
      </c>
      <c r="H787" s="129">
        <f t="shared" si="63"/>
        <v>126</v>
      </c>
      <c r="I787" s="129">
        <f t="shared" si="60"/>
        <v>275</v>
      </c>
      <c r="J787" s="129">
        <f t="shared" si="64"/>
        <v>299.25</v>
      </c>
    </row>
    <row r="788" spans="1:10" x14ac:dyDescent="0.25">
      <c r="A788" s="95" t="s">
        <v>1778</v>
      </c>
      <c r="B788" s="95" t="s">
        <v>1779</v>
      </c>
      <c r="C788" s="95" t="str">
        <f t="shared" si="61"/>
        <v>新北市汐止區</v>
      </c>
      <c r="D788" s="95" t="s">
        <v>1482</v>
      </c>
      <c r="E788" s="129">
        <v>110</v>
      </c>
      <c r="F788" s="129">
        <f t="shared" si="62"/>
        <v>126</v>
      </c>
      <c r="G788" s="129">
        <v>110</v>
      </c>
      <c r="H788" s="129">
        <f t="shared" si="63"/>
        <v>126</v>
      </c>
      <c r="I788" s="129">
        <f t="shared" si="60"/>
        <v>275</v>
      </c>
      <c r="J788" s="129">
        <f t="shared" si="64"/>
        <v>299.25</v>
      </c>
    </row>
    <row r="789" spans="1:10" x14ac:dyDescent="0.25">
      <c r="A789" s="95" t="s">
        <v>1780</v>
      </c>
      <c r="B789" s="95" t="s">
        <v>1781</v>
      </c>
      <c r="C789" s="95" t="str">
        <f t="shared" si="61"/>
        <v>新北市汐止區</v>
      </c>
      <c r="D789" s="95" t="s">
        <v>1482</v>
      </c>
      <c r="E789" s="129">
        <v>110</v>
      </c>
      <c r="F789" s="129">
        <f t="shared" si="62"/>
        <v>126</v>
      </c>
      <c r="G789" s="129">
        <v>110</v>
      </c>
      <c r="H789" s="129">
        <f t="shared" si="63"/>
        <v>126</v>
      </c>
      <c r="I789" s="129">
        <f t="shared" si="60"/>
        <v>275</v>
      </c>
      <c r="J789" s="129">
        <f t="shared" si="64"/>
        <v>299.25</v>
      </c>
    </row>
    <row r="790" spans="1:10" x14ac:dyDescent="0.25">
      <c r="A790" s="95" t="s">
        <v>1782</v>
      </c>
      <c r="B790" s="95" t="s">
        <v>1783</v>
      </c>
      <c r="C790" s="95" t="str">
        <f t="shared" si="61"/>
        <v>新北市汐止區</v>
      </c>
      <c r="D790" s="95" t="s">
        <v>1180</v>
      </c>
      <c r="E790" s="129">
        <v>210</v>
      </c>
      <c r="F790" s="129">
        <f t="shared" si="62"/>
        <v>231</v>
      </c>
      <c r="G790" s="129">
        <v>210</v>
      </c>
      <c r="H790" s="129">
        <f t="shared" si="63"/>
        <v>231</v>
      </c>
      <c r="I790" s="129">
        <f t="shared" si="60"/>
        <v>525</v>
      </c>
      <c r="J790" s="129">
        <f t="shared" si="64"/>
        <v>561.75</v>
      </c>
    </row>
    <row r="791" spans="1:10" x14ac:dyDescent="0.25">
      <c r="A791" s="95" t="s">
        <v>1784</v>
      </c>
      <c r="B791" s="95" t="s">
        <v>1785</v>
      </c>
      <c r="C791" s="95" t="str">
        <f t="shared" si="61"/>
        <v>新北市汐止區</v>
      </c>
      <c r="D791" s="95" t="s">
        <v>1482</v>
      </c>
      <c r="E791" s="129">
        <v>110</v>
      </c>
      <c r="F791" s="129">
        <f t="shared" si="62"/>
        <v>126</v>
      </c>
      <c r="G791" s="129">
        <v>110</v>
      </c>
      <c r="H791" s="129">
        <f t="shared" si="63"/>
        <v>126</v>
      </c>
      <c r="I791" s="129">
        <f t="shared" si="60"/>
        <v>275</v>
      </c>
      <c r="J791" s="129">
        <f t="shared" si="64"/>
        <v>299.25</v>
      </c>
    </row>
    <row r="792" spans="1:10" x14ac:dyDescent="0.25">
      <c r="A792" s="95" t="s">
        <v>1786</v>
      </c>
      <c r="B792" s="95" t="s">
        <v>1787</v>
      </c>
      <c r="C792" s="95" t="str">
        <f t="shared" si="61"/>
        <v>新北市汐止區</v>
      </c>
      <c r="D792" s="95" t="s">
        <v>1482</v>
      </c>
      <c r="E792" s="129">
        <v>110</v>
      </c>
      <c r="F792" s="129">
        <f t="shared" si="62"/>
        <v>126</v>
      </c>
      <c r="G792" s="129">
        <v>110</v>
      </c>
      <c r="H792" s="129">
        <f t="shared" si="63"/>
        <v>126</v>
      </c>
      <c r="I792" s="129">
        <f t="shared" si="60"/>
        <v>275</v>
      </c>
      <c r="J792" s="129">
        <f t="shared" si="64"/>
        <v>299.25</v>
      </c>
    </row>
    <row r="793" spans="1:10" x14ac:dyDescent="0.25">
      <c r="A793" s="95" t="s">
        <v>1788</v>
      </c>
      <c r="B793" s="95" t="s">
        <v>1789</v>
      </c>
      <c r="C793" s="95" t="str">
        <f t="shared" si="61"/>
        <v>新北市汐止區</v>
      </c>
      <c r="D793" s="95" t="s">
        <v>1482</v>
      </c>
      <c r="E793" s="129">
        <v>110</v>
      </c>
      <c r="F793" s="129">
        <f t="shared" si="62"/>
        <v>126</v>
      </c>
      <c r="G793" s="129">
        <v>110</v>
      </c>
      <c r="H793" s="129">
        <f t="shared" si="63"/>
        <v>126</v>
      </c>
      <c r="I793" s="129">
        <f t="shared" si="60"/>
        <v>275</v>
      </c>
      <c r="J793" s="129">
        <f t="shared" si="64"/>
        <v>299.25</v>
      </c>
    </row>
    <row r="794" spans="1:10" x14ac:dyDescent="0.25">
      <c r="A794" s="95" t="s">
        <v>1790</v>
      </c>
      <c r="B794" s="95" t="s">
        <v>1791</v>
      </c>
      <c r="C794" s="95" t="str">
        <f t="shared" si="61"/>
        <v>新北市汐止區</v>
      </c>
      <c r="D794" s="95" t="s">
        <v>1482</v>
      </c>
      <c r="E794" s="129">
        <v>110</v>
      </c>
      <c r="F794" s="129">
        <f t="shared" si="62"/>
        <v>126</v>
      </c>
      <c r="G794" s="129">
        <v>110</v>
      </c>
      <c r="H794" s="129">
        <f t="shared" si="63"/>
        <v>126</v>
      </c>
      <c r="I794" s="129">
        <f t="shared" si="60"/>
        <v>275</v>
      </c>
      <c r="J794" s="129">
        <f t="shared" si="64"/>
        <v>299.25</v>
      </c>
    </row>
    <row r="795" spans="1:10" x14ac:dyDescent="0.25">
      <c r="A795" s="95" t="s">
        <v>1792</v>
      </c>
      <c r="B795" s="95" t="s">
        <v>1793</v>
      </c>
      <c r="C795" s="95" t="str">
        <f t="shared" si="61"/>
        <v>新北市汐止區</v>
      </c>
      <c r="D795" s="95" t="s">
        <v>1482</v>
      </c>
      <c r="E795" s="129">
        <v>110</v>
      </c>
      <c r="F795" s="129">
        <f t="shared" si="62"/>
        <v>126</v>
      </c>
      <c r="G795" s="129">
        <v>110</v>
      </c>
      <c r="H795" s="129">
        <f t="shared" si="63"/>
        <v>126</v>
      </c>
      <c r="I795" s="129">
        <f t="shared" ref="I795:I858" si="65">E795*2.5</f>
        <v>275</v>
      </c>
      <c r="J795" s="129">
        <f t="shared" si="64"/>
        <v>299.25</v>
      </c>
    </row>
    <row r="796" spans="1:10" x14ac:dyDescent="0.25">
      <c r="A796" s="95" t="s">
        <v>1794</v>
      </c>
      <c r="B796" s="95" t="s">
        <v>1795</v>
      </c>
      <c r="C796" s="95" t="str">
        <f t="shared" si="61"/>
        <v>新北市汐止區</v>
      </c>
      <c r="D796" s="95" t="s">
        <v>1482</v>
      </c>
      <c r="E796" s="129">
        <v>110</v>
      </c>
      <c r="F796" s="129">
        <f t="shared" si="62"/>
        <v>126</v>
      </c>
      <c r="G796" s="129">
        <v>110</v>
      </c>
      <c r="H796" s="129">
        <f t="shared" si="63"/>
        <v>126</v>
      </c>
      <c r="I796" s="129">
        <f t="shared" si="65"/>
        <v>275</v>
      </c>
      <c r="J796" s="129">
        <f t="shared" si="64"/>
        <v>299.25</v>
      </c>
    </row>
    <row r="797" spans="1:10" x14ac:dyDescent="0.25">
      <c r="A797" s="95" t="s">
        <v>1796</v>
      </c>
      <c r="B797" s="95" t="s">
        <v>1797</v>
      </c>
      <c r="C797" s="95" t="str">
        <f t="shared" si="61"/>
        <v>新北市汐止區</v>
      </c>
      <c r="D797" s="95" t="s">
        <v>1482</v>
      </c>
      <c r="E797" s="129">
        <v>110</v>
      </c>
      <c r="F797" s="129">
        <f t="shared" si="62"/>
        <v>126</v>
      </c>
      <c r="G797" s="129">
        <v>110</v>
      </c>
      <c r="H797" s="129">
        <f t="shared" si="63"/>
        <v>126</v>
      </c>
      <c r="I797" s="129">
        <f t="shared" si="65"/>
        <v>275</v>
      </c>
      <c r="J797" s="129">
        <f t="shared" si="64"/>
        <v>299.25</v>
      </c>
    </row>
    <row r="798" spans="1:10" x14ac:dyDescent="0.25">
      <c r="A798" s="95" t="s">
        <v>1798</v>
      </c>
      <c r="B798" s="95" t="s">
        <v>1799</v>
      </c>
      <c r="C798" s="95" t="str">
        <f t="shared" si="61"/>
        <v>新北市汐止區</v>
      </c>
      <c r="D798" s="95" t="s">
        <v>1482</v>
      </c>
      <c r="E798" s="129">
        <v>110</v>
      </c>
      <c r="F798" s="129">
        <f t="shared" si="62"/>
        <v>126</v>
      </c>
      <c r="G798" s="129">
        <v>110</v>
      </c>
      <c r="H798" s="129">
        <f t="shared" si="63"/>
        <v>126</v>
      </c>
      <c r="I798" s="129">
        <f t="shared" si="65"/>
        <v>275</v>
      </c>
      <c r="J798" s="129">
        <f t="shared" si="64"/>
        <v>299.25</v>
      </c>
    </row>
    <row r="799" spans="1:10" x14ac:dyDescent="0.25">
      <c r="A799" s="95" t="s">
        <v>1800</v>
      </c>
      <c r="B799" s="95" t="s">
        <v>1801</v>
      </c>
      <c r="C799" s="95" t="str">
        <f t="shared" si="61"/>
        <v>新北市汐止區</v>
      </c>
      <c r="D799" s="95" t="s">
        <v>1180</v>
      </c>
      <c r="E799" s="129">
        <v>210</v>
      </c>
      <c r="F799" s="129">
        <f t="shared" si="62"/>
        <v>231</v>
      </c>
      <c r="G799" s="129">
        <v>210</v>
      </c>
      <c r="H799" s="129">
        <f t="shared" si="63"/>
        <v>231</v>
      </c>
      <c r="I799" s="129">
        <f t="shared" si="65"/>
        <v>525</v>
      </c>
      <c r="J799" s="129">
        <f t="shared" si="64"/>
        <v>561.75</v>
      </c>
    </row>
    <row r="800" spans="1:10" x14ac:dyDescent="0.25">
      <c r="A800" s="95" t="s">
        <v>1802</v>
      </c>
      <c r="B800" s="95" t="s">
        <v>1803</v>
      </c>
      <c r="C800" s="95" t="str">
        <f t="shared" si="61"/>
        <v>新北市汐止區</v>
      </c>
      <c r="D800" s="95" t="s">
        <v>1180</v>
      </c>
      <c r="E800" s="129">
        <v>210</v>
      </c>
      <c r="F800" s="129">
        <f t="shared" si="62"/>
        <v>231</v>
      </c>
      <c r="G800" s="129">
        <v>210</v>
      </c>
      <c r="H800" s="129">
        <f t="shared" si="63"/>
        <v>231</v>
      </c>
      <c r="I800" s="129">
        <f t="shared" si="65"/>
        <v>525</v>
      </c>
      <c r="J800" s="129">
        <f t="shared" si="64"/>
        <v>561.75</v>
      </c>
    </row>
    <row r="801" spans="1:10" x14ac:dyDescent="0.25">
      <c r="A801" s="95" t="s">
        <v>1804</v>
      </c>
      <c r="B801" s="95" t="s">
        <v>1805</v>
      </c>
      <c r="C801" s="95" t="str">
        <f t="shared" si="61"/>
        <v>新北市汐止區</v>
      </c>
      <c r="D801" s="95" t="s">
        <v>1180</v>
      </c>
      <c r="E801" s="129">
        <v>210</v>
      </c>
      <c r="F801" s="129">
        <f t="shared" si="62"/>
        <v>231</v>
      </c>
      <c r="G801" s="129">
        <v>210</v>
      </c>
      <c r="H801" s="129">
        <f t="shared" si="63"/>
        <v>231</v>
      </c>
      <c r="I801" s="129">
        <f t="shared" si="65"/>
        <v>525</v>
      </c>
      <c r="J801" s="129">
        <f t="shared" si="64"/>
        <v>561.75</v>
      </c>
    </row>
    <row r="802" spans="1:10" x14ac:dyDescent="0.25">
      <c r="A802" s="95" t="s">
        <v>1806</v>
      </c>
      <c r="B802" s="95" t="s">
        <v>1807</v>
      </c>
      <c r="C802" s="95" t="str">
        <f t="shared" si="61"/>
        <v>新北市板橋區</v>
      </c>
      <c r="D802" s="95" t="s">
        <v>1808</v>
      </c>
      <c r="E802" s="129">
        <v>110</v>
      </c>
      <c r="F802" s="129">
        <f t="shared" si="62"/>
        <v>126</v>
      </c>
      <c r="G802" s="129">
        <v>110</v>
      </c>
      <c r="H802" s="129">
        <f t="shared" si="63"/>
        <v>126</v>
      </c>
      <c r="I802" s="129">
        <f t="shared" si="65"/>
        <v>275</v>
      </c>
      <c r="J802" s="129">
        <f t="shared" si="64"/>
        <v>299.25</v>
      </c>
    </row>
    <row r="803" spans="1:10" x14ac:dyDescent="0.25">
      <c r="A803" s="95" t="s">
        <v>1809</v>
      </c>
      <c r="B803" s="95" t="s">
        <v>1810</v>
      </c>
      <c r="C803" s="95" t="str">
        <f t="shared" si="61"/>
        <v>臺北市萬華區</v>
      </c>
      <c r="D803" s="95" t="s">
        <v>1811</v>
      </c>
      <c r="E803" s="129">
        <v>70</v>
      </c>
      <c r="F803" s="129">
        <f t="shared" si="62"/>
        <v>84</v>
      </c>
      <c r="G803" s="129">
        <v>70</v>
      </c>
      <c r="H803" s="129">
        <f t="shared" si="63"/>
        <v>84</v>
      </c>
      <c r="I803" s="129">
        <f t="shared" si="65"/>
        <v>175</v>
      </c>
      <c r="J803" s="129">
        <f t="shared" si="64"/>
        <v>194.25</v>
      </c>
    </row>
    <row r="804" spans="1:10" x14ac:dyDescent="0.25">
      <c r="A804" s="95" t="s">
        <v>1812</v>
      </c>
      <c r="B804" s="95" t="s">
        <v>1813</v>
      </c>
      <c r="C804" s="95" t="str">
        <f t="shared" si="61"/>
        <v>臺北市萬華區</v>
      </c>
      <c r="D804" s="95" t="s">
        <v>786</v>
      </c>
      <c r="E804" s="129">
        <v>70</v>
      </c>
      <c r="F804" s="129">
        <f t="shared" si="62"/>
        <v>84</v>
      </c>
      <c r="G804" s="129">
        <v>70</v>
      </c>
      <c r="H804" s="129">
        <f t="shared" si="63"/>
        <v>84</v>
      </c>
      <c r="I804" s="129">
        <f t="shared" si="65"/>
        <v>175</v>
      </c>
      <c r="J804" s="129">
        <f t="shared" si="64"/>
        <v>194.25</v>
      </c>
    </row>
    <row r="805" spans="1:10" x14ac:dyDescent="0.25">
      <c r="A805" s="95" t="s">
        <v>1814</v>
      </c>
      <c r="B805" s="95" t="s">
        <v>1815</v>
      </c>
      <c r="C805" s="95" t="str">
        <f t="shared" si="61"/>
        <v>臺北市萬華區</v>
      </c>
      <c r="D805" s="95" t="s">
        <v>1811</v>
      </c>
      <c r="E805" s="129">
        <v>70</v>
      </c>
      <c r="F805" s="129">
        <f t="shared" si="62"/>
        <v>84</v>
      </c>
      <c r="G805" s="129">
        <v>70</v>
      </c>
      <c r="H805" s="129">
        <f t="shared" si="63"/>
        <v>84</v>
      </c>
      <c r="I805" s="129">
        <f t="shared" si="65"/>
        <v>175</v>
      </c>
      <c r="J805" s="129">
        <f t="shared" si="64"/>
        <v>194.25</v>
      </c>
    </row>
    <row r="806" spans="1:10" x14ac:dyDescent="0.25">
      <c r="A806" s="95" t="s">
        <v>1816</v>
      </c>
      <c r="B806" s="95" t="s">
        <v>1817</v>
      </c>
      <c r="C806" s="95" t="str">
        <f t="shared" si="61"/>
        <v>臺北市萬華區</v>
      </c>
      <c r="D806" s="95" t="s">
        <v>1811</v>
      </c>
      <c r="E806" s="129">
        <v>70</v>
      </c>
      <c r="F806" s="129">
        <f t="shared" si="62"/>
        <v>84</v>
      </c>
      <c r="G806" s="129">
        <v>70</v>
      </c>
      <c r="H806" s="129">
        <f t="shared" si="63"/>
        <v>84</v>
      </c>
      <c r="I806" s="129">
        <f t="shared" si="65"/>
        <v>175</v>
      </c>
      <c r="J806" s="129">
        <f t="shared" si="64"/>
        <v>194.25</v>
      </c>
    </row>
    <row r="807" spans="1:10" x14ac:dyDescent="0.25">
      <c r="A807" s="95" t="s">
        <v>1818</v>
      </c>
      <c r="B807" s="95" t="s">
        <v>1819</v>
      </c>
      <c r="C807" s="95" t="str">
        <f t="shared" si="61"/>
        <v>臺北市萬華區</v>
      </c>
      <c r="D807" s="95" t="s">
        <v>786</v>
      </c>
      <c r="E807" s="129">
        <v>70</v>
      </c>
      <c r="F807" s="129">
        <f t="shared" si="62"/>
        <v>84</v>
      </c>
      <c r="G807" s="129">
        <v>70</v>
      </c>
      <c r="H807" s="129">
        <f t="shared" si="63"/>
        <v>84</v>
      </c>
      <c r="I807" s="129">
        <f t="shared" si="65"/>
        <v>175</v>
      </c>
      <c r="J807" s="129">
        <f t="shared" si="64"/>
        <v>194.25</v>
      </c>
    </row>
    <row r="808" spans="1:10" x14ac:dyDescent="0.25">
      <c r="A808" s="95" t="s">
        <v>1820</v>
      </c>
      <c r="B808" s="95" t="s">
        <v>1821</v>
      </c>
      <c r="C808" s="95" t="str">
        <f t="shared" si="61"/>
        <v>臺北市萬華區</v>
      </c>
      <c r="D808" s="95" t="s">
        <v>1811</v>
      </c>
      <c r="E808" s="129">
        <v>70</v>
      </c>
      <c r="F808" s="129">
        <f t="shared" si="62"/>
        <v>84</v>
      </c>
      <c r="G808" s="129">
        <v>70</v>
      </c>
      <c r="H808" s="129">
        <f t="shared" si="63"/>
        <v>84</v>
      </c>
      <c r="I808" s="129">
        <f t="shared" si="65"/>
        <v>175</v>
      </c>
      <c r="J808" s="129">
        <f t="shared" si="64"/>
        <v>194.25</v>
      </c>
    </row>
    <row r="809" spans="1:10" x14ac:dyDescent="0.25">
      <c r="A809" s="95" t="s">
        <v>1822</v>
      </c>
      <c r="B809" s="95" t="s">
        <v>1823</v>
      </c>
      <c r="C809" s="95" t="str">
        <f t="shared" si="61"/>
        <v>臺北市萬華區</v>
      </c>
      <c r="D809" s="95" t="s">
        <v>1618</v>
      </c>
      <c r="E809" s="129">
        <v>70</v>
      </c>
      <c r="F809" s="129">
        <f t="shared" si="62"/>
        <v>84</v>
      </c>
      <c r="G809" s="129">
        <v>70</v>
      </c>
      <c r="H809" s="129">
        <f t="shared" si="63"/>
        <v>84</v>
      </c>
      <c r="I809" s="129">
        <f t="shared" si="65"/>
        <v>175</v>
      </c>
      <c r="J809" s="129">
        <f t="shared" si="64"/>
        <v>194.25</v>
      </c>
    </row>
    <row r="810" spans="1:10" x14ac:dyDescent="0.25">
      <c r="A810" s="95" t="s">
        <v>1824</v>
      </c>
      <c r="B810" s="95" t="s">
        <v>1825</v>
      </c>
      <c r="C810" s="95" t="str">
        <f t="shared" si="61"/>
        <v>臺北市萬華區</v>
      </c>
      <c r="D810" s="95" t="s">
        <v>1618</v>
      </c>
      <c r="E810" s="129">
        <v>70</v>
      </c>
      <c r="F810" s="129">
        <f t="shared" si="62"/>
        <v>84</v>
      </c>
      <c r="G810" s="129">
        <v>70</v>
      </c>
      <c r="H810" s="129">
        <f t="shared" si="63"/>
        <v>84</v>
      </c>
      <c r="I810" s="129">
        <f t="shared" si="65"/>
        <v>175</v>
      </c>
      <c r="J810" s="129">
        <f t="shared" si="64"/>
        <v>194.25</v>
      </c>
    </row>
    <row r="811" spans="1:10" x14ac:dyDescent="0.25">
      <c r="A811" s="95" t="s">
        <v>1826</v>
      </c>
      <c r="B811" s="95" t="s">
        <v>1827</v>
      </c>
      <c r="C811" s="95" t="str">
        <f t="shared" si="61"/>
        <v>臺北市萬華區</v>
      </c>
      <c r="D811" s="95" t="s">
        <v>1618</v>
      </c>
      <c r="E811" s="129">
        <v>70</v>
      </c>
      <c r="F811" s="129">
        <f t="shared" si="62"/>
        <v>84</v>
      </c>
      <c r="G811" s="129">
        <v>70</v>
      </c>
      <c r="H811" s="129">
        <f t="shared" si="63"/>
        <v>84</v>
      </c>
      <c r="I811" s="129">
        <f t="shared" si="65"/>
        <v>175</v>
      </c>
      <c r="J811" s="129">
        <f t="shared" si="64"/>
        <v>194.25</v>
      </c>
    </row>
    <row r="812" spans="1:10" x14ac:dyDescent="0.25">
      <c r="A812" s="95" t="s">
        <v>1828</v>
      </c>
      <c r="B812" s="95" t="s">
        <v>1829</v>
      </c>
      <c r="C812" s="95" t="str">
        <f t="shared" si="61"/>
        <v>臺北市萬華區</v>
      </c>
      <c r="D812" s="95" t="s">
        <v>1830</v>
      </c>
      <c r="E812" s="129">
        <v>70</v>
      </c>
      <c r="F812" s="129">
        <f t="shared" si="62"/>
        <v>84</v>
      </c>
      <c r="G812" s="129">
        <v>70</v>
      </c>
      <c r="H812" s="129">
        <f t="shared" si="63"/>
        <v>84</v>
      </c>
      <c r="I812" s="129">
        <f t="shared" si="65"/>
        <v>175</v>
      </c>
      <c r="J812" s="129">
        <f t="shared" si="64"/>
        <v>194.25</v>
      </c>
    </row>
    <row r="813" spans="1:10" x14ac:dyDescent="0.25">
      <c r="A813" s="95" t="s">
        <v>1831</v>
      </c>
      <c r="B813" s="95" t="s">
        <v>1832</v>
      </c>
      <c r="C813" s="95" t="str">
        <f t="shared" si="61"/>
        <v>臺北市萬華區</v>
      </c>
      <c r="D813" s="95" t="s">
        <v>1830</v>
      </c>
      <c r="E813" s="129">
        <v>70</v>
      </c>
      <c r="F813" s="129">
        <f t="shared" si="62"/>
        <v>84</v>
      </c>
      <c r="G813" s="129">
        <v>70</v>
      </c>
      <c r="H813" s="129">
        <f t="shared" si="63"/>
        <v>84</v>
      </c>
      <c r="I813" s="129">
        <f t="shared" si="65"/>
        <v>175</v>
      </c>
      <c r="J813" s="129">
        <f t="shared" si="64"/>
        <v>194.25</v>
      </c>
    </row>
    <row r="814" spans="1:10" x14ac:dyDescent="0.25">
      <c r="A814" s="95" t="s">
        <v>1833</v>
      </c>
      <c r="B814" s="95" t="s">
        <v>1834</v>
      </c>
      <c r="C814" s="95" t="str">
        <f t="shared" si="61"/>
        <v>臺北市萬華區</v>
      </c>
      <c r="D814" s="95" t="s">
        <v>1830</v>
      </c>
      <c r="E814" s="129">
        <v>70</v>
      </c>
      <c r="F814" s="129">
        <f t="shared" si="62"/>
        <v>84</v>
      </c>
      <c r="G814" s="129">
        <v>70</v>
      </c>
      <c r="H814" s="129">
        <f t="shared" si="63"/>
        <v>84</v>
      </c>
      <c r="I814" s="129">
        <f t="shared" si="65"/>
        <v>175</v>
      </c>
      <c r="J814" s="129">
        <f t="shared" si="64"/>
        <v>194.25</v>
      </c>
    </row>
    <row r="815" spans="1:10" x14ac:dyDescent="0.25">
      <c r="A815" s="95" t="s">
        <v>1835</v>
      </c>
      <c r="B815" s="95" t="s">
        <v>1836</v>
      </c>
      <c r="C815" s="95" t="str">
        <f t="shared" si="61"/>
        <v>臺北市萬華區</v>
      </c>
      <c r="D815" s="95" t="s">
        <v>1830</v>
      </c>
      <c r="E815" s="129">
        <v>70</v>
      </c>
      <c r="F815" s="129">
        <f t="shared" si="62"/>
        <v>84</v>
      </c>
      <c r="G815" s="129">
        <v>70</v>
      </c>
      <c r="H815" s="129">
        <f t="shared" si="63"/>
        <v>84</v>
      </c>
      <c r="I815" s="129">
        <f t="shared" si="65"/>
        <v>175</v>
      </c>
      <c r="J815" s="129">
        <f t="shared" si="64"/>
        <v>194.25</v>
      </c>
    </row>
    <row r="816" spans="1:10" x14ac:dyDescent="0.25">
      <c r="A816" s="95" t="s">
        <v>1837</v>
      </c>
      <c r="B816" s="95" t="s">
        <v>1838</v>
      </c>
      <c r="C816" s="95" t="str">
        <f t="shared" si="61"/>
        <v>臺北市萬華區</v>
      </c>
      <c r="D816" s="95" t="s">
        <v>1830</v>
      </c>
      <c r="E816" s="129">
        <v>70</v>
      </c>
      <c r="F816" s="129">
        <f t="shared" si="62"/>
        <v>84</v>
      </c>
      <c r="G816" s="129">
        <v>70</v>
      </c>
      <c r="H816" s="129">
        <f t="shared" si="63"/>
        <v>84</v>
      </c>
      <c r="I816" s="129">
        <f t="shared" si="65"/>
        <v>175</v>
      </c>
      <c r="J816" s="129">
        <f t="shared" si="64"/>
        <v>194.25</v>
      </c>
    </row>
    <row r="817" spans="1:10" x14ac:dyDescent="0.25">
      <c r="A817" s="95" t="s">
        <v>1839</v>
      </c>
      <c r="B817" s="95" t="s">
        <v>1840</v>
      </c>
      <c r="C817" s="95" t="str">
        <f t="shared" si="61"/>
        <v>臺北市萬華區</v>
      </c>
      <c r="D817" s="95" t="s">
        <v>1830</v>
      </c>
      <c r="E817" s="129">
        <v>70</v>
      </c>
      <c r="F817" s="129">
        <f t="shared" si="62"/>
        <v>84</v>
      </c>
      <c r="G817" s="129">
        <v>70</v>
      </c>
      <c r="H817" s="129">
        <f t="shared" si="63"/>
        <v>84</v>
      </c>
      <c r="I817" s="129">
        <f t="shared" si="65"/>
        <v>175</v>
      </c>
      <c r="J817" s="129">
        <f t="shared" si="64"/>
        <v>194.25</v>
      </c>
    </row>
    <row r="818" spans="1:10" x14ac:dyDescent="0.25">
      <c r="A818" s="95" t="s">
        <v>1841</v>
      </c>
      <c r="B818" s="95" t="s">
        <v>1842</v>
      </c>
      <c r="C818" s="95" t="str">
        <f t="shared" si="61"/>
        <v>臺北市萬華區</v>
      </c>
      <c r="D818" s="95" t="s">
        <v>1830</v>
      </c>
      <c r="E818" s="129">
        <v>70</v>
      </c>
      <c r="F818" s="129">
        <f t="shared" si="62"/>
        <v>84</v>
      </c>
      <c r="G818" s="129">
        <v>70</v>
      </c>
      <c r="H818" s="129">
        <f t="shared" si="63"/>
        <v>84</v>
      </c>
      <c r="I818" s="129">
        <f t="shared" si="65"/>
        <v>175</v>
      </c>
      <c r="J818" s="129">
        <f t="shared" si="64"/>
        <v>194.25</v>
      </c>
    </row>
    <row r="819" spans="1:10" x14ac:dyDescent="0.25">
      <c r="A819" s="95" t="s">
        <v>1843</v>
      </c>
      <c r="B819" s="95" t="s">
        <v>1844</v>
      </c>
      <c r="C819" s="95" t="str">
        <f t="shared" si="61"/>
        <v>臺北市萬華區</v>
      </c>
      <c r="D819" s="95" t="s">
        <v>1830</v>
      </c>
      <c r="E819" s="129">
        <v>70</v>
      </c>
      <c r="F819" s="129">
        <f t="shared" si="62"/>
        <v>84</v>
      </c>
      <c r="G819" s="129">
        <v>70</v>
      </c>
      <c r="H819" s="129">
        <f t="shared" si="63"/>
        <v>84</v>
      </c>
      <c r="I819" s="129">
        <f t="shared" si="65"/>
        <v>175</v>
      </c>
      <c r="J819" s="129">
        <f t="shared" si="64"/>
        <v>194.25</v>
      </c>
    </row>
    <row r="820" spans="1:10" x14ac:dyDescent="0.25">
      <c r="A820" s="95" t="s">
        <v>1845</v>
      </c>
      <c r="B820" s="95" t="s">
        <v>1846</v>
      </c>
      <c r="C820" s="95" t="str">
        <f t="shared" si="61"/>
        <v>臺北市萬華區</v>
      </c>
      <c r="D820" s="95" t="s">
        <v>1830</v>
      </c>
      <c r="E820" s="129">
        <v>70</v>
      </c>
      <c r="F820" s="129">
        <f t="shared" si="62"/>
        <v>84</v>
      </c>
      <c r="G820" s="129">
        <v>70</v>
      </c>
      <c r="H820" s="129">
        <f t="shared" si="63"/>
        <v>84</v>
      </c>
      <c r="I820" s="129">
        <f t="shared" si="65"/>
        <v>175</v>
      </c>
      <c r="J820" s="129">
        <f t="shared" si="64"/>
        <v>194.25</v>
      </c>
    </row>
    <row r="821" spans="1:10" x14ac:dyDescent="0.25">
      <c r="A821" s="95" t="s">
        <v>1847</v>
      </c>
      <c r="B821" s="95" t="s">
        <v>1848</v>
      </c>
      <c r="C821" s="95" t="str">
        <f t="shared" si="61"/>
        <v>臺北市萬華區</v>
      </c>
      <c r="D821" s="95" t="s">
        <v>1830</v>
      </c>
      <c r="E821" s="129">
        <v>70</v>
      </c>
      <c r="F821" s="129">
        <f t="shared" si="62"/>
        <v>84</v>
      </c>
      <c r="G821" s="129">
        <v>70</v>
      </c>
      <c r="H821" s="129">
        <f t="shared" si="63"/>
        <v>84</v>
      </c>
      <c r="I821" s="129">
        <f t="shared" si="65"/>
        <v>175</v>
      </c>
      <c r="J821" s="129">
        <f t="shared" si="64"/>
        <v>194.25</v>
      </c>
    </row>
    <row r="822" spans="1:10" x14ac:dyDescent="0.25">
      <c r="A822" s="95" t="s">
        <v>1849</v>
      </c>
      <c r="B822" s="95" t="s">
        <v>1850</v>
      </c>
      <c r="C822" s="95" t="str">
        <f t="shared" si="61"/>
        <v>臺北市萬華區</v>
      </c>
      <c r="D822" s="95" t="s">
        <v>1830</v>
      </c>
      <c r="E822" s="129">
        <v>70</v>
      </c>
      <c r="F822" s="129">
        <f t="shared" si="62"/>
        <v>84</v>
      </c>
      <c r="G822" s="129">
        <v>70</v>
      </c>
      <c r="H822" s="129">
        <f t="shared" si="63"/>
        <v>84</v>
      </c>
      <c r="I822" s="129">
        <f t="shared" si="65"/>
        <v>175</v>
      </c>
      <c r="J822" s="129">
        <f t="shared" si="64"/>
        <v>194.25</v>
      </c>
    </row>
    <row r="823" spans="1:10" x14ac:dyDescent="0.25">
      <c r="A823" s="95" t="s">
        <v>1851</v>
      </c>
      <c r="B823" s="95" t="s">
        <v>1852</v>
      </c>
      <c r="C823" s="95" t="str">
        <f t="shared" si="61"/>
        <v>臺北市萬華區</v>
      </c>
      <c r="D823" s="95" t="s">
        <v>1830</v>
      </c>
      <c r="E823" s="129">
        <v>70</v>
      </c>
      <c r="F823" s="129">
        <f t="shared" si="62"/>
        <v>84</v>
      </c>
      <c r="G823" s="129">
        <v>70</v>
      </c>
      <c r="H823" s="129">
        <f t="shared" si="63"/>
        <v>84</v>
      </c>
      <c r="I823" s="129">
        <f t="shared" si="65"/>
        <v>175</v>
      </c>
      <c r="J823" s="129">
        <f t="shared" si="64"/>
        <v>194.25</v>
      </c>
    </row>
    <row r="824" spans="1:10" x14ac:dyDescent="0.25">
      <c r="A824" s="95" t="s">
        <v>1853</v>
      </c>
      <c r="B824" s="95" t="s">
        <v>1854</v>
      </c>
      <c r="C824" s="95" t="str">
        <f t="shared" si="61"/>
        <v>臺北市萬華區</v>
      </c>
      <c r="D824" s="95" t="s">
        <v>1855</v>
      </c>
      <c r="E824" s="129">
        <v>70</v>
      </c>
      <c r="F824" s="129">
        <f t="shared" si="62"/>
        <v>84</v>
      </c>
      <c r="G824" s="129">
        <v>70</v>
      </c>
      <c r="H824" s="129">
        <f t="shared" si="63"/>
        <v>84</v>
      </c>
      <c r="I824" s="129">
        <f t="shared" si="65"/>
        <v>175</v>
      </c>
      <c r="J824" s="129">
        <f t="shared" si="64"/>
        <v>194.25</v>
      </c>
    </row>
    <row r="825" spans="1:10" x14ac:dyDescent="0.25">
      <c r="A825" s="95" t="s">
        <v>1856</v>
      </c>
      <c r="B825" s="95" t="s">
        <v>1857</v>
      </c>
      <c r="C825" s="95" t="str">
        <f t="shared" si="61"/>
        <v>臺北市萬華區</v>
      </c>
      <c r="D825" s="95" t="s">
        <v>1830</v>
      </c>
      <c r="E825" s="129">
        <v>70</v>
      </c>
      <c r="F825" s="129">
        <f t="shared" si="62"/>
        <v>84</v>
      </c>
      <c r="G825" s="129">
        <v>70</v>
      </c>
      <c r="H825" s="129">
        <f t="shared" si="63"/>
        <v>84</v>
      </c>
      <c r="I825" s="129">
        <f t="shared" si="65"/>
        <v>175</v>
      </c>
      <c r="J825" s="129">
        <f t="shared" si="64"/>
        <v>194.25</v>
      </c>
    </row>
    <row r="826" spans="1:10" x14ac:dyDescent="0.25">
      <c r="A826" s="95" t="s">
        <v>1858</v>
      </c>
      <c r="B826" s="95" t="s">
        <v>1859</v>
      </c>
      <c r="C826" s="95" t="str">
        <f t="shared" si="61"/>
        <v>臺北市萬華區</v>
      </c>
      <c r="D826" s="95" t="s">
        <v>1830</v>
      </c>
      <c r="E826" s="129">
        <v>70</v>
      </c>
      <c r="F826" s="129">
        <f t="shared" si="62"/>
        <v>84</v>
      </c>
      <c r="G826" s="129">
        <v>70</v>
      </c>
      <c r="H826" s="129">
        <f t="shared" si="63"/>
        <v>84</v>
      </c>
      <c r="I826" s="129">
        <f t="shared" si="65"/>
        <v>175</v>
      </c>
      <c r="J826" s="129">
        <f t="shared" si="64"/>
        <v>194.25</v>
      </c>
    </row>
    <row r="827" spans="1:10" x14ac:dyDescent="0.25">
      <c r="A827" s="95" t="s">
        <v>1860</v>
      </c>
      <c r="B827" s="95" t="s">
        <v>1861</v>
      </c>
      <c r="C827" s="95" t="str">
        <f t="shared" si="61"/>
        <v>臺北市萬華區</v>
      </c>
      <c r="D827" s="95" t="s">
        <v>1830</v>
      </c>
      <c r="E827" s="129">
        <v>70</v>
      </c>
      <c r="F827" s="129">
        <f t="shared" si="62"/>
        <v>84</v>
      </c>
      <c r="G827" s="129">
        <v>70</v>
      </c>
      <c r="H827" s="129">
        <f t="shared" si="63"/>
        <v>84</v>
      </c>
      <c r="I827" s="129">
        <f t="shared" si="65"/>
        <v>175</v>
      </c>
      <c r="J827" s="129">
        <f t="shared" si="64"/>
        <v>194.25</v>
      </c>
    </row>
    <row r="828" spans="1:10" x14ac:dyDescent="0.25">
      <c r="A828" s="95" t="s">
        <v>1862</v>
      </c>
      <c r="B828" s="95" t="s">
        <v>1863</v>
      </c>
      <c r="C828" s="95" t="str">
        <f t="shared" si="61"/>
        <v>臺北市萬華區</v>
      </c>
      <c r="D828" s="95" t="s">
        <v>1864</v>
      </c>
      <c r="E828" s="129">
        <v>70</v>
      </c>
      <c r="F828" s="129">
        <f t="shared" si="62"/>
        <v>84</v>
      </c>
      <c r="G828" s="129">
        <v>70</v>
      </c>
      <c r="H828" s="129">
        <f t="shared" si="63"/>
        <v>84</v>
      </c>
      <c r="I828" s="129">
        <f t="shared" si="65"/>
        <v>175</v>
      </c>
      <c r="J828" s="129">
        <f t="shared" si="64"/>
        <v>194.25</v>
      </c>
    </row>
    <row r="829" spans="1:10" x14ac:dyDescent="0.25">
      <c r="A829" s="95" t="s">
        <v>1865</v>
      </c>
      <c r="B829" s="95" t="s">
        <v>1866</v>
      </c>
      <c r="C829" s="95" t="str">
        <f t="shared" si="61"/>
        <v>臺北市萬華區</v>
      </c>
      <c r="D829" s="95" t="s">
        <v>1855</v>
      </c>
      <c r="E829" s="129">
        <v>70</v>
      </c>
      <c r="F829" s="129">
        <f t="shared" si="62"/>
        <v>84</v>
      </c>
      <c r="G829" s="129">
        <v>70</v>
      </c>
      <c r="H829" s="129">
        <f t="shared" si="63"/>
        <v>84</v>
      </c>
      <c r="I829" s="129">
        <f t="shared" si="65"/>
        <v>175</v>
      </c>
      <c r="J829" s="129">
        <f t="shared" si="64"/>
        <v>194.25</v>
      </c>
    </row>
    <row r="830" spans="1:10" x14ac:dyDescent="0.25">
      <c r="A830" s="95" t="s">
        <v>1867</v>
      </c>
      <c r="B830" s="95" t="s">
        <v>1868</v>
      </c>
      <c r="C830" s="95" t="str">
        <f t="shared" si="61"/>
        <v>臺北市萬華區</v>
      </c>
      <c r="D830" s="95" t="s">
        <v>1830</v>
      </c>
      <c r="E830" s="129">
        <v>70</v>
      </c>
      <c r="F830" s="129">
        <f t="shared" si="62"/>
        <v>84</v>
      </c>
      <c r="G830" s="129">
        <v>70</v>
      </c>
      <c r="H830" s="129">
        <f t="shared" si="63"/>
        <v>84</v>
      </c>
      <c r="I830" s="129">
        <f t="shared" si="65"/>
        <v>175</v>
      </c>
      <c r="J830" s="129">
        <f t="shared" si="64"/>
        <v>194.25</v>
      </c>
    </row>
    <row r="831" spans="1:10" x14ac:dyDescent="0.25">
      <c r="A831" s="95" t="s">
        <v>1869</v>
      </c>
      <c r="B831" s="95" t="s">
        <v>1870</v>
      </c>
      <c r="C831" s="95" t="str">
        <f t="shared" si="61"/>
        <v>臺北市萬華區</v>
      </c>
      <c r="D831" s="95" t="s">
        <v>1830</v>
      </c>
      <c r="E831" s="129">
        <v>70</v>
      </c>
      <c r="F831" s="129">
        <f t="shared" si="62"/>
        <v>84</v>
      </c>
      <c r="G831" s="129">
        <v>70</v>
      </c>
      <c r="H831" s="129">
        <f t="shared" si="63"/>
        <v>84</v>
      </c>
      <c r="I831" s="129">
        <f t="shared" si="65"/>
        <v>175</v>
      </c>
      <c r="J831" s="129">
        <f t="shared" si="64"/>
        <v>194.25</v>
      </c>
    </row>
    <row r="832" spans="1:10" x14ac:dyDescent="0.25">
      <c r="A832" s="95" t="s">
        <v>1871</v>
      </c>
      <c r="B832" s="95" t="s">
        <v>1872</v>
      </c>
      <c r="C832" s="95" t="str">
        <f t="shared" si="61"/>
        <v>臺北市萬華區</v>
      </c>
      <c r="D832" s="95" t="s">
        <v>1873</v>
      </c>
      <c r="E832" s="129">
        <v>70</v>
      </c>
      <c r="F832" s="129">
        <f t="shared" si="62"/>
        <v>84</v>
      </c>
      <c r="G832" s="129">
        <v>70</v>
      </c>
      <c r="H832" s="129">
        <f t="shared" si="63"/>
        <v>84</v>
      </c>
      <c r="I832" s="129">
        <f t="shared" si="65"/>
        <v>175</v>
      </c>
      <c r="J832" s="129">
        <f t="shared" si="64"/>
        <v>194.25</v>
      </c>
    </row>
    <row r="833" spans="1:10" x14ac:dyDescent="0.25">
      <c r="A833" s="95" t="s">
        <v>1874</v>
      </c>
      <c r="B833" s="95" t="s">
        <v>1875</v>
      </c>
      <c r="C833" s="95" t="str">
        <f t="shared" si="61"/>
        <v>臺北市萬華區</v>
      </c>
      <c r="D833" s="95" t="s">
        <v>1830</v>
      </c>
      <c r="E833" s="129">
        <v>70</v>
      </c>
      <c r="F833" s="129">
        <f t="shared" si="62"/>
        <v>84</v>
      </c>
      <c r="G833" s="129">
        <v>70</v>
      </c>
      <c r="H833" s="129">
        <f t="shared" si="63"/>
        <v>84</v>
      </c>
      <c r="I833" s="129">
        <f t="shared" si="65"/>
        <v>175</v>
      </c>
      <c r="J833" s="129">
        <f t="shared" si="64"/>
        <v>194.25</v>
      </c>
    </row>
    <row r="834" spans="1:10" x14ac:dyDescent="0.25">
      <c r="A834" s="95" t="s">
        <v>1876</v>
      </c>
      <c r="B834" s="95" t="s">
        <v>1877</v>
      </c>
      <c r="C834" s="95" t="str">
        <f t="shared" ref="C834:C897" si="66">LEFT(A834,6)</f>
        <v>臺北市萬華區</v>
      </c>
      <c r="D834" s="95" t="s">
        <v>1878</v>
      </c>
      <c r="E834" s="129">
        <v>70</v>
      </c>
      <c r="F834" s="129">
        <f t="shared" si="62"/>
        <v>84</v>
      </c>
      <c r="G834" s="129">
        <v>70</v>
      </c>
      <c r="H834" s="129">
        <f t="shared" si="63"/>
        <v>84</v>
      </c>
      <c r="I834" s="129">
        <f t="shared" si="65"/>
        <v>175</v>
      </c>
      <c r="J834" s="129">
        <f t="shared" si="64"/>
        <v>194.25</v>
      </c>
    </row>
    <row r="835" spans="1:10" x14ac:dyDescent="0.25">
      <c r="A835" s="95" t="s">
        <v>1879</v>
      </c>
      <c r="B835" s="95" t="s">
        <v>1880</v>
      </c>
      <c r="C835" s="95" t="str">
        <f t="shared" si="66"/>
        <v>新北市板橋區</v>
      </c>
      <c r="D835" s="95" t="s">
        <v>1808</v>
      </c>
      <c r="E835" s="129">
        <v>110</v>
      </c>
      <c r="F835" s="129">
        <f t="shared" ref="F835:F898" si="67">(E835+10)*1.05</f>
        <v>126</v>
      </c>
      <c r="G835" s="129">
        <v>110</v>
      </c>
      <c r="H835" s="129">
        <f t="shared" ref="H835:H898" si="68">(G835+10)*1.05</f>
        <v>126</v>
      </c>
      <c r="I835" s="129">
        <f t="shared" si="65"/>
        <v>275</v>
      </c>
      <c r="J835" s="129">
        <f t="shared" ref="J835:J898" si="69">(I835+10)*1.05</f>
        <v>299.25</v>
      </c>
    </row>
    <row r="836" spans="1:10" x14ac:dyDescent="0.25">
      <c r="A836" s="95" t="s">
        <v>1881</v>
      </c>
      <c r="B836" s="95" t="s">
        <v>1882</v>
      </c>
      <c r="C836" s="95" t="str">
        <f t="shared" si="66"/>
        <v>新北市板橋區</v>
      </c>
      <c r="D836" s="95" t="s">
        <v>1808</v>
      </c>
      <c r="E836" s="129">
        <v>110</v>
      </c>
      <c r="F836" s="129">
        <f t="shared" si="67"/>
        <v>126</v>
      </c>
      <c r="G836" s="129">
        <v>110</v>
      </c>
      <c r="H836" s="129">
        <f t="shared" si="68"/>
        <v>126</v>
      </c>
      <c r="I836" s="129">
        <f t="shared" si="65"/>
        <v>275</v>
      </c>
      <c r="J836" s="129">
        <f t="shared" si="69"/>
        <v>299.25</v>
      </c>
    </row>
    <row r="837" spans="1:10" x14ac:dyDescent="0.25">
      <c r="A837" s="95" t="s">
        <v>1883</v>
      </c>
      <c r="B837" s="95" t="s">
        <v>1884</v>
      </c>
      <c r="C837" s="95" t="str">
        <f t="shared" si="66"/>
        <v>新北市板橋區</v>
      </c>
      <c r="D837" s="95" t="s">
        <v>1808</v>
      </c>
      <c r="E837" s="129">
        <v>110</v>
      </c>
      <c r="F837" s="129">
        <f t="shared" si="67"/>
        <v>126</v>
      </c>
      <c r="G837" s="129">
        <v>110</v>
      </c>
      <c r="H837" s="129">
        <f t="shared" si="68"/>
        <v>126</v>
      </c>
      <c r="I837" s="129">
        <f t="shared" si="65"/>
        <v>275</v>
      </c>
      <c r="J837" s="129">
        <f t="shared" si="69"/>
        <v>299.25</v>
      </c>
    </row>
    <row r="838" spans="1:10" x14ac:dyDescent="0.25">
      <c r="A838" s="95" t="s">
        <v>1885</v>
      </c>
      <c r="B838" s="95" t="s">
        <v>1886</v>
      </c>
      <c r="C838" s="95" t="str">
        <f t="shared" si="66"/>
        <v>新北市板橋區</v>
      </c>
      <c r="D838" s="95" t="s">
        <v>1808</v>
      </c>
      <c r="E838" s="129">
        <v>110</v>
      </c>
      <c r="F838" s="129">
        <f t="shared" si="67"/>
        <v>126</v>
      </c>
      <c r="G838" s="129">
        <v>110</v>
      </c>
      <c r="H838" s="129">
        <f t="shared" si="68"/>
        <v>126</v>
      </c>
      <c r="I838" s="129">
        <f t="shared" si="65"/>
        <v>275</v>
      </c>
      <c r="J838" s="129">
        <f t="shared" si="69"/>
        <v>299.25</v>
      </c>
    </row>
    <row r="839" spans="1:10" x14ac:dyDescent="0.25">
      <c r="A839" s="95" t="s">
        <v>1887</v>
      </c>
      <c r="B839" s="95" t="s">
        <v>1888</v>
      </c>
      <c r="C839" s="95" t="str">
        <f t="shared" si="66"/>
        <v>新北市板橋區</v>
      </c>
      <c r="D839" s="95" t="s">
        <v>1808</v>
      </c>
      <c r="E839" s="129">
        <v>110</v>
      </c>
      <c r="F839" s="129">
        <f t="shared" si="67"/>
        <v>126</v>
      </c>
      <c r="G839" s="129">
        <v>110</v>
      </c>
      <c r="H839" s="129">
        <f t="shared" si="68"/>
        <v>126</v>
      </c>
      <c r="I839" s="129">
        <f t="shared" si="65"/>
        <v>275</v>
      </c>
      <c r="J839" s="129">
        <f t="shared" si="69"/>
        <v>299.25</v>
      </c>
    </row>
    <row r="840" spans="1:10" x14ac:dyDescent="0.25">
      <c r="A840" s="95" t="s">
        <v>1889</v>
      </c>
      <c r="B840" s="95" t="s">
        <v>1890</v>
      </c>
      <c r="C840" s="95" t="str">
        <f t="shared" si="66"/>
        <v>新北市板橋區</v>
      </c>
      <c r="D840" s="95" t="s">
        <v>1808</v>
      </c>
      <c r="E840" s="129">
        <v>110</v>
      </c>
      <c r="F840" s="129">
        <f t="shared" si="67"/>
        <v>126</v>
      </c>
      <c r="G840" s="129">
        <v>110</v>
      </c>
      <c r="H840" s="129">
        <f t="shared" si="68"/>
        <v>126</v>
      </c>
      <c r="I840" s="129">
        <f t="shared" si="65"/>
        <v>275</v>
      </c>
      <c r="J840" s="129">
        <f t="shared" si="69"/>
        <v>299.25</v>
      </c>
    </row>
    <row r="841" spans="1:10" x14ac:dyDescent="0.25">
      <c r="A841" s="95" t="s">
        <v>1891</v>
      </c>
      <c r="B841" s="95" t="s">
        <v>1892</v>
      </c>
      <c r="C841" s="95" t="str">
        <f t="shared" si="66"/>
        <v>新北市板橋區</v>
      </c>
      <c r="D841" s="95" t="s">
        <v>1808</v>
      </c>
      <c r="E841" s="129">
        <v>110</v>
      </c>
      <c r="F841" s="129">
        <f t="shared" si="67"/>
        <v>126</v>
      </c>
      <c r="G841" s="129">
        <v>110</v>
      </c>
      <c r="H841" s="129">
        <f t="shared" si="68"/>
        <v>126</v>
      </c>
      <c r="I841" s="129">
        <f t="shared" si="65"/>
        <v>275</v>
      </c>
      <c r="J841" s="129">
        <f t="shared" si="69"/>
        <v>299.25</v>
      </c>
    </row>
    <row r="842" spans="1:10" x14ac:dyDescent="0.25">
      <c r="A842" s="95" t="s">
        <v>1893</v>
      </c>
      <c r="B842" s="95" t="s">
        <v>1894</v>
      </c>
      <c r="C842" s="95" t="str">
        <f t="shared" si="66"/>
        <v>新北市板橋區</v>
      </c>
      <c r="D842" s="95" t="s">
        <v>1808</v>
      </c>
      <c r="E842" s="129">
        <v>110</v>
      </c>
      <c r="F842" s="129">
        <f t="shared" si="67"/>
        <v>126</v>
      </c>
      <c r="G842" s="129">
        <v>110</v>
      </c>
      <c r="H842" s="129">
        <f t="shared" si="68"/>
        <v>126</v>
      </c>
      <c r="I842" s="129">
        <f t="shared" si="65"/>
        <v>275</v>
      </c>
      <c r="J842" s="129">
        <f t="shared" si="69"/>
        <v>299.25</v>
      </c>
    </row>
    <row r="843" spans="1:10" x14ac:dyDescent="0.25">
      <c r="A843" s="95" t="s">
        <v>1895</v>
      </c>
      <c r="B843" s="95" t="s">
        <v>1896</v>
      </c>
      <c r="C843" s="95" t="str">
        <f t="shared" si="66"/>
        <v>新北市板橋區</v>
      </c>
      <c r="D843" s="95" t="s">
        <v>1808</v>
      </c>
      <c r="E843" s="129">
        <v>110</v>
      </c>
      <c r="F843" s="129">
        <f t="shared" si="67"/>
        <v>126</v>
      </c>
      <c r="G843" s="129">
        <v>110</v>
      </c>
      <c r="H843" s="129">
        <f t="shared" si="68"/>
        <v>126</v>
      </c>
      <c r="I843" s="129">
        <f t="shared" si="65"/>
        <v>275</v>
      </c>
      <c r="J843" s="129">
        <f t="shared" si="69"/>
        <v>299.25</v>
      </c>
    </row>
    <row r="844" spans="1:10" x14ac:dyDescent="0.25">
      <c r="A844" s="95" t="s">
        <v>1897</v>
      </c>
      <c r="B844" s="95" t="s">
        <v>1898</v>
      </c>
      <c r="C844" s="95" t="str">
        <f t="shared" si="66"/>
        <v>新北市板橋區</v>
      </c>
      <c r="D844" s="95" t="s">
        <v>1808</v>
      </c>
      <c r="E844" s="129">
        <v>110</v>
      </c>
      <c r="F844" s="129">
        <f t="shared" si="67"/>
        <v>126</v>
      </c>
      <c r="G844" s="129">
        <v>110</v>
      </c>
      <c r="H844" s="129">
        <f t="shared" si="68"/>
        <v>126</v>
      </c>
      <c r="I844" s="129">
        <f t="shared" si="65"/>
        <v>275</v>
      </c>
      <c r="J844" s="129">
        <f t="shared" si="69"/>
        <v>299.25</v>
      </c>
    </row>
    <row r="845" spans="1:10" x14ac:dyDescent="0.25">
      <c r="A845" s="95" t="s">
        <v>1899</v>
      </c>
      <c r="B845" s="95" t="s">
        <v>1900</v>
      </c>
      <c r="C845" s="95" t="str">
        <f t="shared" si="66"/>
        <v>新北市板橋區</v>
      </c>
      <c r="D845" s="95" t="s">
        <v>1808</v>
      </c>
      <c r="E845" s="129">
        <v>110</v>
      </c>
      <c r="F845" s="129">
        <f t="shared" si="67"/>
        <v>126</v>
      </c>
      <c r="G845" s="129">
        <v>110</v>
      </c>
      <c r="H845" s="129">
        <f t="shared" si="68"/>
        <v>126</v>
      </c>
      <c r="I845" s="129">
        <f t="shared" si="65"/>
        <v>275</v>
      </c>
      <c r="J845" s="129">
        <f t="shared" si="69"/>
        <v>299.25</v>
      </c>
    </row>
    <row r="846" spans="1:10" x14ac:dyDescent="0.25">
      <c r="A846" s="95" t="s">
        <v>1901</v>
      </c>
      <c r="B846" s="95" t="s">
        <v>1902</v>
      </c>
      <c r="C846" s="95" t="str">
        <f t="shared" si="66"/>
        <v>新北市板橋區</v>
      </c>
      <c r="D846" s="95" t="s">
        <v>1808</v>
      </c>
      <c r="E846" s="129">
        <v>110</v>
      </c>
      <c r="F846" s="129">
        <f t="shared" si="67"/>
        <v>126</v>
      </c>
      <c r="G846" s="129">
        <v>110</v>
      </c>
      <c r="H846" s="129">
        <f t="shared" si="68"/>
        <v>126</v>
      </c>
      <c r="I846" s="129">
        <f t="shared" si="65"/>
        <v>275</v>
      </c>
      <c r="J846" s="129">
        <f t="shared" si="69"/>
        <v>299.25</v>
      </c>
    </row>
    <row r="847" spans="1:10" x14ac:dyDescent="0.25">
      <c r="A847" s="95" t="s">
        <v>1903</v>
      </c>
      <c r="B847" s="95" t="s">
        <v>1904</v>
      </c>
      <c r="C847" s="95" t="str">
        <f t="shared" si="66"/>
        <v>新北市板橋區</v>
      </c>
      <c r="D847" s="95" t="s">
        <v>1808</v>
      </c>
      <c r="E847" s="129">
        <v>110</v>
      </c>
      <c r="F847" s="129">
        <f t="shared" si="67"/>
        <v>126</v>
      </c>
      <c r="G847" s="129">
        <v>110</v>
      </c>
      <c r="H847" s="129">
        <f t="shared" si="68"/>
        <v>126</v>
      </c>
      <c r="I847" s="129">
        <f t="shared" si="65"/>
        <v>275</v>
      </c>
      <c r="J847" s="129">
        <f t="shared" si="69"/>
        <v>299.25</v>
      </c>
    </row>
    <row r="848" spans="1:10" x14ac:dyDescent="0.25">
      <c r="A848" s="95" t="s">
        <v>1905</v>
      </c>
      <c r="B848" s="95" t="s">
        <v>1906</v>
      </c>
      <c r="C848" s="95" t="str">
        <f t="shared" si="66"/>
        <v>新北市板橋區</v>
      </c>
      <c r="D848" s="95" t="s">
        <v>1808</v>
      </c>
      <c r="E848" s="129">
        <v>110</v>
      </c>
      <c r="F848" s="129">
        <f t="shared" si="67"/>
        <v>126</v>
      </c>
      <c r="G848" s="129">
        <v>110</v>
      </c>
      <c r="H848" s="129">
        <f t="shared" si="68"/>
        <v>126</v>
      </c>
      <c r="I848" s="129">
        <f t="shared" si="65"/>
        <v>275</v>
      </c>
      <c r="J848" s="129">
        <f t="shared" si="69"/>
        <v>299.25</v>
      </c>
    </row>
    <row r="849" spans="1:10" x14ac:dyDescent="0.25">
      <c r="A849" s="95" t="s">
        <v>1907</v>
      </c>
      <c r="B849" s="95" t="s">
        <v>1908</v>
      </c>
      <c r="C849" s="95" t="str">
        <f t="shared" si="66"/>
        <v>臺北市大同區</v>
      </c>
      <c r="D849" s="95" t="s">
        <v>1830</v>
      </c>
      <c r="E849" s="129">
        <v>70</v>
      </c>
      <c r="F849" s="129">
        <f t="shared" si="67"/>
        <v>84</v>
      </c>
      <c r="G849" s="129">
        <v>70</v>
      </c>
      <c r="H849" s="129">
        <f t="shared" si="68"/>
        <v>84</v>
      </c>
      <c r="I849" s="129">
        <f t="shared" si="65"/>
        <v>175</v>
      </c>
      <c r="J849" s="129">
        <f t="shared" si="69"/>
        <v>194.25</v>
      </c>
    </row>
    <row r="850" spans="1:10" x14ac:dyDescent="0.25">
      <c r="A850" s="95" t="s">
        <v>1909</v>
      </c>
      <c r="B850" s="95" t="s">
        <v>1910</v>
      </c>
      <c r="C850" s="95" t="str">
        <f t="shared" si="66"/>
        <v>臺北市大同區</v>
      </c>
      <c r="D850" s="95" t="s">
        <v>1618</v>
      </c>
      <c r="E850" s="129">
        <v>70</v>
      </c>
      <c r="F850" s="129">
        <f t="shared" si="67"/>
        <v>84</v>
      </c>
      <c r="G850" s="129">
        <v>70</v>
      </c>
      <c r="H850" s="129">
        <f t="shared" si="68"/>
        <v>84</v>
      </c>
      <c r="I850" s="129">
        <f t="shared" si="65"/>
        <v>175</v>
      </c>
      <c r="J850" s="129">
        <f t="shared" si="69"/>
        <v>194.25</v>
      </c>
    </row>
    <row r="851" spans="1:10" x14ac:dyDescent="0.25">
      <c r="A851" s="95" t="s">
        <v>1911</v>
      </c>
      <c r="B851" s="95" t="s">
        <v>1912</v>
      </c>
      <c r="C851" s="95" t="str">
        <f t="shared" si="66"/>
        <v>臺北市大同區</v>
      </c>
      <c r="D851" s="95" t="s">
        <v>1618</v>
      </c>
      <c r="E851" s="129">
        <v>70</v>
      </c>
      <c r="F851" s="129">
        <f t="shared" si="67"/>
        <v>84</v>
      </c>
      <c r="G851" s="129">
        <v>70</v>
      </c>
      <c r="H851" s="129">
        <f t="shared" si="68"/>
        <v>84</v>
      </c>
      <c r="I851" s="129">
        <f t="shared" si="65"/>
        <v>175</v>
      </c>
      <c r="J851" s="129">
        <f t="shared" si="69"/>
        <v>194.25</v>
      </c>
    </row>
    <row r="852" spans="1:10" x14ac:dyDescent="0.25">
      <c r="A852" s="95" t="s">
        <v>1913</v>
      </c>
      <c r="B852" s="95" t="s">
        <v>1914</v>
      </c>
      <c r="C852" s="95" t="str">
        <f t="shared" si="66"/>
        <v>臺北市大同區</v>
      </c>
      <c r="D852" s="95" t="s">
        <v>1618</v>
      </c>
      <c r="E852" s="129">
        <v>70</v>
      </c>
      <c r="F852" s="129">
        <f t="shared" si="67"/>
        <v>84</v>
      </c>
      <c r="G852" s="129">
        <v>70</v>
      </c>
      <c r="H852" s="129">
        <f t="shared" si="68"/>
        <v>84</v>
      </c>
      <c r="I852" s="129">
        <f t="shared" si="65"/>
        <v>175</v>
      </c>
      <c r="J852" s="129">
        <f t="shared" si="69"/>
        <v>194.25</v>
      </c>
    </row>
    <row r="853" spans="1:10" x14ac:dyDescent="0.25">
      <c r="A853" s="95" t="s">
        <v>1915</v>
      </c>
      <c r="B853" s="95" t="s">
        <v>1916</v>
      </c>
      <c r="C853" s="95" t="str">
        <f t="shared" si="66"/>
        <v>臺北市大同區</v>
      </c>
      <c r="D853" s="95" t="s">
        <v>1830</v>
      </c>
      <c r="E853" s="129">
        <v>70</v>
      </c>
      <c r="F853" s="129">
        <f t="shared" si="67"/>
        <v>84</v>
      </c>
      <c r="G853" s="129">
        <v>70</v>
      </c>
      <c r="H853" s="129">
        <f t="shared" si="68"/>
        <v>84</v>
      </c>
      <c r="I853" s="129">
        <f t="shared" si="65"/>
        <v>175</v>
      </c>
      <c r="J853" s="129">
        <f t="shared" si="69"/>
        <v>194.25</v>
      </c>
    </row>
    <row r="854" spans="1:10" x14ac:dyDescent="0.25">
      <c r="A854" s="95" t="s">
        <v>1917</v>
      </c>
      <c r="B854" s="95" t="s">
        <v>1918</v>
      </c>
      <c r="C854" s="95" t="str">
        <f t="shared" si="66"/>
        <v>臺北市大同區</v>
      </c>
      <c r="D854" s="95" t="s">
        <v>1618</v>
      </c>
      <c r="E854" s="129">
        <v>70</v>
      </c>
      <c r="F854" s="129">
        <f t="shared" si="67"/>
        <v>84</v>
      </c>
      <c r="G854" s="129">
        <v>70</v>
      </c>
      <c r="H854" s="129">
        <f t="shared" si="68"/>
        <v>84</v>
      </c>
      <c r="I854" s="129">
        <f t="shared" si="65"/>
        <v>175</v>
      </c>
      <c r="J854" s="129">
        <f t="shared" si="69"/>
        <v>194.25</v>
      </c>
    </row>
    <row r="855" spans="1:10" x14ac:dyDescent="0.25">
      <c r="A855" s="95" t="s">
        <v>1919</v>
      </c>
      <c r="B855" s="95" t="s">
        <v>1920</v>
      </c>
      <c r="C855" s="95" t="str">
        <f t="shared" si="66"/>
        <v>臺北市大同區</v>
      </c>
      <c r="D855" s="95" t="s">
        <v>1618</v>
      </c>
      <c r="E855" s="129">
        <v>70</v>
      </c>
      <c r="F855" s="129">
        <f t="shared" si="67"/>
        <v>84</v>
      </c>
      <c r="G855" s="129">
        <v>70</v>
      </c>
      <c r="H855" s="129">
        <f t="shared" si="68"/>
        <v>84</v>
      </c>
      <c r="I855" s="129">
        <f t="shared" si="65"/>
        <v>175</v>
      </c>
      <c r="J855" s="129">
        <f t="shared" si="69"/>
        <v>194.25</v>
      </c>
    </row>
    <row r="856" spans="1:10" x14ac:dyDescent="0.25">
      <c r="A856" s="95" t="s">
        <v>1921</v>
      </c>
      <c r="B856" s="95" t="s">
        <v>1922</v>
      </c>
      <c r="C856" s="95" t="str">
        <f t="shared" si="66"/>
        <v>臺北市大同區</v>
      </c>
      <c r="D856" s="95" t="s">
        <v>1618</v>
      </c>
      <c r="E856" s="129">
        <v>70</v>
      </c>
      <c r="F856" s="129">
        <f t="shared" si="67"/>
        <v>84</v>
      </c>
      <c r="G856" s="129">
        <v>70</v>
      </c>
      <c r="H856" s="129">
        <f t="shared" si="68"/>
        <v>84</v>
      </c>
      <c r="I856" s="129">
        <f t="shared" si="65"/>
        <v>175</v>
      </c>
      <c r="J856" s="129">
        <f t="shared" si="69"/>
        <v>194.25</v>
      </c>
    </row>
    <row r="857" spans="1:10" x14ac:dyDescent="0.25">
      <c r="A857" s="95" t="s">
        <v>1923</v>
      </c>
      <c r="B857" s="95" t="s">
        <v>1924</v>
      </c>
      <c r="C857" s="95" t="str">
        <f t="shared" si="66"/>
        <v>臺北市大同區</v>
      </c>
      <c r="D857" s="95" t="s">
        <v>1925</v>
      </c>
      <c r="E857" s="129">
        <v>70</v>
      </c>
      <c r="F857" s="129">
        <f t="shared" si="67"/>
        <v>84</v>
      </c>
      <c r="G857" s="129">
        <v>70</v>
      </c>
      <c r="H857" s="129">
        <f t="shared" si="68"/>
        <v>84</v>
      </c>
      <c r="I857" s="129">
        <f t="shared" si="65"/>
        <v>175</v>
      </c>
      <c r="J857" s="129">
        <f t="shared" si="69"/>
        <v>194.25</v>
      </c>
    </row>
    <row r="858" spans="1:10" x14ac:dyDescent="0.25">
      <c r="A858" s="95" t="s">
        <v>1926</v>
      </c>
      <c r="B858" s="95" t="s">
        <v>1927</v>
      </c>
      <c r="C858" s="95" t="str">
        <f t="shared" si="66"/>
        <v>臺北市大同區</v>
      </c>
      <c r="D858" s="95" t="s">
        <v>1928</v>
      </c>
      <c r="E858" s="129">
        <v>110</v>
      </c>
      <c r="F858" s="129">
        <f t="shared" si="67"/>
        <v>126</v>
      </c>
      <c r="G858" s="129">
        <v>110</v>
      </c>
      <c r="H858" s="129">
        <f t="shared" si="68"/>
        <v>126</v>
      </c>
      <c r="I858" s="129">
        <f t="shared" si="65"/>
        <v>275</v>
      </c>
      <c r="J858" s="129">
        <f t="shared" si="69"/>
        <v>299.25</v>
      </c>
    </row>
    <row r="859" spans="1:10" x14ac:dyDescent="0.25">
      <c r="A859" s="95" t="s">
        <v>1929</v>
      </c>
      <c r="B859" s="95" t="s">
        <v>1930</v>
      </c>
      <c r="C859" s="95" t="str">
        <f t="shared" si="66"/>
        <v>臺北市大同區</v>
      </c>
      <c r="D859" s="95" t="s">
        <v>786</v>
      </c>
      <c r="E859" s="129">
        <v>70</v>
      </c>
      <c r="F859" s="129">
        <f t="shared" si="67"/>
        <v>84</v>
      </c>
      <c r="G859" s="129">
        <v>70</v>
      </c>
      <c r="H859" s="129">
        <f t="shared" si="68"/>
        <v>84</v>
      </c>
      <c r="I859" s="129">
        <f t="shared" ref="I859:I922" si="70">E859*2.5</f>
        <v>175</v>
      </c>
      <c r="J859" s="129">
        <f t="shared" si="69"/>
        <v>194.25</v>
      </c>
    </row>
    <row r="860" spans="1:10" x14ac:dyDescent="0.25">
      <c r="A860" s="95" t="s">
        <v>1931</v>
      </c>
      <c r="B860" s="95" t="s">
        <v>1932</v>
      </c>
      <c r="C860" s="95" t="str">
        <f t="shared" si="66"/>
        <v>臺北市大同區</v>
      </c>
      <c r="D860" s="95" t="s">
        <v>1878</v>
      </c>
      <c r="E860" s="129">
        <v>70</v>
      </c>
      <c r="F860" s="129">
        <f t="shared" si="67"/>
        <v>84</v>
      </c>
      <c r="G860" s="129">
        <v>70</v>
      </c>
      <c r="H860" s="129">
        <f t="shared" si="68"/>
        <v>84</v>
      </c>
      <c r="I860" s="129">
        <f t="shared" si="70"/>
        <v>175</v>
      </c>
      <c r="J860" s="129">
        <f t="shared" si="69"/>
        <v>194.25</v>
      </c>
    </row>
    <row r="861" spans="1:10" x14ac:dyDescent="0.25">
      <c r="A861" s="95" t="s">
        <v>1933</v>
      </c>
      <c r="B861" s="95" t="s">
        <v>1934</v>
      </c>
      <c r="C861" s="95" t="str">
        <f t="shared" si="66"/>
        <v>臺北市大同區</v>
      </c>
      <c r="D861" s="95" t="s">
        <v>1830</v>
      </c>
      <c r="E861" s="129">
        <v>70</v>
      </c>
      <c r="F861" s="129">
        <f t="shared" si="67"/>
        <v>84</v>
      </c>
      <c r="G861" s="129">
        <v>70</v>
      </c>
      <c r="H861" s="129">
        <f t="shared" si="68"/>
        <v>84</v>
      </c>
      <c r="I861" s="129">
        <f t="shared" si="70"/>
        <v>175</v>
      </c>
      <c r="J861" s="129">
        <f t="shared" si="69"/>
        <v>194.25</v>
      </c>
    </row>
    <row r="862" spans="1:10" x14ac:dyDescent="0.25">
      <c r="A862" s="95" t="s">
        <v>1935</v>
      </c>
      <c r="B862" s="95" t="s">
        <v>1936</v>
      </c>
      <c r="C862" s="95" t="str">
        <f t="shared" si="66"/>
        <v>新北市板橋區</v>
      </c>
      <c r="D862" s="95" t="s">
        <v>1808</v>
      </c>
      <c r="E862" s="129">
        <v>110</v>
      </c>
      <c r="F862" s="129">
        <f t="shared" si="67"/>
        <v>126</v>
      </c>
      <c r="G862" s="129">
        <v>110</v>
      </c>
      <c r="H862" s="129">
        <f t="shared" si="68"/>
        <v>126</v>
      </c>
      <c r="I862" s="129">
        <f t="shared" si="70"/>
        <v>275</v>
      </c>
      <c r="J862" s="129">
        <f t="shared" si="69"/>
        <v>299.25</v>
      </c>
    </row>
    <row r="863" spans="1:10" x14ac:dyDescent="0.25">
      <c r="A863" s="95" t="s">
        <v>1937</v>
      </c>
      <c r="B863" s="95" t="s">
        <v>1938</v>
      </c>
      <c r="C863" s="95" t="str">
        <f t="shared" si="66"/>
        <v>新北市板橋區</v>
      </c>
      <c r="D863" s="95" t="s">
        <v>1808</v>
      </c>
      <c r="E863" s="129">
        <v>110</v>
      </c>
      <c r="F863" s="129">
        <f t="shared" si="67"/>
        <v>126</v>
      </c>
      <c r="G863" s="129">
        <v>110</v>
      </c>
      <c r="H863" s="129">
        <f t="shared" si="68"/>
        <v>126</v>
      </c>
      <c r="I863" s="129">
        <f t="shared" si="70"/>
        <v>275</v>
      </c>
      <c r="J863" s="129">
        <f t="shared" si="69"/>
        <v>299.25</v>
      </c>
    </row>
    <row r="864" spans="1:10" x14ac:dyDescent="0.25">
      <c r="A864" s="95" t="s">
        <v>1939</v>
      </c>
      <c r="B864" s="95" t="s">
        <v>1940</v>
      </c>
      <c r="C864" s="95" t="str">
        <f t="shared" si="66"/>
        <v>新北市板橋區</v>
      </c>
      <c r="D864" s="95" t="s">
        <v>1808</v>
      </c>
      <c r="E864" s="129">
        <v>110</v>
      </c>
      <c r="F864" s="129">
        <f t="shared" si="67"/>
        <v>126</v>
      </c>
      <c r="G864" s="129">
        <v>110</v>
      </c>
      <c r="H864" s="129">
        <f t="shared" si="68"/>
        <v>126</v>
      </c>
      <c r="I864" s="129">
        <f t="shared" si="70"/>
        <v>275</v>
      </c>
      <c r="J864" s="129">
        <f t="shared" si="69"/>
        <v>299.25</v>
      </c>
    </row>
    <row r="865" spans="1:10" x14ac:dyDescent="0.25">
      <c r="A865" s="95" t="s">
        <v>1941</v>
      </c>
      <c r="B865" s="95" t="s">
        <v>1942</v>
      </c>
      <c r="C865" s="95" t="str">
        <f t="shared" si="66"/>
        <v>新北市板橋區</v>
      </c>
      <c r="D865" s="95" t="s">
        <v>1808</v>
      </c>
      <c r="E865" s="129">
        <v>110</v>
      </c>
      <c r="F865" s="129">
        <f t="shared" si="67"/>
        <v>126</v>
      </c>
      <c r="G865" s="129">
        <v>110</v>
      </c>
      <c r="H865" s="129">
        <f t="shared" si="68"/>
        <v>126</v>
      </c>
      <c r="I865" s="129">
        <f t="shared" si="70"/>
        <v>275</v>
      </c>
      <c r="J865" s="129">
        <f t="shared" si="69"/>
        <v>299.25</v>
      </c>
    </row>
    <row r="866" spans="1:10" x14ac:dyDescent="0.25">
      <c r="A866" s="95" t="s">
        <v>1943</v>
      </c>
      <c r="B866" s="95" t="s">
        <v>1944</v>
      </c>
      <c r="C866" s="95" t="str">
        <f t="shared" si="66"/>
        <v>新北市板橋區</v>
      </c>
      <c r="D866" s="95" t="s">
        <v>1808</v>
      </c>
      <c r="E866" s="129">
        <v>110</v>
      </c>
      <c r="F866" s="129">
        <f t="shared" si="67"/>
        <v>126</v>
      </c>
      <c r="G866" s="129">
        <v>110</v>
      </c>
      <c r="H866" s="129">
        <f t="shared" si="68"/>
        <v>126</v>
      </c>
      <c r="I866" s="129">
        <f t="shared" si="70"/>
        <v>275</v>
      </c>
      <c r="J866" s="129">
        <f t="shared" si="69"/>
        <v>299.25</v>
      </c>
    </row>
    <row r="867" spans="1:10" x14ac:dyDescent="0.25">
      <c r="A867" s="95" t="s">
        <v>1945</v>
      </c>
      <c r="B867" s="95" t="s">
        <v>1946</v>
      </c>
      <c r="C867" s="95" t="str">
        <f t="shared" si="66"/>
        <v>新北市板橋區</v>
      </c>
      <c r="D867" s="95" t="s">
        <v>1808</v>
      </c>
      <c r="E867" s="129">
        <v>110</v>
      </c>
      <c r="F867" s="129">
        <f t="shared" si="67"/>
        <v>126</v>
      </c>
      <c r="G867" s="129">
        <v>110</v>
      </c>
      <c r="H867" s="129">
        <f t="shared" si="68"/>
        <v>126</v>
      </c>
      <c r="I867" s="129">
        <f t="shared" si="70"/>
        <v>275</v>
      </c>
      <c r="J867" s="129">
        <f t="shared" si="69"/>
        <v>299.25</v>
      </c>
    </row>
    <row r="868" spans="1:10" x14ac:dyDescent="0.25">
      <c r="A868" s="95" t="s">
        <v>1947</v>
      </c>
      <c r="B868" s="95" t="s">
        <v>1948</v>
      </c>
      <c r="C868" s="95" t="str">
        <f t="shared" si="66"/>
        <v>新北市板橋區</v>
      </c>
      <c r="D868" s="95" t="s">
        <v>1808</v>
      </c>
      <c r="E868" s="129">
        <v>110</v>
      </c>
      <c r="F868" s="129">
        <f t="shared" si="67"/>
        <v>126</v>
      </c>
      <c r="G868" s="129">
        <v>110</v>
      </c>
      <c r="H868" s="129">
        <f t="shared" si="68"/>
        <v>126</v>
      </c>
      <c r="I868" s="129">
        <f t="shared" si="70"/>
        <v>275</v>
      </c>
      <c r="J868" s="129">
        <f t="shared" si="69"/>
        <v>299.25</v>
      </c>
    </row>
    <row r="869" spans="1:10" x14ac:dyDescent="0.25">
      <c r="A869" s="95" t="s">
        <v>1949</v>
      </c>
      <c r="B869" s="95" t="s">
        <v>1950</v>
      </c>
      <c r="C869" s="95" t="str">
        <f t="shared" si="66"/>
        <v>新北市板橋區</v>
      </c>
      <c r="D869" s="95" t="s">
        <v>1808</v>
      </c>
      <c r="E869" s="129">
        <v>110</v>
      </c>
      <c r="F869" s="129">
        <f t="shared" si="67"/>
        <v>126</v>
      </c>
      <c r="G869" s="129">
        <v>110</v>
      </c>
      <c r="H869" s="129">
        <f t="shared" si="68"/>
        <v>126</v>
      </c>
      <c r="I869" s="129">
        <f t="shared" si="70"/>
        <v>275</v>
      </c>
      <c r="J869" s="129">
        <f t="shared" si="69"/>
        <v>299.25</v>
      </c>
    </row>
    <row r="870" spans="1:10" x14ac:dyDescent="0.25">
      <c r="A870" s="95" t="s">
        <v>1951</v>
      </c>
      <c r="B870" s="95" t="s">
        <v>1952</v>
      </c>
      <c r="C870" s="95" t="str">
        <f t="shared" si="66"/>
        <v>新北市板橋區</v>
      </c>
      <c r="D870" s="95" t="s">
        <v>1808</v>
      </c>
      <c r="E870" s="129">
        <v>110</v>
      </c>
      <c r="F870" s="129">
        <f t="shared" si="67"/>
        <v>126</v>
      </c>
      <c r="G870" s="129">
        <v>110</v>
      </c>
      <c r="H870" s="129">
        <f t="shared" si="68"/>
        <v>126</v>
      </c>
      <c r="I870" s="129">
        <f t="shared" si="70"/>
        <v>275</v>
      </c>
      <c r="J870" s="129">
        <f t="shared" si="69"/>
        <v>299.25</v>
      </c>
    </row>
    <row r="871" spans="1:10" x14ac:dyDescent="0.25">
      <c r="A871" s="95" t="s">
        <v>1953</v>
      </c>
      <c r="B871" s="95" t="s">
        <v>1954</v>
      </c>
      <c r="C871" s="95" t="str">
        <f t="shared" si="66"/>
        <v>新北市板橋區</v>
      </c>
      <c r="D871" s="95" t="s">
        <v>1808</v>
      </c>
      <c r="E871" s="129">
        <v>110</v>
      </c>
      <c r="F871" s="129">
        <f t="shared" si="67"/>
        <v>126</v>
      </c>
      <c r="G871" s="129">
        <v>110</v>
      </c>
      <c r="H871" s="129">
        <f t="shared" si="68"/>
        <v>126</v>
      </c>
      <c r="I871" s="129">
        <f t="shared" si="70"/>
        <v>275</v>
      </c>
      <c r="J871" s="129">
        <f t="shared" si="69"/>
        <v>299.25</v>
      </c>
    </row>
    <row r="872" spans="1:10" x14ac:dyDescent="0.25">
      <c r="A872" s="95" t="s">
        <v>1955</v>
      </c>
      <c r="B872" s="95" t="s">
        <v>1956</v>
      </c>
      <c r="C872" s="95" t="str">
        <f t="shared" si="66"/>
        <v>新北市板橋區</v>
      </c>
      <c r="D872" s="95" t="s">
        <v>1808</v>
      </c>
      <c r="E872" s="129">
        <v>110</v>
      </c>
      <c r="F872" s="129">
        <f t="shared" si="67"/>
        <v>126</v>
      </c>
      <c r="G872" s="129">
        <v>110</v>
      </c>
      <c r="H872" s="129">
        <f t="shared" si="68"/>
        <v>126</v>
      </c>
      <c r="I872" s="129">
        <f t="shared" si="70"/>
        <v>275</v>
      </c>
      <c r="J872" s="129">
        <f t="shared" si="69"/>
        <v>299.25</v>
      </c>
    </row>
    <row r="873" spans="1:10" x14ac:dyDescent="0.25">
      <c r="A873" s="95" t="s">
        <v>1957</v>
      </c>
      <c r="B873" s="95" t="s">
        <v>1958</v>
      </c>
      <c r="C873" s="95" t="str">
        <f t="shared" si="66"/>
        <v>新北市板橋區</v>
      </c>
      <c r="D873" s="95" t="s">
        <v>1808</v>
      </c>
      <c r="E873" s="129">
        <v>110</v>
      </c>
      <c r="F873" s="129">
        <f t="shared" si="67"/>
        <v>126</v>
      </c>
      <c r="G873" s="129">
        <v>110</v>
      </c>
      <c r="H873" s="129">
        <f t="shared" si="68"/>
        <v>126</v>
      </c>
      <c r="I873" s="129">
        <f t="shared" si="70"/>
        <v>275</v>
      </c>
      <c r="J873" s="129">
        <f t="shared" si="69"/>
        <v>299.25</v>
      </c>
    </row>
    <row r="874" spans="1:10" x14ac:dyDescent="0.25">
      <c r="A874" s="95" t="s">
        <v>1959</v>
      </c>
      <c r="B874" s="95" t="s">
        <v>1960</v>
      </c>
      <c r="C874" s="95" t="str">
        <f t="shared" si="66"/>
        <v>新北市板橋區</v>
      </c>
      <c r="D874" s="95" t="s">
        <v>1808</v>
      </c>
      <c r="E874" s="129">
        <v>110</v>
      </c>
      <c r="F874" s="129">
        <f t="shared" si="67"/>
        <v>126</v>
      </c>
      <c r="G874" s="129">
        <v>110</v>
      </c>
      <c r="H874" s="129">
        <f t="shared" si="68"/>
        <v>126</v>
      </c>
      <c r="I874" s="129">
        <f t="shared" si="70"/>
        <v>275</v>
      </c>
      <c r="J874" s="129">
        <f t="shared" si="69"/>
        <v>299.25</v>
      </c>
    </row>
    <row r="875" spans="1:10" x14ac:dyDescent="0.25">
      <c r="A875" s="95" t="s">
        <v>1961</v>
      </c>
      <c r="B875" s="95" t="s">
        <v>1962</v>
      </c>
      <c r="C875" s="95" t="str">
        <f t="shared" si="66"/>
        <v>新北市板橋區</v>
      </c>
      <c r="D875" s="95" t="s">
        <v>1808</v>
      </c>
      <c r="E875" s="129">
        <v>110</v>
      </c>
      <c r="F875" s="129">
        <f t="shared" si="67"/>
        <v>126</v>
      </c>
      <c r="G875" s="129">
        <v>110</v>
      </c>
      <c r="H875" s="129">
        <f t="shared" si="68"/>
        <v>126</v>
      </c>
      <c r="I875" s="129">
        <f t="shared" si="70"/>
        <v>275</v>
      </c>
      <c r="J875" s="129">
        <f t="shared" si="69"/>
        <v>299.25</v>
      </c>
    </row>
    <row r="876" spans="1:10" x14ac:dyDescent="0.25">
      <c r="A876" s="95" t="s">
        <v>1963</v>
      </c>
      <c r="B876" s="95" t="s">
        <v>1964</v>
      </c>
      <c r="C876" s="95" t="str">
        <f t="shared" si="66"/>
        <v>新北市板橋區</v>
      </c>
      <c r="D876" s="95" t="s">
        <v>1808</v>
      </c>
      <c r="E876" s="129">
        <v>110</v>
      </c>
      <c r="F876" s="129">
        <f t="shared" si="67"/>
        <v>126</v>
      </c>
      <c r="G876" s="129">
        <v>110</v>
      </c>
      <c r="H876" s="129">
        <f t="shared" si="68"/>
        <v>126</v>
      </c>
      <c r="I876" s="129">
        <f t="shared" si="70"/>
        <v>275</v>
      </c>
      <c r="J876" s="129">
        <f t="shared" si="69"/>
        <v>299.25</v>
      </c>
    </row>
    <row r="877" spans="1:10" x14ac:dyDescent="0.25">
      <c r="A877" s="95" t="s">
        <v>1965</v>
      </c>
      <c r="B877" s="95" t="s">
        <v>1966</v>
      </c>
      <c r="C877" s="95" t="str">
        <f t="shared" si="66"/>
        <v>新北市板橋區</v>
      </c>
      <c r="D877" s="95" t="s">
        <v>1808</v>
      </c>
      <c r="E877" s="129">
        <v>110</v>
      </c>
      <c r="F877" s="129">
        <f t="shared" si="67"/>
        <v>126</v>
      </c>
      <c r="G877" s="129">
        <v>110</v>
      </c>
      <c r="H877" s="129">
        <f t="shared" si="68"/>
        <v>126</v>
      </c>
      <c r="I877" s="129">
        <f t="shared" si="70"/>
        <v>275</v>
      </c>
      <c r="J877" s="129">
        <f t="shared" si="69"/>
        <v>299.25</v>
      </c>
    </row>
    <row r="878" spans="1:10" x14ac:dyDescent="0.25">
      <c r="A878" s="95" t="s">
        <v>1967</v>
      </c>
      <c r="B878" s="95" t="s">
        <v>1968</v>
      </c>
      <c r="C878" s="95" t="str">
        <f t="shared" si="66"/>
        <v>新北市板橋區</v>
      </c>
      <c r="D878" s="95" t="s">
        <v>1808</v>
      </c>
      <c r="E878" s="129">
        <v>110</v>
      </c>
      <c r="F878" s="129">
        <f t="shared" si="67"/>
        <v>126</v>
      </c>
      <c r="G878" s="129">
        <v>110</v>
      </c>
      <c r="H878" s="129">
        <f t="shared" si="68"/>
        <v>126</v>
      </c>
      <c r="I878" s="129">
        <f t="shared" si="70"/>
        <v>275</v>
      </c>
      <c r="J878" s="129">
        <f t="shared" si="69"/>
        <v>299.25</v>
      </c>
    </row>
    <row r="879" spans="1:10" x14ac:dyDescent="0.25">
      <c r="A879" s="95" t="s">
        <v>1969</v>
      </c>
      <c r="B879" s="95" t="s">
        <v>1970</v>
      </c>
      <c r="C879" s="95" t="str">
        <f t="shared" si="66"/>
        <v>新北市板橋區</v>
      </c>
      <c r="D879" s="95" t="s">
        <v>1808</v>
      </c>
      <c r="E879" s="129">
        <v>110</v>
      </c>
      <c r="F879" s="129">
        <f t="shared" si="67"/>
        <v>126</v>
      </c>
      <c r="G879" s="129">
        <v>110</v>
      </c>
      <c r="H879" s="129">
        <f t="shared" si="68"/>
        <v>126</v>
      </c>
      <c r="I879" s="129">
        <f t="shared" si="70"/>
        <v>275</v>
      </c>
      <c r="J879" s="129">
        <f t="shared" si="69"/>
        <v>299.25</v>
      </c>
    </row>
    <row r="880" spans="1:10" x14ac:dyDescent="0.25">
      <c r="A880" s="95" t="s">
        <v>1971</v>
      </c>
      <c r="B880" s="95" t="s">
        <v>1972</v>
      </c>
      <c r="C880" s="95" t="str">
        <f t="shared" si="66"/>
        <v>新北市板橋區</v>
      </c>
      <c r="D880" s="95" t="s">
        <v>1808</v>
      </c>
      <c r="E880" s="129">
        <v>110</v>
      </c>
      <c r="F880" s="129">
        <f t="shared" si="67"/>
        <v>126</v>
      </c>
      <c r="G880" s="129">
        <v>110</v>
      </c>
      <c r="H880" s="129">
        <f t="shared" si="68"/>
        <v>126</v>
      </c>
      <c r="I880" s="129">
        <f t="shared" si="70"/>
        <v>275</v>
      </c>
      <c r="J880" s="129">
        <f t="shared" si="69"/>
        <v>299.25</v>
      </c>
    </row>
    <row r="881" spans="1:10" x14ac:dyDescent="0.25">
      <c r="A881" s="95" t="s">
        <v>1973</v>
      </c>
      <c r="B881" s="95" t="s">
        <v>1974</v>
      </c>
      <c r="C881" s="95" t="str">
        <f t="shared" si="66"/>
        <v>新北市板橋區</v>
      </c>
      <c r="D881" s="95" t="s">
        <v>1808</v>
      </c>
      <c r="E881" s="129">
        <v>110</v>
      </c>
      <c r="F881" s="129">
        <f t="shared" si="67"/>
        <v>126</v>
      </c>
      <c r="G881" s="129">
        <v>110</v>
      </c>
      <c r="H881" s="129">
        <f t="shared" si="68"/>
        <v>126</v>
      </c>
      <c r="I881" s="129">
        <f t="shared" si="70"/>
        <v>275</v>
      </c>
      <c r="J881" s="129">
        <f t="shared" si="69"/>
        <v>299.25</v>
      </c>
    </row>
    <row r="882" spans="1:10" x14ac:dyDescent="0.25">
      <c r="A882" s="95" t="s">
        <v>1975</v>
      </c>
      <c r="B882" s="95" t="s">
        <v>1976</v>
      </c>
      <c r="C882" s="95" t="str">
        <f t="shared" si="66"/>
        <v>新北市板橋區</v>
      </c>
      <c r="D882" s="95" t="s">
        <v>1808</v>
      </c>
      <c r="E882" s="129">
        <v>110</v>
      </c>
      <c r="F882" s="129">
        <f t="shared" si="67"/>
        <v>126</v>
      </c>
      <c r="G882" s="129">
        <v>110</v>
      </c>
      <c r="H882" s="129">
        <f t="shared" si="68"/>
        <v>126</v>
      </c>
      <c r="I882" s="129">
        <f t="shared" si="70"/>
        <v>275</v>
      </c>
      <c r="J882" s="129">
        <f t="shared" si="69"/>
        <v>299.25</v>
      </c>
    </row>
    <row r="883" spans="1:10" x14ac:dyDescent="0.25">
      <c r="A883" s="95" t="s">
        <v>1977</v>
      </c>
      <c r="B883" s="95" t="s">
        <v>1978</v>
      </c>
      <c r="C883" s="95" t="str">
        <f t="shared" si="66"/>
        <v>新北市板橋區</v>
      </c>
      <c r="D883" s="95" t="s">
        <v>1808</v>
      </c>
      <c r="E883" s="129">
        <v>110</v>
      </c>
      <c r="F883" s="129">
        <f t="shared" si="67"/>
        <v>126</v>
      </c>
      <c r="G883" s="129">
        <v>110</v>
      </c>
      <c r="H883" s="129">
        <f t="shared" si="68"/>
        <v>126</v>
      </c>
      <c r="I883" s="129">
        <f t="shared" si="70"/>
        <v>275</v>
      </c>
      <c r="J883" s="129">
        <f t="shared" si="69"/>
        <v>299.25</v>
      </c>
    </row>
    <row r="884" spans="1:10" x14ac:dyDescent="0.25">
      <c r="A884" s="95" t="s">
        <v>1979</v>
      </c>
      <c r="B884" s="95" t="s">
        <v>1980</v>
      </c>
      <c r="C884" s="95" t="str">
        <f t="shared" si="66"/>
        <v>新北市板橋區</v>
      </c>
      <c r="D884" s="95" t="s">
        <v>1808</v>
      </c>
      <c r="E884" s="129">
        <v>110</v>
      </c>
      <c r="F884" s="129">
        <f t="shared" si="67"/>
        <v>126</v>
      </c>
      <c r="G884" s="129">
        <v>110</v>
      </c>
      <c r="H884" s="129">
        <f t="shared" si="68"/>
        <v>126</v>
      </c>
      <c r="I884" s="129">
        <f t="shared" si="70"/>
        <v>275</v>
      </c>
      <c r="J884" s="129">
        <f t="shared" si="69"/>
        <v>299.25</v>
      </c>
    </row>
    <row r="885" spans="1:10" x14ac:dyDescent="0.25">
      <c r="A885" s="95" t="s">
        <v>1981</v>
      </c>
      <c r="B885" s="95" t="s">
        <v>1982</v>
      </c>
      <c r="C885" s="95" t="str">
        <f t="shared" si="66"/>
        <v>新北市板橋區</v>
      </c>
      <c r="D885" s="95" t="s">
        <v>1808</v>
      </c>
      <c r="E885" s="129">
        <v>110</v>
      </c>
      <c r="F885" s="129">
        <f t="shared" si="67"/>
        <v>126</v>
      </c>
      <c r="G885" s="129">
        <v>110</v>
      </c>
      <c r="H885" s="129">
        <f t="shared" si="68"/>
        <v>126</v>
      </c>
      <c r="I885" s="129">
        <f t="shared" si="70"/>
        <v>275</v>
      </c>
      <c r="J885" s="129">
        <f t="shared" si="69"/>
        <v>299.25</v>
      </c>
    </row>
    <row r="886" spans="1:10" x14ac:dyDescent="0.25">
      <c r="A886" s="95" t="s">
        <v>1983</v>
      </c>
      <c r="B886" s="95" t="s">
        <v>1984</v>
      </c>
      <c r="C886" s="95" t="str">
        <f t="shared" si="66"/>
        <v>新北市板橋區</v>
      </c>
      <c r="D886" s="95" t="s">
        <v>1808</v>
      </c>
      <c r="E886" s="129">
        <v>110</v>
      </c>
      <c r="F886" s="129">
        <f t="shared" si="67"/>
        <v>126</v>
      </c>
      <c r="G886" s="129">
        <v>110</v>
      </c>
      <c r="H886" s="129">
        <f t="shared" si="68"/>
        <v>126</v>
      </c>
      <c r="I886" s="129">
        <f t="shared" si="70"/>
        <v>275</v>
      </c>
      <c r="J886" s="129">
        <f t="shared" si="69"/>
        <v>299.25</v>
      </c>
    </row>
    <row r="887" spans="1:10" x14ac:dyDescent="0.25">
      <c r="A887" s="95" t="s">
        <v>1985</v>
      </c>
      <c r="B887" s="95" t="s">
        <v>1986</v>
      </c>
      <c r="C887" s="95" t="str">
        <f t="shared" si="66"/>
        <v>新北市板橋區</v>
      </c>
      <c r="D887" s="95" t="s">
        <v>1808</v>
      </c>
      <c r="E887" s="129">
        <v>110</v>
      </c>
      <c r="F887" s="129">
        <f t="shared" si="67"/>
        <v>126</v>
      </c>
      <c r="G887" s="129">
        <v>110</v>
      </c>
      <c r="H887" s="129">
        <f t="shared" si="68"/>
        <v>126</v>
      </c>
      <c r="I887" s="129">
        <f t="shared" si="70"/>
        <v>275</v>
      </c>
      <c r="J887" s="129">
        <f t="shared" si="69"/>
        <v>299.25</v>
      </c>
    </row>
    <row r="888" spans="1:10" x14ac:dyDescent="0.25">
      <c r="A888" s="95" t="s">
        <v>1987</v>
      </c>
      <c r="B888" s="95" t="s">
        <v>1988</v>
      </c>
      <c r="C888" s="95" t="str">
        <f t="shared" si="66"/>
        <v>新北市板橋區</v>
      </c>
      <c r="D888" s="95" t="s">
        <v>1808</v>
      </c>
      <c r="E888" s="129">
        <v>110</v>
      </c>
      <c r="F888" s="129">
        <f t="shared" si="67"/>
        <v>126</v>
      </c>
      <c r="G888" s="129">
        <v>110</v>
      </c>
      <c r="H888" s="129">
        <f t="shared" si="68"/>
        <v>126</v>
      </c>
      <c r="I888" s="129">
        <f t="shared" si="70"/>
        <v>275</v>
      </c>
      <c r="J888" s="129">
        <f t="shared" si="69"/>
        <v>299.25</v>
      </c>
    </row>
    <row r="889" spans="1:10" x14ac:dyDescent="0.25">
      <c r="A889" s="95" t="s">
        <v>1989</v>
      </c>
      <c r="B889" s="95" t="s">
        <v>1990</v>
      </c>
      <c r="C889" s="95" t="str">
        <f t="shared" si="66"/>
        <v>新北市板橋區</v>
      </c>
      <c r="D889" s="95" t="s">
        <v>1808</v>
      </c>
      <c r="E889" s="129">
        <v>110</v>
      </c>
      <c r="F889" s="129">
        <f t="shared" si="67"/>
        <v>126</v>
      </c>
      <c r="G889" s="129">
        <v>110</v>
      </c>
      <c r="H889" s="129">
        <f t="shared" si="68"/>
        <v>126</v>
      </c>
      <c r="I889" s="129">
        <f t="shared" si="70"/>
        <v>275</v>
      </c>
      <c r="J889" s="129">
        <f t="shared" si="69"/>
        <v>299.25</v>
      </c>
    </row>
    <row r="890" spans="1:10" x14ac:dyDescent="0.25">
      <c r="A890" s="95" t="s">
        <v>1991</v>
      </c>
      <c r="B890" s="95" t="s">
        <v>1992</v>
      </c>
      <c r="C890" s="95" t="str">
        <f t="shared" si="66"/>
        <v>新北市板橋區</v>
      </c>
      <c r="D890" s="95" t="s">
        <v>1808</v>
      </c>
      <c r="E890" s="129">
        <v>110</v>
      </c>
      <c r="F890" s="129">
        <f t="shared" si="67"/>
        <v>126</v>
      </c>
      <c r="G890" s="129">
        <v>110</v>
      </c>
      <c r="H890" s="129">
        <f t="shared" si="68"/>
        <v>126</v>
      </c>
      <c r="I890" s="129">
        <f t="shared" si="70"/>
        <v>275</v>
      </c>
      <c r="J890" s="129">
        <f t="shared" si="69"/>
        <v>299.25</v>
      </c>
    </row>
    <row r="891" spans="1:10" x14ac:dyDescent="0.25">
      <c r="A891" s="95" t="s">
        <v>1993</v>
      </c>
      <c r="B891" s="95" t="s">
        <v>1994</v>
      </c>
      <c r="C891" s="95" t="str">
        <f t="shared" si="66"/>
        <v>新北市板橋區</v>
      </c>
      <c r="D891" s="95" t="s">
        <v>1808</v>
      </c>
      <c r="E891" s="129">
        <v>110</v>
      </c>
      <c r="F891" s="129">
        <f t="shared" si="67"/>
        <v>126</v>
      </c>
      <c r="G891" s="129">
        <v>110</v>
      </c>
      <c r="H891" s="129">
        <f t="shared" si="68"/>
        <v>126</v>
      </c>
      <c r="I891" s="129">
        <f t="shared" si="70"/>
        <v>275</v>
      </c>
      <c r="J891" s="129">
        <f t="shared" si="69"/>
        <v>299.25</v>
      </c>
    </row>
    <row r="892" spans="1:10" x14ac:dyDescent="0.25">
      <c r="A892" s="95" t="s">
        <v>1995</v>
      </c>
      <c r="B892" s="95" t="s">
        <v>1996</v>
      </c>
      <c r="C892" s="95" t="str">
        <f t="shared" si="66"/>
        <v>新北市板橋區</v>
      </c>
      <c r="D892" s="95" t="s">
        <v>1808</v>
      </c>
      <c r="E892" s="129">
        <v>110</v>
      </c>
      <c r="F892" s="129">
        <f t="shared" si="67"/>
        <v>126</v>
      </c>
      <c r="G892" s="129">
        <v>110</v>
      </c>
      <c r="H892" s="129">
        <f t="shared" si="68"/>
        <v>126</v>
      </c>
      <c r="I892" s="129">
        <f t="shared" si="70"/>
        <v>275</v>
      </c>
      <c r="J892" s="129">
        <f t="shared" si="69"/>
        <v>299.25</v>
      </c>
    </row>
    <row r="893" spans="1:10" x14ac:dyDescent="0.25">
      <c r="A893" s="95" t="s">
        <v>1997</v>
      </c>
      <c r="B893" s="95" t="s">
        <v>1998</v>
      </c>
      <c r="C893" s="95" t="str">
        <f t="shared" si="66"/>
        <v>新北市板橋區</v>
      </c>
      <c r="D893" s="95" t="s">
        <v>1808</v>
      </c>
      <c r="E893" s="129">
        <v>110</v>
      </c>
      <c r="F893" s="129">
        <f t="shared" si="67"/>
        <v>126</v>
      </c>
      <c r="G893" s="129">
        <v>110</v>
      </c>
      <c r="H893" s="129">
        <f t="shared" si="68"/>
        <v>126</v>
      </c>
      <c r="I893" s="129">
        <f t="shared" si="70"/>
        <v>275</v>
      </c>
      <c r="J893" s="129">
        <f t="shared" si="69"/>
        <v>299.25</v>
      </c>
    </row>
    <row r="894" spans="1:10" x14ac:dyDescent="0.25">
      <c r="A894" s="95" t="s">
        <v>1999</v>
      </c>
      <c r="B894" s="95" t="s">
        <v>2000</v>
      </c>
      <c r="C894" s="95" t="str">
        <f t="shared" si="66"/>
        <v>新北市板橋區</v>
      </c>
      <c r="D894" s="95" t="s">
        <v>1808</v>
      </c>
      <c r="E894" s="129">
        <v>110</v>
      </c>
      <c r="F894" s="129">
        <f t="shared" si="67"/>
        <v>126</v>
      </c>
      <c r="G894" s="129">
        <v>110</v>
      </c>
      <c r="H894" s="129">
        <f t="shared" si="68"/>
        <v>126</v>
      </c>
      <c r="I894" s="129">
        <f t="shared" si="70"/>
        <v>275</v>
      </c>
      <c r="J894" s="129">
        <f t="shared" si="69"/>
        <v>299.25</v>
      </c>
    </row>
    <row r="895" spans="1:10" x14ac:dyDescent="0.25">
      <c r="A895" s="95" t="s">
        <v>2001</v>
      </c>
      <c r="B895" s="95" t="s">
        <v>2002</v>
      </c>
      <c r="C895" s="95" t="str">
        <f t="shared" si="66"/>
        <v>新北市板橋區</v>
      </c>
      <c r="D895" s="95" t="s">
        <v>1808</v>
      </c>
      <c r="E895" s="129">
        <v>110</v>
      </c>
      <c r="F895" s="129">
        <f t="shared" si="67"/>
        <v>126</v>
      </c>
      <c r="G895" s="129">
        <v>110</v>
      </c>
      <c r="H895" s="129">
        <f t="shared" si="68"/>
        <v>126</v>
      </c>
      <c r="I895" s="129">
        <f t="shared" si="70"/>
        <v>275</v>
      </c>
      <c r="J895" s="129">
        <f t="shared" si="69"/>
        <v>299.25</v>
      </c>
    </row>
    <row r="896" spans="1:10" x14ac:dyDescent="0.25">
      <c r="A896" s="95" t="s">
        <v>2003</v>
      </c>
      <c r="B896" s="95" t="s">
        <v>2004</v>
      </c>
      <c r="C896" s="95" t="str">
        <f t="shared" si="66"/>
        <v>新北市板橋區</v>
      </c>
      <c r="D896" s="95" t="s">
        <v>1808</v>
      </c>
      <c r="E896" s="129">
        <v>110</v>
      </c>
      <c r="F896" s="129">
        <f t="shared" si="67"/>
        <v>126</v>
      </c>
      <c r="G896" s="129">
        <v>110</v>
      </c>
      <c r="H896" s="129">
        <f t="shared" si="68"/>
        <v>126</v>
      </c>
      <c r="I896" s="129">
        <f t="shared" si="70"/>
        <v>275</v>
      </c>
      <c r="J896" s="129">
        <f t="shared" si="69"/>
        <v>299.25</v>
      </c>
    </row>
    <row r="897" spans="1:10" x14ac:dyDescent="0.25">
      <c r="A897" s="95" t="s">
        <v>2005</v>
      </c>
      <c r="B897" s="95" t="s">
        <v>2006</v>
      </c>
      <c r="C897" s="95" t="str">
        <f t="shared" si="66"/>
        <v>新北市板橋區</v>
      </c>
      <c r="D897" s="95" t="s">
        <v>1808</v>
      </c>
      <c r="E897" s="129">
        <v>110</v>
      </c>
      <c r="F897" s="129">
        <f t="shared" si="67"/>
        <v>126</v>
      </c>
      <c r="G897" s="129">
        <v>110</v>
      </c>
      <c r="H897" s="129">
        <f t="shared" si="68"/>
        <v>126</v>
      </c>
      <c r="I897" s="129">
        <f t="shared" si="70"/>
        <v>275</v>
      </c>
      <c r="J897" s="129">
        <f t="shared" si="69"/>
        <v>299.25</v>
      </c>
    </row>
    <row r="898" spans="1:10" x14ac:dyDescent="0.25">
      <c r="A898" s="95" t="s">
        <v>2007</v>
      </c>
      <c r="B898" s="95" t="s">
        <v>2008</v>
      </c>
      <c r="C898" s="95" t="str">
        <f t="shared" ref="C898:C961" si="71">LEFT(A898,6)</f>
        <v>新北市板橋區</v>
      </c>
      <c r="D898" s="95" t="s">
        <v>1808</v>
      </c>
      <c r="E898" s="129">
        <v>110</v>
      </c>
      <c r="F898" s="129">
        <f t="shared" si="67"/>
        <v>126</v>
      </c>
      <c r="G898" s="129">
        <v>110</v>
      </c>
      <c r="H898" s="129">
        <f t="shared" si="68"/>
        <v>126</v>
      </c>
      <c r="I898" s="129">
        <f t="shared" si="70"/>
        <v>275</v>
      </c>
      <c r="J898" s="129">
        <f t="shared" si="69"/>
        <v>299.25</v>
      </c>
    </row>
    <row r="899" spans="1:10" x14ac:dyDescent="0.25">
      <c r="A899" s="95" t="s">
        <v>2009</v>
      </c>
      <c r="B899" s="95" t="s">
        <v>2010</v>
      </c>
      <c r="C899" s="95" t="str">
        <f t="shared" si="71"/>
        <v>新北市板橋區</v>
      </c>
      <c r="D899" s="95" t="s">
        <v>1808</v>
      </c>
      <c r="E899" s="129">
        <v>110</v>
      </c>
      <c r="F899" s="129">
        <f t="shared" ref="F899:F962" si="72">(E899+10)*1.05</f>
        <v>126</v>
      </c>
      <c r="G899" s="129">
        <v>110</v>
      </c>
      <c r="H899" s="129">
        <f t="shared" ref="H899:H962" si="73">(G899+10)*1.05</f>
        <v>126</v>
      </c>
      <c r="I899" s="129">
        <f t="shared" si="70"/>
        <v>275</v>
      </c>
      <c r="J899" s="129">
        <f t="shared" ref="J899:J962" si="74">(I899+10)*1.05</f>
        <v>299.25</v>
      </c>
    </row>
    <row r="900" spans="1:10" x14ac:dyDescent="0.25">
      <c r="A900" s="95" t="s">
        <v>2011</v>
      </c>
      <c r="B900" s="95" t="s">
        <v>2012</v>
      </c>
      <c r="C900" s="95" t="str">
        <f t="shared" si="71"/>
        <v>新北市板橋區</v>
      </c>
      <c r="D900" s="95" t="s">
        <v>1808</v>
      </c>
      <c r="E900" s="129">
        <v>110</v>
      </c>
      <c r="F900" s="129">
        <f t="shared" si="72"/>
        <v>126</v>
      </c>
      <c r="G900" s="129">
        <v>110</v>
      </c>
      <c r="H900" s="129">
        <f t="shared" si="73"/>
        <v>126</v>
      </c>
      <c r="I900" s="129">
        <f t="shared" si="70"/>
        <v>275</v>
      </c>
      <c r="J900" s="129">
        <f t="shared" si="74"/>
        <v>299.25</v>
      </c>
    </row>
    <row r="901" spans="1:10" x14ac:dyDescent="0.25">
      <c r="A901" s="95" t="s">
        <v>2013</v>
      </c>
      <c r="B901" s="95" t="s">
        <v>2014</v>
      </c>
      <c r="C901" s="95" t="str">
        <f t="shared" si="71"/>
        <v>新北市板橋區</v>
      </c>
      <c r="D901" s="95" t="s">
        <v>1808</v>
      </c>
      <c r="E901" s="129">
        <v>110</v>
      </c>
      <c r="F901" s="129">
        <f t="shared" si="72"/>
        <v>126</v>
      </c>
      <c r="G901" s="129">
        <v>110</v>
      </c>
      <c r="H901" s="129">
        <f t="shared" si="73"/>
        <v>126</v>
      </c>
      <c r="I901" s="129">
        <f t="shared" si="70"/>
        <v>275</v>
      </c>
      <c r="J901" s="129">
        <f t="shared" si="74"/>
        <v>299.25</v>
      </c>
    </row>
    <row r="902" spans="1:10" x14ac:dyDescent="0.25">
      <c r="A902" s="95" t="s">
        <v>2015</v>
      </c>
      <c r="B902" s="95" t="s">
        <v>2016</v>
      </c>
      <c r="C902" s="95" t="str">
        <f t="shared" si="71"/>
        <v>新北市板橋區</v>
      </c>
      <c r="D902" s="95" t="s">
        <v>1808</v>
      </c>
      <c r="E902" s="129">
        <v>110</v>
      </c>
      <c r="F902" s="129">
        <f t="shared" si="72"/>
        <v>126</v>
      </c>
      <c r="G902" s="129">
        <v>110</v>
      </c>
      <c r="H902" s="129">
        <f t="shared" si="73"/>
        <v>126</v>
      </c>
      <c r="I902" s="129">
        <f t="shared" si="70"/>
        <v>275</v>
      </c>
      <c r="J902" s="129">
        <f t="shared" si="74"/>
        <v>299.25</v>
      </c>
    </row>
    <row r="903" spans="1:10" x14ac:dyDescent="0.25">
      <c r="A903" s="95" t="s">
        <v>2017</v>
      </c>
      <c r="B903" s="95" t="s">
        <v>2018</v>
      </c>
      <c r="C903" s="95" t="str">
        <f t="shared" si="71"/>
        <v>新北市板橋區</v>
      </c>
      <c r="D903" s="95" t="s">
        <v>1808</v>
      </c>
      <c r="E903" s="129">
        <v>110</v>
      </c>
      <c r="F903" s="129">
        <f t="shared" si="72"/>
        <v>126</v>
      </c>
      <c r="G903" s="129">
        <v>110</v>
      </c>
      <c r="H903" s="129">
        <f t="shared" si="73"/>
        <v>126</v>
      </c>
      <c r="I903" s="129">
        <f t="shared" si="70"/>
        <v>275</v>
      </c>
      <c r="J903" s="129">
        <f t="shared" si="74"/>
        <v>299.25</v>
      </c>
    </row>
    <row r="904" spans="1:10" x14ac:dyDescent="0.25">
      <c r="A904" s="95" t="s">
        <v>2019</v>
      </c>
      <c r="B904" s="95" t="s">
        <v>2020</v>
      </c>
      <c r="C904" s="95" t="str">
        <f t="shared" si="71"/>
        <v>新北市板橋區</v>
      </c>
      <c r="D904" s="95" t="s">
        <v>1808</v>
      </c>
      <c r="E904" s="129">
        <v>110</v>
      </c>
      <c r="F904" s="129">
        <f t="shared" si="72"/>
        <v>126</v>
      </c>
      <c r="G904" s="129">
        <v>110</v>
      </c>
      <c r="H904" s="129">
        <f t="shared" si="73"/>
        <v>126</v>
      </c>
      <c r="I904" s="129">
        <f t="shared" si="70"/>
        <v>275</v>
      </c>
      <c r="J904" s="129">
        <f t="shared" si="74"/>
        <v>299.25</v>
      </c>
    </row>
    <row r="905" spans="1:10" x14ac:dyDescent="0.25">
      <c r="A905" s="95" t="s">
        <v>2021</v>
      </c>
      <c r="B905" s="95" t="s">
        <v>2022</v>
      </c>
      <c r="C905" s="95" t="str">
        <f t="shared" si="71"/>
        <v>新北市板橋區</v>
      </c>
      <c r="D905" s="95" t="s">
        <v>1808</v>
      </c>
      <c r="E905" s="129">
        <v>110</v>
      </c>
      <c r="F905" s="129">
        <f t="shared" si="72"/>
        <v>126</v>
      </c>
      <c r="G905" s="129">
        <v>110</v>
      </c>
      <c r="H905" s="129">
        <f t="shared" si="73"/>
        <v>126</v>
      </c>
      <c r="I905" s="129">
        <f t="shared" si="70"/>
        <v>275</v>
      </c>
      <c r="J905" s="129">
        <f t="shared" si="74"/>
        <v>299.25</v>
      </c>
    </row>
    <row r="906" spans="1:10" x14ac:dyDescent="0.25">
      <c r="A906" s="95" t="s">
        <v>2023</v>
      </c>
      <c r="B906" s="95" t="s">
        <v>2024</v>
      </c>
      <c r="C906" s="95" t="str">
        <f t="shared" si="71"/>
        <v>新北市板橋區</v>
      </c>
      <c r="D906" s="95" t="s">
        <v>1808</v>
      </c>
      <c r="E906" s="129">
        <v>110</v>
      </c>
      <c r="F906" s="129">
        <f t="shared" si="72"/>
        <v>126</v>
      </c>
      <c r="G906" s="129">
        <v>110</v>
      </c>
      <c r="H906" s="129">
        <f t="shared" si="73"/>
        <v>126</v>
      </c>
      <c r="I906" s="129">
        <f t="shared" si="70"/>
        <v>275</v>
      </c>
      <c r="J906" s="129">
        <f t="shared" si="74"/>
        <v>299.25</v>
      </c>
    </row>
    <row r="907" spans="1:10" x14ac:dyDescent="0.25">
      <c r="A907" s="95" t="s">
        <v>2025</v>
      </c>
      <c r="B907" s="95" t="s">
        <v>2026</v>
      </c>
      <c r="C907" s="95" t="str">
        <f t="shared" si="71"/>
        <v>新北市板橋區</v>
      </c>
      <c r="D907" s="95" t="s">
        <v>1808</v>
      </c>
      <c r="E907" s="129">
        <v>110</v>
      </c>
      <c r="F907" s="129">
        <f t="shared" si="72"/>
        <v>126</v>
      </c>
      <c r="G907" s="129">
        <v>110</v>
      </c>
      <c r="H907" s="129">
        <f t="shared" si="73"/>
        <v>126</v>
      </c>
      <c r="I907" s="129">
        <f t="shared" si="70"/>
        <v>275</v>
      </c>
      <c r="J907" s="129">
        <f t="shared" si="74"/>
        <v>299.25</v>
      </c>
    </row>
    <row r="908" spans="1:10" x14ac:dyDescent="0.25">
      <c r="A908" s="95" t="s">
        <v>2027</v>
      </c>
      <c r="B908" s="95" t="s">
        <v>2028</v>
      </c>
      <c r="C908" s="95" t="str">
        <f t="shared" si="71"/>
        <v>新北市板橋區</v>
      </c>
      <c r="D908" s="95" t="s">
        <v>1808</v>
      </c>
      <c r="E908" s="129">
        <v>110</v>
      </c>
      <c r="F908" s="129">
        <f t="shared" si="72"/>
        <v>126</v>
      </c>
      <c r="G908" s="129">
        <v>110</v>
      </c>
      <c r="H908" s="129">
        <f t="shared" si="73"/>
        <v>126</v>
      </c>
      <c r="I908" s="129">
        <f t="shared" si="70"/>
        <v>275</v>
      </c>
      <c r="J908" s="129">
        <f t="shared" si="74"/>
        <v>299.25</v>
      </c>
    </row>
    <row r="909" spans="1:10" x14ac:dyDescent="0.25">
      <c r="A909" s="95" t="s">
        <v>2029</v>
      </c>
      <c r="B909" s="95" t="s">
        <v>2030</v>
      </c>
      <c r="C909" s="95" t="str">
        <f t="shared" si="71"/>
        <v>新北市板橋區</v>
      </c>
      <c r="D909" s="95" t="s">
        <v>1808</v>
      </c>
      <c r="E909" s="129">
        <v>110</v>
      </c>
      <c r="F909" s="129">
        <f t="shared" si="72"/>
        <v>126</v>
      </c>
      <c r="G909" s="129">
        <v>110</v>
      </c>
      <c r="H909" s="129">
        <f t="shared" si="73"/>
        <v>126</v>
      </c>
      <c r="I909" s="129">
        <f t="shared" si="70"/>
        <v>275</v>
      </c>
      <c r="J909" s="129">
        <f t="shared" si="74"/>
        <v>299.25</v>
      </c>
    </row>
    <row r="910" spans="1:10" x14ac:dyDescent="0.25">
      <c r="A910" s="95" t="s">
        <v>2031</v>
      </c>
      <c r="B910" s="95" t="s">
        <v>2032</v>
      </c>
      <c r="C910" s="95" t="str">
        <f t="shared" si="71"/>
        <v>新北市板橋區</v>
      </c>
      <c r="D910" s="95" t="s">
        <v>1808</v>
      </c>
      <c r="E910" s="129">
        <v>110</v>
      </c>
      <c r="F910" s="129">
        <f t="shared" si="72"/>
        <v>126</v>
      </c>
      <c r="G910" s="129">
        <v>110</v>
      </c>
      <c r="H910" s="129">
        <f t="shared" si="73"/>
        <v>126</v>
      </c>
      <c r="I910" s="129">
        <f t="shared" si="70"/>
        <v>275</v>
      </c>
      <c r="J910" s="129">
        <f t="shared" si="74"/>
        <v>299.25</v>
      </c>
    </row>
    <row r="911" spans="1:10" x14ac:dyDescent="0.25">
      <c r="A911" s="95" t="s">
        <v>2033</v>
      </c>
      <c r="B911" s="95" t="s">
        <v>2034</v>
      </c>
      <c r="C911" s="95" t="str">
        <f t="shared" si="71"/>
        <v>新北市板橋區</v>
      </c>
      <c r="D911" s="95" t="s">
        <v>1285</v>
      </c>
      <c r="E911" s="129">
        <v>110</v>
      </c>
      <c r="F911" s="129">
        <f t="shared" si="72"/>
        <v>126</v>
      </c>
      <c r="G911" s="129">
        <v>110</v>
      </c>
      <c r="H911" s="129">
        <f t="shared" si="73"/>
        <v>126</v>
      </c>
      <c r="I911" s="129">
        <f t="shared" si="70"/>
        <v>275</v>
      </c>
      <c r="J911" s="129">
        <f t="shared" si="74"/>
        <v>299.25</v>
      </c>
    </row>
    <row r="912" spans="1:10" x14ac:dyDescent="0.25">
      <c r="A912" s="95" t="s">
        <v>2035</v>
      </c>
      <c r="B912" s="95" t="s">
        <v>2036</v>
      </c>
      <c r="C912" s="95" t="str">
        <f t="shared" si="71"/>
        <v>新北市板橋區</v>
      </c>
      <c r="D912" s="95" t="s">
        <v>1808</v>
      </c>
      <c r="E912" s="129">
        <v>110</v>
      </c>
      <c r="F912" s="129">
        <f t="shared" si="72"/>
        <v>126</v>
      </c>
      <c r="G912" s="129">
        <v>110</v>
      </c>
      <c r="H912" s="129">
        <f t="shared" si="73"/>
        <v>126</v>
      </c>
      <c r="I912" s="129">
        <f t="shared" si="70"/>
        <v>275</v>
      </c>
      <c r="J912" s="129">
        <f t="shared" si="74"/>
        <v>299.25</v>
      </c>
    </row>
    <row r="913" spans="1:10" x14ac:dyDescent="0.25">
      <c r="A913" s="95" t="s">
        <v>2037</v>
      </c>
      <c r="B913" s="95" t="s">
        <v>2038</v>
      </c>
      <c r="C913" s="95" t="str">
        <f t="shared" si="71"/>
        <v>新北市板橋區</v>
      </c>
      <c r="D913" s="95" t="s">
        <v>1808</v>
      </c>
      <c r="E913" s="129">
        <v>110</v>
      </c>
      <c r="F913" s="129">
        <f t="shared" si="72"/>
        <v>126</v>
      </c>
      <c r="G913" s="129">
        <v>110</v>
      </c>
      <c r="H913" s="129">
        <f t="shared" si="73"/>
        <v>126</v>
      </c>
      <c r="I913" s="129">
        <f t="shared" si="70"/>
        <v>275</v>
      </c>
      <c r="J913" s="129">
        <f t="shared" si="74"/>
        <v>299.25</v>
      </c>
    </row>
    <row r="914" spans="1:10" x14ac:dyDescent="0.25">
      <c r="A914" s="95" t="s">
        <v>2039</v>
      </c>
      <c r="B914" s="95" t="s">
        <v>2040</v>
      </c>
      <c r="C914" s="95" t="str">
        <f t="shared" si="71"/>
        <v>新北市板橋區</v>
      </c>
      <c r="D914" s="95" t="s">
        <v>1808</v>
      </c>
      <c r="E914" s="129">
        <v>110</v>
      </c>
      <c r="F914" s="129">
        <f t="shared" si="72"/>
        <v>126</v>
      </c>
      <c r="G914" s="129">
        <v>110</v>
      </c>
      <c r="H914" s="129">
        <f t="shared" si="73"/>
        <v>126</v>
      </c>
      <c r="I914" s="129">
        <f t="shared" si="70"/>
        <v>275</v>
      </c>
      <c r="J914" s="129">
        <f t="shared" si="74"/>
        <v>299.25</v>
      </c>
    </row>
    <row r="915" spans="1:10" x14ac:dyDescent="0.25">
      <c r="A915" s="95" t="s">
        <v>2041</v>
      </c>
      <c r="B915" s="95" t="s">
        <v>2042</v>
      </c>
      <c r="C915" s="95" t="str">
        <f t="shared" si="71"/>
        <v>新北市板橋區</v>
      </c>
      <c r="D915" s="95" t="s">
        <v>1808</v>
      </c>
      <c r="E915" s="129">
        <v>110</v>
      </c>
      <c r="F915" s="129">
        <f t="shared" si="72"/>
        <v>126</v>
      </c>
      <c r="G915" s="129">
        <v>110</v>
      </c>
      <c r="H915" s="129">
        <f t="shared" si="73"/>
        <v>126</v>
      </c>
      <c r="I915" s="129">
        <f t="shared" si="70"/>
        <v>275</v>
      </c>
      <c r="J915" s="129">
        <f t="shared" si="74"/>
        <v>299.25</v>
      </c>
    </row>
    <row r="916" spans="1:10" x14ac:dyDescent="0.25">
      <c r="A916" s="95" t="s">
        <v>2043</v>
      </c>
      <c r="B916" s="95" t="s">
        <v>2044</v>
      </c>
      <c r="C916" s="95" t="str">
        <f t="shared" si="71"/>
        <v>新北市板橋區</v>
      </c>
      <c r="D916" s="95" t="s">
        <v>1808</v>
      </c>
      <c r="E916" s="129">
        <v>110</v>
      </c>
      <c r="F916" s="129">
        <f t="shared" si="72"/>
        <v>126</v>
      </c>
      <c r="G916" s="129">
        <v>110</v>
      </c>
      <c r="H916" s="129">
        <f t="shared" si="73"/>
        <v>126</v>
      </c>
      <c r="I916" s="129">
        <f t="shared" si="70"/>
        <v>275</v>
      </c>
      <c r="J916" s="129">
        <f t="shared" si="74"/>
        <v>299.25</v>
      </c>
    </row>
    <row r="917" spans="1:10" x14ac:dyDescent="0.25">
      <c r="A917" s="95" t="s">
        <v>2045</v>
      </c>
      <c r="B917" s="95" t="s">
        <v>2046</v>
      </c>
      <c r="C917" s="95" t="str">
        <f t="shared" si="71"/>
        <v>新北市板橋區</v>
      </c>
      <c r="D917" s="95" t="s">
        <v>1808</v>
      </c>
      <c r="E917" s="129">
        <v>110</v>
      </c>
      <c r="F917" s="129">
        <f t="shared" si="72"/>
        <v>126</v>
      </c>
      <c r="G917" s="129">
        <v>110</v>
      </c>
      <c r="H917" s="129">
        <f t="shared" si="73"/>
        <v>126</v>
      </c>
      <c r="I917" s="129">
        <f t="shared" si="70"/>
        <v>275</v>
      </c>
      <c r="J917" s="129">
        <f t="shared" si="74"/>
        <v>299.25</v>
      </c>
    </row>
    <row r="918" spans="1:10" x14ac:dyDescent="0.25">
      <c r="A918" s="95" t="s">
        <v>2047</v>
      </c>
      <c r="B918" s="95" t="s">
        <v>2048</v>
      </c>
      <c r="C918" s="95" t="str">
        <f t="shared" si="71"/>
        <v>新北市板橋區</v>
      </c>
      <c r="D918" s="95" t="s">
        <v>1808</v>
      </c>
      <c r="E918" s="129">
        <v>110</v>
      </c>
      <c r="F918" s="129">
        <f t="shared" si="72"/>
        <v>126</v>
      </c>
      <c r="G918" s="129">
        <v>110</v>
      </c>
      <c r="H918" s="129">
        <f t="shared" si="73"/>
        <v>126</v>
      </c>
      <c r="I918" s="129">
        <f t="shared" si="70"/>
        <v>275</v>
      </c>
      <c r="J918" s="129">
        <f t="shared" si="74"/>
        <v>299.25</v>
      </c>
    </row>
    <row r="919" spans="1:10" x14ac:dyDescent="0.25">
      <c r="A919" s="95" t="s">
        <v>2049</v>
      </c>
      <c r="B919" s="95" t="s">
        <v>2050</v>
      </c>
      <c r="C919" s="95" t="str">
        <f t="shared" si="71"/>
        <v>新北市板橋區</v>
      </c>
      <c r="D919" s="95" t="s">
        <v>2051</v>
      </c>
      <c r="E919" s="129">
        <v>150</v>
      </c>
      <c r="F919" s="129">
        <f t="shared" si="72"/>
        <v>168</v>
      </c>
      <c r="G919" s="129">
        <v>150</v>
      </c>
      <c r="H919" s="129">
        <f t="shared" si="73"/>
        <v>168</v>
      </c>
      <c r="I919" s="129">
        <f t="shared" si="70"/>
        <v>375</v>
      </c>
      <c r="J919" s="129">
        <f t="shared" si="74"/>
        <v>404.25</v>
      </c>
    </row>
    <row r="920" spans="1:10" x14ac:dyDescent="0.25">
      <c r="A920" s="95" t="s">
        <v>2052</v>
      </c>
      <c r="B920" s="95" t="s">
        <v>2053</v>
      </c>
      <c r="C920" s="95" t="str">
        <f t="shared" si="71"/>
        <v>新北市板橋區</v>
      </c>
      <c r="D920" s="95" t="s">
        <v>2051</v>
      </c>
      <c r="E920" s="129">
        <v>150</v>
      </c>
      <c r="F920" s="129">
        <f t="shared" si="72"/>
        <v>168</v>
      </c>
      <c r="G920" s="129">
        <v>150</v>
      </c>
      <c r="H920" s="129">
        <f t="shared" si="73"/>
        <v>168</v>
      </c>
      <c r="I920" s="129">
        <f t="shared" si="70"/>
        <v>375</v>
      </c>
      <c r="J920" s="129">
        <f t="shared" si="74"/>
        <v>404.25</v>
      </c>
    </row>
    <row r="921" spans="1:10" x14ac:dyDescent="0.25">
      <c r="A921" s="95" t="s">
        <v>2054</v>
      </c>
      <c r="B921" s="95" t="s">
        <v>2055</v>
      </c>
      <c r="C921" s="95" t="str">
        <f t="shared" si="71"/>
        <v>新北市板橋區</v>
      </c>
      <c r="D921" s="95" t="s">
        <v>2051</v>
      </c>
      <c r="E921" s="129">
        <v>150</v>
      </c>
      <c r="F921" s="129">
        <f t="shared" si="72"/>
        <v>168</v>
      </c>
      <c r="G921" s="129">
        <v>150</v>
      </c>
      <c r="H921" s="129">
        <f t="shared" si="73"/>
        <v>168</v>
      </c>
      <c r="I921" s="129">
        <f t="shared" si="70"/>
        <v>375</v>
      </c>
      <c r="J921" s="129">
        <f t="shared" si="74"/>
        <v>404.25</v>
      </c>
    </row>
    <row r="922" spans="1:10" x14ac:dyDescent="0.25">
      <c r="A922" s="95" t="s">
        <v>2056</v>
      </c>
      <c r="B922" s="95" t="s">
        <v>2057</v>
      </c>
      <c r="C922" s="95" t="str">
        <f t="shared" si="71"/>
        <v>新北市板橋區</v>
      </c>
      <c r="D922" s="95" t="s">
        <v>2051</v>
      </c>
      <c r="E922" s="129">
        <v>150</v>
      </c>
      <c r="F922" s="129">
        <f t="shared" si="72"/>
        <v>168</v>
      </c>
      <c r="G922" s="129">
        <v>150</v>
      </c>
      <c r="H922" s="129">
        <f t="shared" si="73"/>
        <v>168</v>
      </c>
      <c r="I922" s="129">
        <f t="shared" si="70"/>
        <v>375</v>
      </c>
      <c r="J922" s="129">
        <f t="shared" si="74"/>
        <v>404.25</v>
      </c>
    </row>
    <row r="923" spans="1:10" x14ac:dyDescent="0.25">
      <c r="A923" s="95" t="s">
        <v>2058</v>
      </c>
      <c r="B923" s="95" t="s">
        <v>2059</v>
      </c>
      <c r="C923" s="95" t="str">
        <f t="shared" si="71"/>
        <v>新北市板橋區</v>
      </c>
      <c r="D923" s="95" t="s">
        <v>2051</v>
      </c>
      <c r="E923" s="129">
        <v>150</v>
      </c>
      <c r="F923" s="129">
        <f t="shared" si="72"/>
        <v>168</v>
      </c>
      <c r="G923" s="129">
        <v>150</v>
      </c>
      <c r="H923" s="129">
        <f t="shared" si="73"/>
        <v>168</v>
      </c>
      <c r="I923" s="129">
        <f t="shared" ref="I923:I986" si="75">E923*2.5</f>
        <v>375</v>
      </c>
      <c r="J923" s="129">
        <f t="shared" si="74"/>
        <v>404.25</v>
      </c>
    </row>
    <row r="924" spans="1:10" x14ac:dyDescent="0.25">
      <c r="A924" s="95" t="s">
        <v>2060</v>
      </c>
      <c r="B924" s="95" t="s">
        <v>2061</v>
      </c>
      <c r="C924" s="95" t="str">
        <f t="shared" si="71"/>
        <v>新北市板橋區</v>
      </c>
      <c r="D924" s="95" t="s">
        <v>2051</v>
      </c>
      <c r="E924" s="129">
        <v>150</v>
      </c>
      <c r="F924" s="129">
        <f t="shared" si="72"/>
        <v>168</v>
      </c>
      <c r="G924" s="129">
        <v>150</v>
      </c>
      <c r="H924" s="129">
        <f t="shared" si="73"/>
        <v>168</v>
      </c>
      <c r="I924" s="129">
        <f t="shared" si="75"/>
        <v>375</v>
      </c>
      <c r="J924" s="129">
        <f t="shared" si="74"/>
        <v>404.25</v>
      </c>
    </row>
    <row r="925" spans="1:10" x14ac:dyDescent="0.25">
      <c r="A925" s="95" t="s">
        <v>2062</v>
      </c>
      <c r="B925" s="95" t="s">
        <v>2063</v>
      </c>
      <c r="C925" s="95" t="str">
        <f t="shared" si="71"/>
        <v>新北市板橋區</v>
      </c>
      <c r="D925" s="95" t="s">
        <v>2051</v>
      </c>
      <c r="E925" s="129">
        <v>150</v>
      </c>
      <c r="F925" s="129">
        <f t="shared" si="72"/>
        <v>168</v>
      </c>
      <c r="G925" s="129">
        <v>150</v>
      </c>
      <c r="H925" s="129">
        <f t="shared" si="73"/>
        <v>168</v>
      </c>
      <c r="I925" s="129">
        <f t="shared" si="75"/>
        <v>375</v>
      </c>
      <c r="J925" s="129">
        <f t="shared" si="74"/>
        <v>404.25</v>
      </c>
    </row>
    <row r="926" spans="1:10" x14ac:dyDescent="0.25">
      <c r="A926" s="95" t="s">
        <v>2064</v>
      </c>
      <c r="B926" s="95" t="s">
        <v>2065</v>
      </c>
      <c r="C926" s="95" t="str">
        <f t="shared" si="71"/>
        <v>新北市板橋區</v>
      </c>
      <c r="D926" s="95" t="s">
        <v>2051</v>
      </c>
      <c r="E926" s="129">
        <v>150</v>
      </c>
      <c r="F926" s="129">
        <f t="shared" si="72"/>
        <v>168</v>
      </c>
      <c r="G926" s="129">
        <v>150</v>
      </c>
      <c r="H926" s="129">
        <f t="shared" si="73"/>
        <v>168</v>
      </c>
      <c r="I926" s="129">
        <f t="shared" si="75"/>
        <v>375</v>
      </c>
      <c r="J926" s="129">
        <f t="shared" si="74"/>
        <v>404.25</v>
      </c>
    </row>
    <row r="927" spans="1:10" x14ac:dyDescent="0.25">
      <c r="A927" s="95" t="s">
        <v>2066</v>
      </c>
      <c r="B927" s="95" t="s">
        <v>2067</v>
      </c>
      <c r="C927" s="95" t="str">
        <f t="shared" si="71"/>
        <v>新北市板橋區</v>
      </c>
      <c r="D927" s="95" t="s">
        <v>2051</v>
      </c>
      <c r="E927" s="129">
        <v>150</v>
      </c>
      <c r="F927" s="129">
        <f t="shared" si="72"/>
        <v>168</v>
      </c>
      <c r="G927" s="129">
        <v>150</v>
      </c>
      <c r="H927" s="129">
        <f t="shared" si="73"/>
        <v>168</v>
      </c>
      <c r="I927" s="129">
        <f t="shared" si="75"/>
        <v>375</v>
      </c>
      <c r="J927" s="129">
        <f t="shared" si="74"/>
        <v>404.25</v>
      </c>
    </row>
    <row r="928" spans="1:10" x14ac:dyDescent="0.25">
      <c r="A928" s="95" t="s">
        <v>2068</v>
      </c>
      <c r="B928" s="95" t="s">
        <v>2069</v>
      </c>
      <c r="C928" s="95" t="str">
        <f t="shared" si="71"/>
        <v>新北市板橋區</v>
      </c>
      <c r="D928" s="95" t="s">
        <v>2051</v>
      </c>
      <c r="E928" s="129">
        <v>150</v>
      </c>
      <c r="F928" s="129">
        <f t="shared" si="72"/>
        <v>168</v>
      </c>
      <c r="G928" s="129">
        <v>150</v>
      </c>
      <c r="H928" s="129">
        <f t="shared" si="73"/>
        <v>168</v>
      </c>
      <c r="I928" s="129">
        <f t="shared" si="75"/>
        <v>375</v>
      </c>
      <c r="J928" s="129">
        <f t="shared" si="74"/>
        <v>404.25</v>
      </c>
    </row>
    <row r="929" spans="1:10" x14ac:dyDescent="0.25">
      <c r="A929" s="95" t="s">
        <v>2070</v>
      </c>
      <c r="B929" s="95" t="s">
        <v>2071</v>
      </c>
      <c r="C929" s="95" t="str">
        <f t="shared" si="71"/>
        <v>新北市板橋區</v>
      </c>
      <c r="D929" s="95" t="s">
        <v>2051</v>
      </c>
      <c r="E929" s="129">
        <v>150</v>
      </c>
      <c r="F929" s="129">
        <f t="shared" si="72"/>
        <v>168</v>
      </c>
      <c r="G929" s="129">
        <v>150</v>
      </c>
      <c r="H929" s="129">
        <f t="shared" si="73"/>
        <v>168</v>
      </c>
      <c r="I929" s="129">
        <f t="shared" si="75"/>
        <v>375</v>
      </c>
      <c r="J929" s="129">
        <f t="shared" si="74"/>
        <v>404.25</v>
      </c>
    </row>
    <row r="930" spans="1:10" x14ac:dyDescent="0.25">
      <c r="A930" s="95" t="s">
        <v>2072</v>
      </c>
      <c r="B930" s="95" t="s">
        <v>2073</v>
      </c>
      <c r="C930" s="95" t="str">
        <f t="shared" si="71"/>
        <v>新北市板橋區</v>
      </c>
      <c r="D930" s="95" t="s">
        <v>2051</v>
      </c>
      <c r="E930" s="129">
        <v>150</v>
      </c>
      <c r="F930" s="129">
        <f t="shared" si="72"/>
        <v>168</v>
      </c>
      <c r="G930" s="129">
        <v>150</v>
      </c>
      <c r="H930" s="129">
        <f t="shared" si="73"/>
        <v>168</v>
      </c>
      <c r="I930" s="129">
        <f t="shared" si="75"/>
        <v>375</v>
      </c>
      <c r="J930" s="129">
        <f t="shared" si="74"/>
        <v>404.25</v>
      </c>
    </row>
    <row r="931" spans="1:10" x14ac:dyDescent="0.25">
      <c r="A931" s="95" t="s">
        <v>2074</v>
      </c>
      <c r="B931" s="95" t="s">
        <v>2075</v>
      </c>
      <c r="C931" s="95" t="str">
        <f t="shared" si="71"/>
        <v>新北市板橋區</v>
      </c>
      <c r="D931" s="95" t="s">
        <v>2051</v>
      </c>
      <c r="E931" s="129">
        <v>150</v>
      </c>
      <c r="F931" s="129">
        <f t="shared" si="72"/>
        <v>168</v>
      </c>
      <c r="G931" s="129">
        <v>150</v>
      </c>
      <c r="H931" s="129">
        <f t="shared" si="73"/>
        <v>168</v>
      </c>
      <c r="I931" s="129">
        <f t="shared" si="75"/>
        <v>375</v>
      </c>
      <c r="J931" s="129">
        <f t="shared" si="74"/>
        <v>404.25</v>
      </c>
    </row>
    <row r="932" spans="1:10" x14ac:dyDescent="0.25">
      <c r="A932" s="95" t="s">
        <v>2076</v>
      </c>
      <c r="B932" s="95" t="s">
        <v>2077</v>
      </c>
      <c r="C932" s="95" t="str">
        <f t="shared" si="71"/>
        <v>新北市板橋區</v>
      </c>
      <c r="D932" s="95" t="s">
        <v>2051</v>
      </c>
      <c r="E932" s="129">
        <v>150</v>
      </c>
      <c r="F932" s="129">
        <f t="shared" si="72"/>
        <v>168</v>
      </c>
      <c r="G932" s="129">
        <v>150</v>
      </c>
      <c r="H932" s="129">
        <f t="shared" si="73"/>
        <v>168</v>
      </c>
      <c r="I932" s="129">
        <f t="shared" si="75"/>
        <v>375</v>
      </c>
      <c r="J932" s="129">
        <f t="shared" si="74"/>
        <v>404.25</v>
      </c>
    </row>
    <row r="933" spans="1:10" x14ac:dyDescent="0.25">
      <c r="A933" s="95" t="s">
        <v>2078</v>
      </c>
      <c r="B933" s="95" t="s">
        <v>2079</v>
      </c>
      <c r="C933" s="95" t="str">
        <f t="shared" si="71"/>
        <v>新北市板橋區</v>
      </c>
      <c r="D933" s="95" t="s">
        <v>1808</v>
      </c>
      <c r="E933" s="129">
        <v>110</v>
      </c>
      <c r="F933" s="129">
        <f t="shared" si="72"/>
        <v>126</v>
      </c>
      <c r="G933" s="129">
        <v>110</v>
      </c>
      <c r="H933" s="129">
        <f t="shared" si="73"/>
        <v>126</v>
      </c>
      <c r="I933" s="129">
        <f t="shared" si="75"/>
        <v>275</v>
      </c>
      <c r="J933" s="129">
        <f t="shared" si="74"/>
        <v>299.25</v>
      </c>
    </row>
    <row r="934" spans="1:10" x14ac:dyDescent="0.25">
      <c r="A934" s="95" t="s">
        <v>2080</v>
      </c>
      <c r="B934" s="95" t="s">
        <v>2081</v>
      </c>
      <c r="C934" s="95" t="str">
        <f t="shared" si="71"/>
        <v>新北市板橋區</v>
      </c>
      <c r="D934" s="95" t="s">
        <v>1808</v>
      </c>
      <c r="E934" s="129">
        <v>110</v>
      </c>
      <c r="F934" s="129">
        <f t="shared" si="72"/>
        <v>126</v>
      </c>
      <c r="G934" s="129">
        <v>110</v>
      </c>
      <c r="H934" s="129">
        <f t="shared" si="73"/>
        <v>126</v>
      </c>
      <c r="I934" s="129">
        <f t="shared" si="75"/>
        <v>275</v>
      </c>
      <c r="J934" s="129">
        <f t="shared" si="74"/>
        <v>299.25</v>
      </c>
    </row>
    <row r="935" spans="1:10" x14ac:dyDescent="0.25">
      <c r="A935" s="95" t="s">
        <v>2082</v>
      </c>
      <c r="B935" s="95" t="s">
        <v>2083</v>
      </c>
      <c r="C935" s="95" t="str">
        <f t="shared" si="71"/>
        <v>新北市板橋區</v>
      </c>
      <c r="D935" s="95" t="s">
        <v>1808</v>
      </c>
      <c r="E935" s="129">
        <v>110</v>
      </c>
      <c r="F935" s="129">
        <f t="shared" si="72"/>
        <v>126</v>
      </c>
      <c r="G935" s="129">
        <v>110</v>
      </c>
      <c r="H935" s="129">
        <f t="shared" si="73"/>
        <v>126</v>
      </c>
      <c r="I935" s="129">
        <f t="shared" si="75"/>
        <v>275</v>
      </c>
      <c r="J935" s="129">
        <f t="shared" si="74"/>
        <v>299.25</v>
      </c>
    </row>
    <row r="936" spans="1:10" x14ac:dyDescent="0.25">
      <c r="A936" s="95" t="s">
        <v>2084</v>
      </c>
      <c r="B936" s="95" t="s">
        <v>2085</v>
      </c>
      <c r="C936" s="95" t="str">
        <f t="shared" si="71"/>
        <v>新北市板橋區</v>
      </c>
      <c r="D936" s="95" t="s">
        <v>1808</v>
      </c>
      <c r="E936" s="129">
        <v>110</v>
      </c>
      <c r="F936" s="129">
        <f t="shared" si="72"/>
        <v>126</v>
      </c>
      <c r="G936" s="129">
        <v>110</v>
      </c>
      <c r="H936" s="129">
        <f t="shared" si="73"/>
        <v>126</v>
      </c>
      <c r="I936" s="129">
        <f t="shared" si="75"/>
        <v>275</v>
      </c>
      <c r="J936" s="129">
        <f t="shared" si="74"/>
        <v>299.25</v>
      </c>
    </row>
    <row r="937" spans="1:10" x14ac:dyDescent="0.25">
      <c r="A937" s="95" t="s">
        <v>2086</v>
      </c>
      <c r="B937" s="95" t="s">
        <v>2087</v>
      </c>
      <c r="C937" s="95" t="str">
        <f t="shared" si="71"/>
        <v>新北市板橋區</v>
      </c>
      <c r="D937" s="95" t="s">
        <v>1808</v>
      </c>
      <c r="E937" s="129">
        <v>110</v>
      </c>
      <c r="F937" s="129">
        <f t="shared" si="72"/>
        <v>126</v>
      </c>
      <c r="G937" s="129">
        <v>110</v>
      </c>
      <c r="H937" s="129">
        <f t="shared" si="73"/>
        <v>126</v>
      </c>
      <c r="I937" s="129">
        <f t="shared" si="75"/>
        <v>275</v>
      </c>
      <c r="J937" s="129">
        <f t="shared" si="74"/>
        <v>299.25</v>
      </c>
    </row>
    <row r="938" spans="1:10" x14ac:dyDescent="0.25">
      <c r="A938" s="95" t="s">
        <v>2088</v>
      </c>
      <c r="B938" s="95" t="s">
        <v>2089</v>
      </c>
      <c r="C938" s="95" t="str">
        <f t="shared" si="71"/>
        <v>新北市板橋區</v>
      </c>
      <c r="D938" s="95" t="s">
        <v>1808</v>
      </c>
      <c r="E938" s="129">
        <v>110</v>
      </c>
      <c r="F938" s="129">
        <f t="shared" si="72"/>
        <v>126</v>
      </c>
      <c r="G938" s="129">
        <v>110</v>
      </c>
      <c r="H938" s="129">
        <f t="shared" si="73"/>
        <v>126</v>
      </c>
      <c r="I938" s="129">
        <f t="shared" si="75"/>
        <v>275</v>
      </c>
      <c r="J938" s="129">
        <f t="shared" si="74"/>
        <v>299.25</v>
      </c>
    </row>
    <row r="939" spans="1:10" x14ac:dyDescent="0.25">
      <c r="A939" s="95" t="s">
        <v>2090</v>
      </c>
      <c r="B939" s="95" t="s">
        <v>2091</v>
      </c>
      <c r="C939" s="95" t="str">
        <f t="shared" si="71"/>
        <v>新北市板橋區</v>
      </c>
      <c r="D939" s="95" t="s">
        <v>1808</v>
      </c>
      <c r="E939" s="129">
        <v>110</v>
      </c>
      <c r="F939" s="129">
        <f t="shared" si="72"/>
        <v>126</v>
      </c>
      <c r="G939" s="129">
        <v>110</v>
      </c>
      <c r="H939" s="129">
        <f t="shared" si="73"/>
        <v>126</v>
      </c>
      <c r="I939" s="129">
        <f t="shared" si="75"/>
        <v>275</v>
      </c>
      <c r="J939" s="129">
        <f t="shared" si="74"/>
        <v>299.25</v>
      </c>
    </row>
    <row r="940" spans="1:10" x14ac:dyDescent="0.25">
      <c r="A940" s="95" t="s">
        <v>2092</v>
      </c>
      <c r="B940" s="95" t="s">
        <v>2093</v>
      </c>
      <c r="C940" s="95" t="str">
        <f t="shared" si="71"/>
        <v>新北市板橋區</v>
      </c>
      <c r="D940" s="95" t="s">
        <v>1808</v>
      </c>
      <c r="E940" s="129">
        <v>110</v>
      </c>
      <c r="F940" s="129">
        <f t="shared" si="72"/>
        <v>126</v>
      </c>
      <c r="G940" s="129">
        <v>110</v>
      </c>
      <c r="H940" s="129">
        <f t="shared" si="73"/>
        <v>126</v>
      </c>
      <c r="I940" s="129">
        <f t="shared" si="75"/>
        <v>275</v>
      </c>
      <c r="J940" s="129">
        <f t="shared" si="74"/>
        <v>299.25</v>
      </c>
    </row>
    <row r="941" spans="1:10" x14ac:dyDescent="0.25">
      <c r="A941" s="95" t="s">
        <v>2094</v>
      </c>
      <c r="B941" s="95" t="s">
        <v>2095</v>
      </c>
      <c r="C941" s="95" t="str">
        <f t="shared" si="71"/>
        <v>新北市板橋區</v>
      </c>
      <c r="D941" s="95" t="s">
        <v>1808</v>
      </c>
      <c r="E941" s="129">
        <v>110</v>
      </c>
      <c r="F941" s="129">
        <f t="shared" si="72"/>
        <v>126</v>
      </c>
      <c r="G941" s="129">
        <v>110</v>
      </c>
      <c r="H941" s="129">
        <f t="shared" si="73"/>
        <v>126</v>
      </c>
      <c r="I941" s="129">
        <f t="shared" si="75"/>
        <v>275</v>
      </c>
      <c r="J941" s="129">
        <f t="shared" si="74"/>
        <v>299.25</v>
      </c>
    </row>
    <row r="942" spans="1:10" x14ac:dyDescent="0.25">
      <c r="A942" s="95" t="s">
        <v>2096</v>
      </c>
      <c r="B942" s="95" t="s">
        <v>2097</v>
      </c>
      <c r="C942" s="95" t="str">
        <f t="shared" si="71"/>
        <v>新北市板橋區</v>
      </c>
      <c r="D942" s="95" t="s">
        <v>1808</v>
      </c>
      <c r="E942" s="129">
        <v>110</v>
      </c>
      <c r="F942" s="129">
        <f t="shared" si="72"/>
        <v>126</v>
      </c>
      <c r="G942" s="129">
        <v>110</v>
      </c>
      <c r="H942" s="129">
        <f t="shared" si="73"/>
        <v>126</v>
      </c>
      <c r="I942" s="129">
        <f t="shared" si="75"/>
        <v>275</v>
      </c>
      <c r="J942" s="129">
        <f t="shared" si="74"/>
        <v>299.25</v>
      </c>
    </row>
    <row r="943" spans="1:10" x14ac:dyDescent="0.25">
      <c r="A943" s="95" t="s">
        <v>2098</v>
      </c>
      <c r="B943" s="95" t="s">
        <v>2099</v>
      </c>
      <c r="C943" s="95" t="str">
        <f t="shared" si="71"/>
        <v>新北市板橋區</v>
      </c>
      <c r="D943" s="95" t="s">
        <v>1808</v>
      </c>
      <c r="E943" s="129">
        <v>110</v>
      </c>
      <c r="F943" s="129">
        <f t="shared" si="72"/>
        <v>126</v>
      </c>
      <c r="G943" s="129">
        <v>110</v>
      </c>
      <c r="H943" s="129">
        <f t="shared" si="73"/>
        <v>126</v>
      </c>
      <c r="I943" s="129">
        <f t="shared" si="75"/>
        <v>275</v>
      </c>
      <c r="J943" s="129">
        <f t="shared" si="74"/>
        <v>299.25</v>
      </c>
    </row>
    <row r="944" spans="1:10" x14ac:dyDescent="0.25">
      <c r="A944" s="95" t="s">
        <v>2100</v>
      </c>
      <c r="B944" s="95" t="s">
        <v>2101</v>
      </c>
      <c r="C944" s="95" t="str">
        <f t="shared" si="71"/>
        <v>新北市板橋區</v>
      </c>
      <c r="D944" s="95" t="s">
        <v>1808</v>
      </c>
      <c r="E944" s="129">
        <v>110</v>
      </c>
      <c r="F944" s="129">
        <f t="shared" si="72"/>
        <v>126</v>
      </c>
      <c r="G944" s="129">
        <v>110</v>
      </c>
      <c r="H944" s="129">
        <f t="shared" si="73"/>
        <v>126</v>
      </c>
      <c r="I944" s="129">
        <f t="shared" si="75"/>
        <v>275</v>
      </c>
      <c r="J944" s="129">
        <f t="shared" si="74"/>
        <v>299.25</v>
      </c>
    </row>
    <row r="945" spans="1:10" x14ac:dyDescent="0.25">
      <c r="A945" s="95" t="s">
        <v>2102</v>
      </c>
      <c r="B945" s="95" t="s">
        <v>2103</v>
      </c>
      <c r="C945" s="95" t="str">
        <f t="shared" si="71"/>
        <v>新北市板橋區</v>
      </c>
      <c r="D945" s="95" t="s">
        <v>1808</v>
      </c>
      <c r="E945" s="129">
        <v>110</v>
      </c>
      <c r="F945" s="129">
        <f t="shared" si="72"/>
        <v>126</v>
      </c>
      <c r="G945" s="129">
        <v>110</v>
      </c>
      <c r="H945" s="129">
        <f t="shared" si="73"/>
        <v>126</v>
      </c>
      <c r="I945" s="129">
        <f t="shared" si="75"/>
        <v>275</v>
      </c>
      <c r="J945" s="129">
        <f t="shared" si="74"/>
        <v>299.25</v>
      </c>
    </row>
    <row r="946" spans="1:10" x14ac:dyDescent="0.25">
      <c r="A946" s="95" t="s">
        <v>2104</v>
      </c>
      <c r="B946" s="95" t="s">
        <v>2105</v>
      </c>
      <c r="C946" s="95" t="str">
        <f t="shared" si="71"/>
        <v>新北市板橋區</v>
      </c>
      <c r="D946" s="95" t="s">
        <v>1808</v>
      </c>
      <c r="E946" s="129">
        <v>110</v>
      </c>
      <c r="F946" s="129">
        <f t="shared" si="72"/>
        <v>126</v>
      </c>
      <c r="G946" s="129">
        <v>110</v>
      </c>
      <c r="H946" s="129">
        <f t="shared" si="73"/>
        <v>126</v>
      </c>
      <c r="I946" s="129">
        <f t="shared" si="75"/>
        <v>275</v>
      </c>
      <c r="J946" s="129">
        <f t="shared" si="74"/>
        <v>299.25</v>
      </c>
    </row>
    <row r="947" spans="1:10" x14ac:dyDescent="0.25">
      <c r="A947" s="95" t="s">
        <v>2106</v>
      </c>
      <c r="B947" s="95" t="s">
        <v>2107</v>
      </c>
      <c r="C947" s="95" t="str">
        <f t="shared" si="71"/>
        <v>新北市板橋區</v>
      </c>
      <c r="D947" s="95" t="s">
        <v>1808</v>
      </c>
      <c r="E947" s="129">
        <v>110</v>
      </c>
      <c r="F947" s="129">
        <f t="shared" si="72"/>
        <v>126</v>
      </c>
      <c r="G947" s="129">
        <v>110</v>
      </c>
      <c r="H947" s="129">
        <f t="shared" si="73"/>
        <v>126</v>
      </c>
      <c r="I947" s="129">
        <f t="shared" si="75"/>
        <v>275</v>
      </c>
      <c r="J947" s="129">
        <f t="shared" si="74"/>
        <v>299.25</v>
      </c>
    </row>
    <row r="948" spans="1:10" x14ac:dyDescent="0.25">
      <c r="A948" s="95" t="s">
        <v>2108</v>
      </c>
      <c r="B948" s="95" t="s">
        <v>2109</v>
      </c>
      <c r="C948" s="95" t="str">
        <f t="shared" si="71"/>
        <v>新北市板橋區</v>
      </c>
      <c r="D948" s="95" t="s">
        <v>1808</v>
      </c>
      <c r="E948" s="129">
        <v>110</v>
      </c>
      <c r="F948" s="129">
        <f t="shared" si="72"/>
        <v>126</v>
      </c>
      <c r="G948" s="129">
        <v>110</v>
      </c>
      <c r="H948" s="129">
        <f t="shared" si="73"/>
        <v>126</v>
      </c>
      <c r="I948" s="129">
        <f t="shared" si="75"/>
        <v>275</v>
      </c>
      <c r="J948" s="129">
        <f t="shared" si="74"/>
        <v>299.25</v>
      </c>
    </row>
    <row r="949" spans="1:10" x14ac:dyDescent="0.25">
      <c r="A949" s="95" t="s">
        <v>2110</v>
      </c>
      <c r="B949" s="95" t="s">
        <v>2111</v>
      </c>
      <c r="C949" s="95" t="str">
        <f t="shared" si="71"/>
        <v>新北市板橋區</v>
      </c>
      <c r="D949" s="95" t="s">
        <v>1808</v>
      </c>
      <c r="E949" s="129">
        <v>110</v>
      </c>
      <c r="F949" s="129">
        <f t="shared" si="72"/>
        <v>126</v>
      </c>
      <c r="G949" s="129">
        <v>110</v>
      </c>
      <c r="H949" s="129">
        <f t="shared" si="73"/>
        <v>126</v>
      </c>
      <c r="I949" s="129">
        <f t="shared" si="75"/>
        <v>275</v>
      </c>
      <c r="J949" s="129">
        <f t="shared" si="74"/>
        <v>299.25</v>
      </c>
    </row>
    <row r="950" spans="1:10" x14ac:dyDescent="0.25">
      <c r="A950" s="95" t="s">
        <v>2112</v>
      </c>
      <c r="B950" s="95" t="s">
        <v>2113</v>
      </c>
      <c r="C950" s="95" t="str">
        <f t="shared" si="71"/>
        <v>新北市板橋區</v>
      </c>
      <c r="D950" s="95" t="s">
        <v>1808</v>
      </c>
      <c r="E950" s="129">
        <v>110</v>
      </c>
      <c r="F950" s="129">
        <f t="shared" si="72"/>
        <v>126</v>
      </c>
      <c r="G950" s="129">
        <v>110</v>
      </c>
      <c r="H950" s="129">
        <f t="shared" si="73"/>
        <v>126</v>
      </c>
      <c r="I950" s="129">
        <f t="shared" si="75"/>
        <v>275</v>
      </c>
      <c r="J950" s="129">
        <f t="shared" si="74"/>
        <v>299.25</v>
      </c>
    </row>
    <row r="951" spans="1:10" x14ac:dyDescent="0.25">
      <c r="A951" s="95" t="s">
        <v>2114</v>
      </c>
      <c r="B951" s="95" t="s">
        <v>2115</v>
      </c>
      <c r="C951" s="95" t="str">
        <f t="shared" si="71"/>
        <v>新北市板橋區</v>
      </c>
      <c r="D951" s="95" t="s">
        <v>1808</v>
      </c>
      <c r="E951" s="129">
        <v>110</v>
      </c>
      <c r="F951" s="129">
        <f t="shared" si="72"/>
        <v>126</v>
      </c>
      <c r="G951" s="129">
        <v>110</v>
      </c>
      <c r="H951" s="129">
        <f t="shared" si="73"/>
        <v>126</v>
      </c>
      <c r="I951" s="129">
        <f t="shared" si="75"/>
        <v>275</v>
      </c>
      <c r="J951" s="129">
        <f t="shared" si="74"/>
        <v>299.25</v>
      </c>
    </row>
    <row r="952" spans="1:10" x14ac:dyDescent="0.25">
      <c r="A952" s="95" t="s">
        <v>2116</v>
      </c>
      <c r="B952" s="95" t="s">
        <v>2117</v>
      </c>
      <c r="C952" s="95" t="str">
        <f t="shared" si="71"/>
        <v>新北市板橋區</v>
      </c>
      <c r="D952" s="95" t="s">
        <v>1808</v>
      </c>
      <c r="E952" s="129">
        <v>110</v>
      </c>
      <c r="F952" s="129">
        <f t="shared" si="72"/>
        <v>126</v>
      </c>
      <c r="G952" s="129">
        <v>110</v>
      </c>
      <c r="H952" s="129">
        <f t="shared" si="73"/>
        <v>126</v>
      </c>
      <c r="I952" s="129">
        <f t="shared" si="75"/>
        <v>275</v>
      </c>
      <c r="J952" s="129">
        <f t="shared" si="74"/>
        <v>299.25</v>
      </c>
    </row>
    <row r="953" spans="1:10" x14ac:dyDescent="0.25">
      <c r="A953" s="95" t="s">
        <v>2118</v>
      </c>
      <c r="B953" s="95" t="s">
        <v>2119</v>
      </c>
      <c r="C953" s="95" t="str">
        <f t="shared" si="71"/>
        <v>新北市板橋區</v>
      </c>
      <c r="D953" s="95" t="s">
        <v>1808</v>
      </c>
      <c r="E953" s="129">
        <v>110</v>
      </c>
      <c r="F953" s="129">
        <f t="shared" si="72"/>
        <v>126</v>
      </c>
      <c r="G953" s="129">
        <v>110</v>
      </c>
      <c r="H953" s="129">
        <f t="shared" si="73"/>
        <v>126</v>
      </c>
      <c r="I953" s="129">
        <f t="shared" si="75"/>
        <v>275</v>
      </c>
      <c r="J953" s="129">
        <f t="shared" si="74"/>
        <v>299.25</v>
      </c>
    </row>
    <row r="954" spans="1:10" x14ac:dyDescent="0.25">
      <c r="A954" s="95" t="s">
        <v>2120</v>
      </c>
      <c r="B954" s="95" t="s">
        <v>2121</v>
      </c>
      <c r="C954" s="95" t="str">
        <f t="shared" si="71"/>
        <v>新北市板橋區</v>
      </c>
      <c r="D954" s="95" t="s">
        <v>1808</v>
      </c>
      <c r="E954" s="129">
        <v>110</v>
      </c>
      <c r="F954" s="129">
        <f t="shared" si="72"/>
        <v>126</v>
      </c>
      <c r="G954" s="129">
        <v>110</v>
      </c>
      <c r="H954" s="129">
        <f t="shared" si="73"/>
        <v>126</v>
      </c>
      <c r="I954" s="129">
        <f t="shared" si="75"/>
        <v>275</v>
      </c>
      <c r="J954" s="129">
        <f t="shared" si="74"/>
        <v>299.25</v>
      </c>
    </row>
    <row r="955" spans="1:10" x14ac:dyDescent="0.25">
      <c r="A955" s="95" t="s">
        <v>2122</v>
      </c>
      <c r="B955" s="95" t="s">
        <v>2123</v>
      </c>
      <c r="C955" s="95" t="str">
        <f t="shared" si="71"/>
        <v>新北市板橋區</v>
      </c>
      <c r="D955" s="95" t="s">
        <v>1808</v>
      </c>
      <c r="E955" s="129">
        <v>110</v>
      </c>
      <c r="F955" s="129">
        <f t="shared" si="72"/>
        <v>126</v>
      </c>
      <c r="G955" s="129">
        <v>110</v>
      </c>
      <c r="H955" s="129">
        <f t="shared" si="73"/>
        <v>126</v>
      </c>
      <c r="I955" s="129">
        <f t="shared" si="75"/>
        <v>275</v>
      </c>
      <c r="J955" s="129">
        <f t="shared" si="74"/>
        <v>299.25</v>
      </c>
    </row>
    <row r="956" spans="1:10" x14ac:dyDescent="0.25">
      <c r="A956" s="95" t="s">
        <v>2124</v>
      </c>
      <c r="B956" s="95" t="s">
        <v>2125</v>
      </c>
      <c r="C956" s="95" t="str">
        <f t="shared" si="71"/>
        <v>新北市板橋區</v>
      </c>
      <c r="D956" s="95" t="s">
        <v>1808</v>
      </c>
      <c r="E956" s="129">
        <v>110</v>
      </c>
      <c r="F956" s="129">
        <f t="shared" si="72"/>
        <v>126</v>
      </c>
      <c r="G956" s="129">
        <v>110</v>
      </c>
      <c r="H956" s="129">
        <f t="shared" si="73"/>
        <v>126</v>
      </c>
      <c r="I956" s="129">
        <f t="shared" si="75"/>
        <v>275</v>
      </c>
      <c r="J956" s="129">
        <f t="shared" si="74"/>
        <v>299.25</v>
      </c>
    </row>
    <row r="957" spans="1:10" x14ac:dyDescent="0.25">
      <c r="A957" s="95" t="s">
        <v>2126</v>
      </c>
      <c r="B957" s="95" t="s">
        <v>2127</v>
      </c>
      <c r="C957" s="95" t="str">
        <f t="shared" si="71"/>
        <v>新北市板橋區</v>
      </c>
      <c r="D957" s="95" t="s">
        <v>1808</v>
      </c>
      <c r="E957" s="129">
        <v>110</v>
      </c>
      <c r="F957" s="129">
        <f t="shared" si="72"/>
        <v>126</v>
      </c>
      <c r="G957" s="129">
        <v>110</v>
      </c>
      <c r="H957" s="129">
        <f t="shared" si="73"/>
        <v>126</v>
      </c>
      <c r="I957" s="129">
        <f t="shared" si="75"/>
        <v>275</v>
      </c>
      <c r="J957" s="129">
        <f t="shared" si="74"/>
        <v>299.25</v>
      </c>
    </row>
    <row r="958" spans="1:10" x14ac:dyDescent="0.25">
      <c r="A958" s="95" t="s">
        <v>2128</v>
      </c>
      <c r="B958" s="95" t="s">
        <v>2129</v>
      </c>
      <c r="C958" s="95" t="str">
        <f t="shared" si="71"/>
        <v>新北市板橋區</v>
      </c>
      <c r="D958" s="95" t="s">
        <v>1808</v>
      </c>
      <c r="E958" s="129">
        <v>110</v>
      </c>
      <c r="F958" s="129">
        <f t="shared" si="72"/>
        <v>126</v>
      </c>
      <c r="G958" s="129">
        <v>110</v>
      </c>
      <c r="H958" s="129">
        <f t="shared" si="73"/>
        <v>126</v>
      </c>
      <c r="I958" s="129">
        <f t="shared" si="75"/>
        <v>275</v>
      </c>
      <c r="J958" s="129">
        <f t="shared" si="74"/>
        <v>299.25</v>
      </c>
    </row>
    <row r="959" spans="1:10" x14ac:dyDescent="0.25">
      <c r="A959" s="95" t="s">
        <v>2130</v>
      </c>
      <c r="B959" s="95" t="s">
        <v>2131</v>
      </c>
      <c r="C959" s="95" t="str">
        <f t="shared" si="71"/>
        <v>新北市板橋區</v>
      </c>
      <c r="D959" s="95" t="s">
        <v>1808</v>
      </c>
      <c r="E959" s="129">
        <v>110</v>
      </c>
      <c r="F959" s="129">
        <f t="shared" si="72"/>
        <v>126</v>
      </c>
      <c r="G959" s="129">
        <v>110</v>
      </c>
      <c r="H959" s="129">
        <f t="shared" si="73"/>
        <v>126</v>
      </c>
      <c r="I959" s="129">
        <f t="shared" si="75"/>
        <v>275</v>
      </c>
      <c r="J959" s="129">
        <f t="shared" si="74"/>
        <v>299.25</v>
      </c>
    </row>
    <row r="960" spans="1:10" x14ac:dyDescent="0.25">
      <c r="A960" s="95" t="s">
        <v>2132</v>
      </c>
      <c r="B960" s="95" t="s">
        <v>2133</v>
      </c>
      <c r="C960" s="95" t="str">
        <f t="shared" si="71"/>
        <v>新北市板橋區</v>
      </c>
      <c r="D960" s="95" t="s">
        <v>1808</v>
      </c>
      <c r="E960" s="129">
        <v>110</v>
      </c>
      <c r="F960" s="129">
        <f t="shared" si="72"/>
        <v>126</v>
      </c>
      <c r="G960" s="129">
        <v>110</v>
      </c>
      <c r="H960" s="129">
        <f t="shared" si="73"/>
        <v>126</v>
      </c>
      <c r="I960" s="129">
        <f t="shared" si="75"/>
        <v>275</v>
      </c>
      <c r="J960" s="129">
        <f t="shared" si="74"/>
        <v>299.25</v>
      </c>
    </row>
    <row r="961" spans="1:10" x14ac:dyDescent="0.25">
      <c r="A961" s="95" t="s">
        <v>2134</v>
      </c>
      <c r="B961" s="95" t="s">
        <v>2135</v>
      </c>
      <c r="C961" s="95" t="str">
        <f t="shared" si="71"/>
        <v>新北市板橋區</v>
      </c>
      <c r="D961" s="95" t="s">
        <v>1808</v>
      </c>
      <c r="E961" s="129">
        <v>110</v>
      </c>
      <c r="F961" s="129">
        <f t="shared" si="72"/>
        <v>126</v>
      </c>
      <c r="G961" s="129">
        <v>110</v>
      </c>
      <c r="H961" s="129">
        <f t="shared" si="73"/>
        <v>126</v>
      </c>
      <c r="I961" s="129">
        <f t="shared" si="75"/>
        <v>275</v>
      </c>
      <c r="J961" s="129">
        <f t="shared" si="74"/>
        <v>299.25</v>
      </c>
    </row>
    <row r="962" spans="1:10" x14ac:dyDescent="0.25">
      <c r="A962" s="95" t="s">
        <v>2136</v>
      </c>
      <c r="B962" s="95" t="s">
        <v>2137</v>
      </c>
      <c r="C962" s="95" t="str">
        <f t="shared" ref="C962:C1025" si="76">LEFT(A962,6)</f>
        <v>新北市板橋區</v>
      </c>
      <c r="D962" s="95" t="s">
        <v>1808</v>
      </c>
      <c r="E962" s="129">
        <v>110</v>
      </c>
      <c r="F962" s="129">
        <f t="shared" si="72"/>
        <v>126</v>
      </c>
      <c r="G962" s="129">
        <v>110</v>
      </c>
      <c r="H962" s="129">
        <f t="shared" si="73"/>
        <v>126</v>
      </c>
      <c r="I962" s="129">
        <f t="shared" si="75"/>
        <v>275</v>
      </c>
      <c r="J962" s="129">
        <f t="shared" si="74"/>
        <v>299.25</v>
      </c>
    </row>
    <row r="963" spans="1:10" x14ac:dyDescent="0.25">
      <c r="A963" s="95" t="s">
        <v>2138</v>
      </c>
      <c r="B963" s="95" t="s">
        <v>2139</v>
      </c>
      <c r="C963" s="95" t="str">
        <f t="shared" si="76"/>
        <v>新北市板橋區</v>
      </c>
      <c r="D963" s="95" t="s">
        <v>1808</v>
      </c>
      <c r="E963" s="129">
        <v>110</v>
      </c>
      <c r="F963" s="129">
        <f t="shared" ref="F963:F1026" si="77">(E963+10)*1.05</f>
        <v>126</v>
      </c>
      <c r="G963" s="129">
        <v>110</v>
      </c>
      <c r="H963" s="129">
        <f t="shared" ref="H963:H1026" si="78">(G963+10)*1.05</f>
        <v>126</v>
      </c>
      <c r="I963" s="129">
        <f t="shared" si="75"/>
        <v>275</v>
      </c>
      <c r="J963" s="129">
        <f t="shared" ref="J963:J1026" si="79">(I963+10)*1.05</f>
        <v>299.25</v>
      </c>
    </row>
    <row r="964" spans="1:10" x14ac:dyDescent="0.25">
      <c r="A964" s="95" t="s">
        <v>2140</v>
      </c>
      <c r="B964" s="95" t="s">
        <v>2141</v>
      </c>
      <c r="C964" s="95" t="str">
        <f t="shared" si="76"/>
        <v>新北市板橋區</v>
      </c>
      <c r="D964" s="95" t="s">
        <v>1808</v>
      </c>
      <c r="E964" s="129">
        <v>110</v>
      </c>
      <c r="F964" s="129">
        <f t="shared" si="77"/>
        <v>126</v>
      </c>
      <c r="G964" s="129">
        <v>110</v>
      </c>
      <c r="H964" s="129">
        <f t="shared" si="78"/>
        <v>126</v>
      </c>
      <c r="I964" s="129">
        <f t="shared" si="75"/>
        <v>275</v>
      </c>
      <c r="J964" s="129">
        <f t="shared" si="79"/>
        <v>299.25</v>
      </c>
    </row>
    <row r="965" spans="1:10" x14ac:dyDescent="0.25">
      <c r="A965" s="95" t="s">
        <v>2142</v>
      </c>
      <c r="B965" s="95" t="s">
        <v>2143</v>
      </c>
      <c r="C965" s="95" t="str">
        <f t="shared" si="76"/>
        <v>新北市板橋區</v>
      </c>
      <c r="D965" s="95" t="s">
        <v>1808</v>
      </c>
      <c r="E965" s="129">
        <v>110</v>
      </c>
      <c r="F965" s="129">
        <f t="shared" si="77"/>
        <v>126</v>
      </c>
      <c r="G965" s="129">
        <v>110</v>
      </c>
      <c r="H965" s="129">
        <f t="shared" si="78"/>
        <v>126</v>
      </c>
      <c r="I965" s="129">
        <f t="shared" si="75"/>
        <v>275</v>
      </c>
      <c r="J965" s="129">
        <f t="shared" si="79"/>
        <v>299.25</v>
      </c>
    </row>
    <row r="966" spans="1:10" x14ac:dyDescent="0.25">
      <c r="A966" s="95" t="s">
        <v>2144</v>
      </c>
      <c r="B966" s="95" t="s">
        <v>2145</v>
      </c>
      <c r="C966" s="95" t="str">
        <f t="shared" si="76"/>
        <v>新北市板橋區</v>
      </c>
      <c r="D966" s="95" t="s">
        <v>1808</v>
      </c>
      <c r="E966" s="129">
        <v>110</v>
      </c>
      <c r="F966" s="129">
        <f t="shared" si="77"/>
        <v>126</v>
      </c>
      <c r="G966" s="129">
        <v>110</v>
      </c>
      <c r="H966" s="129">
        <f t="shared" si="78"/>
        <v>126</v>
      </c>
      <c r="I966" s="129">
        <f t="shared" si="75"/>
        <v>275</v>
      </c>
      <c r="J966" s="129">
        <f t="shared" si="79"/>
        <v>299.25</v>
      </c>
    </row>
    <row r="967" spans="1:10" x14ac:dyDescent="0.25">
      <c r="A967" s="95" t="s">
        <v>2146</v>
      </c>
      <c r="B967" s="95" t="s">
        <v>2147</v>
      </c>
      <c r="C967" s="95" t="str">
        <f t="shared" si="76"/>
        <v>新北市板橋區</v>
      </c>
      <c r="D967" s="95" t="s">
        <v>1808</v>
      </c>
      <c r="E967" s="129">
        <v>110</v>
      </c>
      <c r="F967" s="129">
        <f t="shared" si="77"/>
        <v>126</v>
      </c>
      <c r="G967" s="129">
        <v>110</v>
      </c>
      <c r="H967" s="129">
        <f t="shared" si="78"/>
        <v>126</v>
      </c>
      <c r="I967" s="129">
        <f t="shared" si="75"/>
        <v>275</v>
      </c>
      <c r="J967" s="129">
        <f t="shared" si="79"/>
        <v>299.25</v>
      </c>
    </row>
    <row r="968" spans="1:10" x14ac:dyDescent="0.25">
      <c r="A968" s="95" t="s">
        <v>2148</v>
      </c>
      <c r="B968" s="95" t="s">
        <v>2149</v>
      </c>
      <c r="C968" s="95" t="str">
        <f t="shared" si="76"/>
        <v>新北市板橋區</v>
      </c>
      <c r="D968" s="95" t="s">
        <v>1808</v>
      </c>
      <c r="E968" s="129">
        <v>110</v>
      </c>
      <c r="F968" s="129">
        <f t="shared" si="77"/>
        <v>126</v>
      </c>
      <c r="G968" s="129">
        <v>110</v>
      </c>
      <c r="H968" s="129">
        <f t="shared" si="78"/>
        <v>126</v>
      </c>
      <c r="I968" s="129">
        <f t="shared" si="75"/>
        <v>275</v>
      </c>
      <c r="J968" s="129">
        <f t="shared" si="79"/>
        <v>299.25</v>
      </c>
    </row>
    <row r="969" spans="1:10" x14ac:dyDescent="0.25">
      <c r="A969" s="95" t="s">
        <v>2150</v>
      </c>
      <c r="B969" s="95" t="s">
        <v>2151</v>
      </c>
      <c r="C969" s="95" t="str">
        <f t="shared" si="76"/>
        <v>新北市板橋區</v>
      </c>
      <c r="D969" s="95" t="s">
        <v>1808</v>
      </c>
      <c r="E969" s="129">
        <v>110</v>
      </c>
      <c r="F969" s="129">
        <f t="shared" si="77"/>
        <v>126</v>
      </c>
      <c r="G969" s="129">
        <v>110</v>
      </c>
      <c r="H969" s="129">
        <f t="shared" si="78"/>
        <v>126</v>
      </c>
      <c r="I969" s="129">
        <f t="shared" si="75"/>
        <v>275</v>
      </c>
      <c r="J969" s="129">
        <f t="shared" si="79"/>
        <v>299.25</v>
      </c>
    </row>
    <row r="970" spans="1:10" x14ac:dyDescent="0.25">
      <c r="A970" s="95" t="s">
        <v>2152</v>
      </c>
      <c r="B970" s="95" t="s">
        <v>2153</v>
      </c>
      <c r="C970" s="95" t="str">
        <f t="shared" si="76"/>
        <v>新北市板橋區</v>
      </c>
      <c r="D970" s="95" t="s">
        <v>1808</v>
      </c>
      <c r="E970" s="129">
        <v>110</v>
      </c>
      <c r="F970" s="129">
        <f t="shared" si="77"/>
        <v>126</v>
      </c>
      <c r="G970" s="129">
        <v>110</v>
      </c>
      <c r="H970" s="129">
        <f t="shared" si="78"/>
        <v>126</v>
      </c>
      <c r="I970" s="129">
        <f t="shared" si="75"/>
        <v>275</v>
      </c>
      <c r="J970" s="129">
        <f t="shared" si="79"/>
        <v>299.25</v>
      </c>
    </row>
    <row r="971" spans="1:10" x14ac:dyDescent="0.25">
      <c r="A971" s="95" t="s">
        <v>2154</v>
      </c>
      <c r="B971" s="95" t="s">
        <v>2155</v>
      </c>
      <c r="C971" s="95" t="str">
        <f t="shared" si="76"/>
        <v>新北市板橋區</v>
      </c>
      <c r="D971" s="95" t="s">
        <v>1808</v>
      </c>
      <c r="E971" s="129">
        <v>110</v>
      </c>
      <c r="F971" s="129">
        <f t="shared" si="77"/>
        <v>126</v>
      </c>
      <c r="G971" s="129">
        <v>110</v>
      </c>
      <c r="H971" s="129">
        <f t="shared" si="78"/>
        <v>126</v>
      </c>
      <c r="I971" s="129">
        <f t="shared" si="75"/>
        <v>275</v>
      </c>
      <c r="J971" s="129">
        <f t="shared" si="79"/>
        <v>299.25</v>
      </c>
    </row>
    <row r="972" spans="1:10" x14ac:dyDescent="0.25">
      <c r="A972" s="95" t="s">
        <v>2156</v>
      </c>
      <c r="B972" s="95" t="s">
        <v>2157</v>
      </c>
      <c r="C972" s="95" t="str">
        <f t="shared" si="76"/>
        <v>新北市板橋區</v>
      </c>
      <c r="D972" s="95" t="s">
        <v>1808</v>
      </c>
      <c r="E972" s="129">
        <v>110</v>
      </c>
      <c r="F972" s="129">
        <f t="shared" si="77"/>
        <v>126</v>
      </c>
      <c r="G972" s="129">
        <v>110</v>
      </c>
      <c r="H972" s="129">
        <f t="shared" si="78"/>
        <v>126</v>
      </c>
      <c r="I972" s="129">
        <f t="shared" si="75"/>
        <v>275</v>
      </c>
      <c r="J972" s="129">
        <f t="shared" si="79"/>
        <v>299.25</v>
      </c>
    </row>
    <row r="973" spans="1:10" x14ac:dyDescent="0.25">
      <c r="A973" s="95" t="s">
        <v>2158</v>
      </c>
      <c r="B973" s="95" t="s">
        <v>2159</v>
      </c>
      <c r="C973" s="95" t="str">
        <f t="shared" si="76"/>
        <v>新北市板橋區</v>
      </c>
      <c r="D973" s="95" t="s">
        <v>1808</v>
      </c>
      <c r="E973" s="129">
        <v>110</v>
      </c>
      <c r="F973" s="129">
        <f t="shared" si="77"/>
        <v>126</v>
      </c>
      <c r="G973" s="129">
        <v>110</v>
      </c>
      <c r="H973" s="129">
        <f t="shared" si="78"/>
        <v>126</v>
      </c>
      <c r="I973" s="129">
        <f t="shared" si="75"/>
        <v>275</v>
      </c>
      <c r="J973" s="129">
        <f t="shared" si="79"/>
        <v>299.25</v>
      </c>
    </row>
    <row r="974" spans="1:10" x14ac:dyDescent="0.25">
      <c r="A974" s="95" t="s">
        <v>2160</v>
      </c>
      <c r="B974" s="95" t="s">
        <v>2161</v>
      </c>
      <c r="C974" s="95" t="str">
        <f t="shared" si="76"/>
        <v>新北市板橋區</v>
      </c>
      <c r="D974" s="95" t="s">
        <v>1808</v>
      </c>
      <c r="E974" s="129">
        <v>110</v>
      </c>
      <c r="F974" s="129">
        <f t="shared" si="77"/>
        <v>126</v>
      </c>
      <c r="G974" s="129">
        <v>110</v>
      </c>
      <c r="H974" s="129">
        <f t="shared" si="78"/>
        <v>126</v>
      </c>
      <c r="I974" s="129">
        <f t="shared" si="75"/>
        <v>275</v>
      </c>
      <c r="J974" s="129">
        <f t="shared" si="79"/>
        <v>299.25</v>
      </c>
    </row>
    <row r="975" spans="1:10" x14ac:dyDescent="0.25">
      <c r="A975" s="95" t="s">
        <v>2162</v>
      </c>
      <c r="B975" s="95" t="s">
        <v>2163</v>
      </c>
      <c r="C975" s="95" t="str">
        <f t="shared" si="76"/>
        <v>新北市板橋區</v>
      </c>
      <c r="D975" s="95" t="s">
        <v>1808</v>
      </c>
      <c r="E975" s="129">
        <v>110</v>
      </c>
      <c r="F975" s="129">
        <f t="shared" si="77"/>
        <v>126</v>
      </c>
      <c r="G975" s="129">
        <v>110</v>
      </c>
      <c r="H975" s="129">
        <f t="shared" si="78"/>
        <v>126</v>
      </c>
      <c r="I975" s="129">
        <f t="shared" si="75"/>
        <v>275</v>
      </c>
      <c r="J975" s="129">
        <f t="shared" si="79"/>
        <v>299.25</v>
      </c>
    </row>
    <row r="976" spans="1:10" x14ac:dyDescent="0.25">
      <c r="A976" s="95" t="s">
        <v>2164</v>
      </c>
      <c r="B976" s="95" t="s">
        <v>2165</v>
      </c>
      <c r="C976" s="95" t="str">
        <f t="shared" si="76"/>
        <v>新北市板橋區</v>
      </c>
      <c r="D976" s="95" t="s">
        <v>1808</v>
      </c>
      <c r="E976" s="129">
        <v>110</v>
      </c>
      <c r="F976" s="129">
        <f t="shared" si="77"/>
        <v>126</v>
      </c>
      <c r="G976" s="129">
        <v>110</v>
      </c>
      <c r="H976" s="129">
        <f t="shared" si="78"/>
        <v>126</v>
      </c>
      <c r="I976" s="129">
        <f t="shared" si="75"/>
        <v>275</v>
      </c>
      <c r="J976" s="129">
        <f t="shared" si="79"/>
        <v>299.25</v>
      </c>
    </row>
    <row r="977" spans="1:10" x14ac:dyDescent="0.25">
      <c r="A977" s="95" t="s">
        <v>2166</v>
      </c>
      <c r="B977" s="95" t="s">
        <v>2167</v>
      </c>
      <c r="C977" s="95" t="str">
        <f t="shared" si="76"/>
        <v>新北市板橋區</v>
      </c>
      <c r="D977" s="95" t="s">
        <v>1808</v>
      </c>
      <c r="E977" s="129">
        <v>110</v>
      </c>
      <c r="F977" s="129">
        <f t="shared" si="77"/>
        <v>126</v>
      </c>
      <c r="G977" s="129">
        <v>110</v>
      </c>
      <c r="H977" s="129">
        <f t="shared" si="78"/>
        <v>126</v>
      </c>
      <c r="I977" s="129">
        <f t="shared" si="75"/>
        <v>275</v>
      </c>
      <c r="J977" s="129">
        <f t="shared" si="79"/>
        <v>299.25</v>
      </c>
    </row>
    <row r="978" spans="1:10" x14ac:dyDescent="0.25">
      <c r="A978" s="95" t="s">
        <v>2168</v>
      </c>
      <c r="B978" s="95" t="s">
        <v>2169</v>
      </c>
      <c r="C978" s="95" t="str">
        <f t="shared" si="76"/>
        <v>新北市板橋區</v>
      </c>
      <c r="D978" s="95" t="s">
        <v>1808</v>
      </c>
      <c r="E978" s="129">
        <v>110</v>
      </c>
      <c r="F978" s="129">
        <f t="shared" si="77"/>
        <v>126</v>
      </c>
      <c r="G978" s="129">
        <v>110</v>
      </c>
      <c r="H978" s="129">
        <f t="shared" si="78"/>
        <v>126</v>
      </c>
      <c r="I978" s="129">
        <f t="shared" si="75"/>
        <v>275</v>
      </c>
      <c r="J978" s="129">
        <f t="shared" si="79"/>
        <v>299.25</v>
      </c>
    </row>
    <row r="979" spans="1:10" x14ac:dyDescent="0.25">
      <c r="A979" s="95" t="s">
        <v>2170</v>
      </c>
      <c r="B979" s="95" t="s">
        <v>2171</v>
      </c>
      <c r="C979" s="95" t="str">
        <f t="shared" si="76"/>
        <v>新北市板橋區</v>
      </c>
      <c r="D979" s="95" t="s">
        <v>1808</v>
      </c>
      <c r="E979" s="129">
        <v>110</v>
      </c>
      <c r="F979" s="129">
        <f t="shared" si="77"/>
        <v>126</v>
      </c>
      <c r="G979" s="129">
        <v>110</v>
      </c>
      <c r="H979" s="129">
        <f t="shared" si="78"/>
        <v>126</v>
      </c>
      <c r="I979" s="129">
        <f t="shared" si="75"/>
        <v>275</v>
      </c>
      <c r="J979" s="129">
        <f t="shared" si="79"/>
        <v>299.25</v>
      </c>
    </row>
    <row r="980" spans="1:10" x14ac:dyDescent="0.25">
      <c r="A980" s="95" t="s">
        <v>2172</v>
      </c>
      <c r="B980" s="95" t="s">
        <v>2173</v>
      </c>
      <c r="C980" s="95" t="str">
        <f t="shared" si="76"/>
        <v>新北市板橋區</v>
      </c>
      <c r="D980" s="95" t="s">
        <v>1808</v>
      </c>
      <c r="E980" s="129">
        <v>110</v>
      </c>
      <c r="F980" s="129">
        <f t="shared" si="77"/>
        <v>126</v>
      </c>
      <c r="G980" s="129">
        <v>110</v>
      </c>
      <c r="H980" s="129">
        <f t="shared" si="78"/>
        <v>126</v>
      </c>
      <c r="I980" s="129">
        <f t="shared" si="75"/>
        <v>275</v>
      </c>
      <c r="J980" s="129">
        <f t="shared" si="79"/>
        <v>299.25</v>
      </c>
    </row>
    <row r="981" spans="1:10" x14ac:dyDescent="0.25">
      <c r="A981" s="95" t="s">
        <v>2174</v>
      </c>
      <c r="B981" s="95" t="s">
        <v>2175</v>
      </c>
      <c r="C981" s="95" t="str">
        <f t="shared" si="76"/>
        <v>新北市板橋區</v>
      </c>
      <c r="D981" s="95" t="s">
        <v>1808</v>
      </c>
      <c r="E981" s="129">
        <v>110</v>
      </c>
      <c r="F981" s="129">
        <f t="shared" si="77"/>
        <v>126</v>
      </c>
      <c r="G981" s="129">
        <v>110</v>
      </c>
      <c r="H981" s="129">
        <f t="shared" si="78"/>
        <v>126</v>
      </c>
      <c r="I981" s="129">
        <f t="shared" si="75"/>
        <v>275</v>
      </c>
      <c r="J981" s="129">
        <f t="shared" si="79"/>
        <v>299.25</v>
      </c>
    </row>
    <row r="982" spans="1:10" x14ac:dyDescent="0.25">
      <c r="A982" s="95" t="s">
        <v>2176</v>
      </c>
      <c r="B982" s="95" t="s">
        <v>2177</v>
      </c>
      <c r="C982" s="95" t="str">
        <f t="shared" si="76"/>
        <v>新北市板橋區</v>
      </c>
      <c r="D982" s="95" t="s">
        <v>1808</v>
      </c>
      <c r="E982" s="129">
        <v>110</v>
      </c>
      <c r="F982" s="129">
        <f t="shared" si="77"/>
        <v>126</v>
      </c>
      <c r="G982" s="129">
        <v>110</v>
      </c>
      <c r="H982" s="129">
        <f t="shared" si="78"/>
        <v>126</v>
      </c>
      <c r="I982" s="129">
        <f t="shared" si="75"/>
        <v>275</v>
      </c>
      <c r="J982" s="129">
        <f t="shared" si="79"/>
        <v>299.25</v>
      </c>
    </row>
    <row r="983" spans="1:10" x14ac:dyDescent="0.25">
      <c r="A983" s="95" t="s">
        <v>2178</v>
      </c>
      <c r="B983" s="95" t="s">
        <v>2179</v>
      </c>
      <c r="C983" s="95" t="str">
        <f t="shared" si="76"/>
        <v>新北市板橋區</v>
      </c>
      <c r="D983" s="95" t="s">
        <v>1808</v>
      </c>
      <c r="E983" s="129">
        <v>110</v>
      </c>
      <c r="F983" s="129">
        <f t="shared" si="77"/>
        <v>126</v>
      </c>
      <c r="G983" s="129">
        <v>110</v>
      </c>
      <c r="H983" s="129">
        <f t="shared" si="78"/>
        <v>126</v>
      </c>
      <c r="I983" s="129">
        <f t="shared" si="75"/>
        <v>275</v>
      </c>
      <c r="J983" s="129">
        <f t="shared" si="79"/>
        <v>299.25</v>
      </c>
    </row>
    <row r="984" spans="1:10" x14ac:dyDescent="0.25">
      <c r="A984" s="95" t="s">
        <v>2180</v>
      </c>
      <c r="B984" s="95" t="s">
        <v>2181</v>
      </c>
      <c r="C984" s="95" t="str">
        <f t="shared" si="76"/>
        <v>新北市板橋區</v>
      </c>
      <c r="D984" s="95" t="s">
        <v>1808</v>
      </c>
      <c r="E984" s="129">
        <v>110</v>
      </c>
      <c r="F984" s="129">
        <f t="shared" si="77"/>
        <v>126</v>
      </c>
      <c r="G984" s="129">
        <v>110</v>
      </c>
      <c r="H984" s="129">
        <f t="shared" si="78"/>
        <v>126</v>
      </c>
      <c r="I984" s="129">
        <f t="shared" si="75"/>
        <v>275</v>
      </c>
      <c r="J984" s="129">
        <f t="shared" si="79"/>
        <v>299.25</v>
      </c>
    </row>
    <row r="985" spans="1:10" x14ac:dyDescent="0.25">
      <c r="A985" s="95" t="s">
        <v>2182</v>
      </c>
      <c r="B985" s="95" t="s">
        <v>2183</v>
      </c>
      <c r="C985" s="95" t="str">
        <f t="shared" si="76"/>
        <v>新北市板橋區</v>
      </c>
      <c r="D985" s="95" t="s">
        <v>1808</v>
      </c>
      <c r="E985" s="129">
        <v>110</v>
      </c>
      <c r="F985" s="129">
        <f t="shared" si="77"/>
        <v>126</v>
      </c>
      <c r="G985" s="129">
        <v>110</v>
      </c>
      <c r="H985" s="129">
        <f t="shared" si="78"/>
        <v>126</v>
      </c>
      <c r="I985" s="129">
        <f t="shared" si="75"/>
        <v>275</v>
      </c>
      <c r="J985" s="129">
        <f t="shared" si="79"/>
        <v>299.25</v>
      </c>
    </row>
    <row r="986" spans="1:10" x14ac:dyDescent="0.25">
      <c r="A986" s="95" t="s">
        <v>2184</v>
      </c>
      <c r="B986" s="95" t="s">
        <v>2185</v>
      </c>
      <c r="C986" s="95" t="str">
        <f t="shared" si="76"/>
        <v>新北市板橋區</v>
      </c>
      <c r="D986" s="95" t="s">
        <v>1808</v>
      </c>
      <c r="E986" s="129">
        <v>110</v>
      </c>
      <c r="F986" s="129">
        <f t="shared" si="77"/>
        <v>126</v>
      </c>
      <c r="G986" s="129">
        <v>110</v>
      </c>
      <c r="H986" s="129">
        <f t="shared" si="78"/>
        <v>126</v>
      </c>
      <c r="I986" s="129">
        <f t="shared" si="75"/>
        <v>275</v>
      </c>
      <c r="J986" s="129">
        <f t="shared" si="79"/>
        <v>299.25</v>
      </c>
    </row>
    <row r="987" spans="1:10" x14ac:dyDescent="0.25">
      <c r="A987" s="95" t="s">
        <v>2186</v>
      </c>
      <c r="B987" s="95" t="s">
        <v>2185</v>
      </c>
      <c r="C987" s="95" t="str">
        <f t="shared" si="76"/>
        <v>新北市板橋區</v>
      </c>
      <c r="D987" s="95" t="s">
        <v>1808</v>
      </c>
      <c r="E987" s="129">
        <v>110</v>
      </c>
      <c r="F987" s="129">
        <f t="shared" si="77"/>
        <v>126</v>
      </c>
      <c r="G987" s="129">
        <v>110</v>
      </c>
      <c r="H987" s="129">
        <f t="shared" si="78"/>
        <v>126</v>
      </c>
      <c r="I987" s="129">
        <f t="shared" ref="I987:I1050" si="80">E987*2.5</f>
        <v>275</v>
      </c>
      <c r="J987" s="129">
        <f t="shared" si="79"/>
        <v>299.25</v>
      </c>
    </row>
    <row r="988" spans="1:10" x14ac:dyDescent="0.25">
      <c r="A988" s="95" t="s">
        <v>2187</v>
      </c>
      <c r="B988" s="95" t="s">
        <v>2188</v>
      </c>
      <c r="C988" s="95" t="str">
        <f t="shared" si="76"/>
        <v>新北市板橋區</v>
      </c>
      <c r="D988" s="95" t="s">
        <v>1808</v>
      </c>
      <c r="E988" s="129">
        <v>110</v>
      </c>
      <c r="F988" s="129">
        <f t="shared" si="77"/>
        <v>126</v>
      </c>
      <c r="G988" s="129">
        <v>110</v>
      </c>
      <c r="H988" s="129">
        <f t="shared" si="78"/>
        <v>126</v>
      </c>
      <c r="I988" s="129">
        <f t="shared" si="80"/>
        <v>275</v>
      </c>
      <c r="J988" s="129">
        <f t="shared" si="79"/>
        <v>299.25</v>
      </c>
    </row>
    <row r="989" spans="1:10" x14ac:dyDescent="0.25">
      <c r="A989" s="95" t="s">
        <v>2189</v>
      </c>
      <c r="B989" s="95" t="s">
        <v>2190</v>
      </c>
      <c r="C989" s="95" t="str">
        <f t="shared" si="76"/>
        <v>新北市板橋區</v>
      </c>
      <c r="D989" s="95" t="s">
        <v>1808</v>
      </c>
      <c r="E989" s="129">
        <v>110</v>
      </c>
      <c r="F989" s="129">
        <f t="shared" si="77"/>
        <v>126</v>
      </c>
      <c r="G989" s="129">
        <v>110</v>
      </c>
      <c r="H989" s="129">
        <f t="shared" si="78"/>
        <v>126</v>
      </c>
      <c r="I989" s="129">
        <f t="shared" si="80"/>
        <v>275</v>
      </c>
      <c r="J989" s="129">
        <f t="shared" si="79"/>
        <v>299.25</v>
      </c>
    </row>
    <row r="990" spans="1:10" x14ac:dyDescent="0.25">
      <c r="A990" s="95" t="s">
        <v>2191</v>
      </c>
      <c r="B990" s="95" t="s">
        <v>2192</v>
      </c>
      <c r="C990" s="95" t="str">
        <f t="shared" si="76"/>
        <v>新北市板橋區</v>
      </c>
      <c r="D990" s="95" t="s">
        <v>1808</v>
      </c>
      <c r="E990" s="129">
        <v>110</v>
      </c>
      <c r="F990" s="129">
        <f t="shared" si="77"/>
        <v>126</v>
      </c>
      <c r="G990" s="129">
        <v>110</v>
      </c>
      <c r="H990" s="129">
        <f t="shared" si="78"/>
        <v>126</v>
      </c>
      <c r="I990" s="129">
        <f t="shared" si="80"/>
        <v>275</v>
      </c>
      <c r="J990" s="129">
        <f t="shared" si="79"/>
        <v>299.25</v>
      </c>
    </row>
    <row r="991" spans="1:10" x14ac:dyDescent="0.25">
      <c r="A991" s="95" t="s">
        <v>2193</v>
      </c>
      <c r="B991" s="95" t="s">
        <v>2194</v>
      </c>
      <c r="C991" s="95" t="str">
        <f t="shared" si="76"/>
        <v>新北市板橋區</v>
      </c>
      <c r="D991" s="95" t="s">
        <v>1808</v>
      </c>
      <c r="E991" s="129">
        <v>110</v>
      </c>
      <c r="F991" s="129">
        <f t="shared" si="77"/>
        <v>126</v>
      </c>
      <c r="G991" s="129">
        <v>110</v>
      </c>
      <c r="H991" s="129">
        <f t="shared" si="78"/>
        <v>126</v>
      </c>
      <c r="I991" s="129">
        <f t="shared" si="80"/>
        <v>275</v>
      </c>
      <c r="J991" s="129">
        <f t="shared" si="79"/>
        <v>299.25</v>
      </c>
    </row>
    <row r="992" spans="1:10" x14ac:dyDescent="0.25">
      <c r="A992" s="95" t="s">
        <v>2195</v>
      </c>
      <c r="B992" s="95" t="s">
        <v>2196</v>
      </c>
      <c r="C992" s="95" t="str">
        <f t="shared" si="76"/>
        <v>新北市板橋區</v>
      </c>
      <c r="D992" s="95" t="s">
        <v>1808</v>
      </c>
      <c r="E992" s="129">
        <v>110</v>
      </c>
      <c r="F992" s="129">
        <f t="shared" si="77"/>
        <v>126</v>
      </c>
      <c r="G992" s="129">
        <v>110</v>
      </c>
      <c r="H992" s="129">
        <f t="shared" si="78"/>
        <v>126</v>
      </c>
      <c r="I992" s="129">
        <f t="shared" si="80"/>
        <v>275</v>
      </c>
      <c r="J992" s="129">
        <f t="shared" si="79"/>
        <v>299.25</v>
      </c>
    </row>
    <row r="993" spans="1:10" x14ac:dyDescent="0.25">
      <c r="A993" s="95" t="s">
        <v>2197</v>
      </c>
      <c r="B993" s="95" t="s">
        <v>2198</v>
      </c>
      <c r="C993" s="95" t="str">
        <f t="shared" si="76"/>
        <v>新北市板橋區</v>
      </c>
      <c r="D993" s="95" t="s">
        <v>1808</v>
      </c>
      <c r="E993" s="129">
        <v>110</v>
      </c>
      <c r="F993" s="129">
        <f t="shared" si="77"/>
        <v>126</v>
      </c>
      <c r="G993" s="129">
        <v>110</v>
      </c>
      <c r="H993" s="129">
        <f t="shared" si="78"/>
        <v>126</v>
      </c>
      <c r="I993" s="129">
        <f t="shared" si="80"/>
        <v>275</v>
      </c>
      <c r="J993" s="129">
        <f t="shared" si="79"/>
        <v>299.25</v>
      </c>
    </row>
    <row r="994" spans="1:10" x14ac:dyDescent="0.25">
      <c r="A994" s="95" t="s">
        <v>2199</v>
      </c>
      <c r="B994" s="95" t="s">
        <v>2200</v>
      </c>
      <c r="C994" s="95" t="str">
        <f t="shared" si="76"/>
        <v>新北市板橋區</v>
      </c>
      <c r="D994" s="95" t="s">
        <v>1808</v>
      </c>
      <c r="E994" s="129">
        <v>110</v>
      </c>
      <c r="F994" s="129">
        <f t="shared" si="77"/>
        <v>126</v>
      </c>
      <c r="G994" s="129">
        <v>110</v>
      </c>
      <c r="H994" s="129">
        <f t="shared" si="78"/>
        <v>126</v>
      </c>
      <c r="I994" s="129">
        <f t="shared" si="80"/>
        <v>275</v>
      </c>
      <c r="J994" s="129">
        <f t="shared" si="79"/>
        <v>299.25</v>
      </c>
    </row>
    <row r="995" spans="1:10" x14ac:dyDescent="0.25">
      <c r="A995" s="95" t="s">
        <v>2201</v>
      </c>
      <c r="B995" s="95" t="s">
        <v>2202</v>
      </c>
      <c r="C995" s="95" t="str">
        <f t="shared" si="76"/>
        <v>新北市板橋區</v>
      </c>
      <c r="D995" s="95" t="s">
        <v>1808</v>
      </c>
      <c r="E995" s="129">
        <v>110</v>
      </c>
      <c r="F995" s="129">
        <f t="shared" si="77"/>
        <v>126</v>
      </c>
      <c r="G995" s="129">
        <v>110</v>
      </c>
      <c r="H995" s="129">
        <f t="shared" si="78"/>
        <v>126</v>
      </c>
      <c r="I995" s="129">
        <f t="shared" si="80"/>
        <v>275</v>
      </c>
      <c r="J995" s="129">
        <f t="shared" si="79"/>
        <v>299.25</v>
      </c>
    </row>
    <row r="996" spans="1:10" x14ac:dyDescent="0.25">
      <c r="A996" s="95" t="s">
        <v>2203</v>
      </c>
      <c r="B996" s="95" t="s">
        <v>2204</v>
      </c>
      <c r="C996" s="95" t="str">
        <f t="shared" si="76"/>
        <v>新北市板橋區</v>
      </c>
      <c r="D996" s="95" t="s">
        <v>1808</v>
      </c>
      <c r="E996" s="129">
        <v>110</v>
      </c>
      <c r="F996" s="129">
        <f t="shared" si="77"/>
        <v>126</v>
      </c>
      <c r="G996" s="129">
        <v>110</v>
      </c>
      <c r="H996" s="129">
        <f t="shared" si="78"/>
        <v>126</v>
      </c>
      <c r="I996" s="129">
        <f t="shared" si="80"/>
        <v>275</v>
      </c>
      <c r="J996" s="129">
        <f t="shared" si="79"/>
        <v>299.25</v>
      </c>
    </row>
    <row r="997" spans="1:10" x14ac:dyDescent="0.25">
      <c r="A997" s="95" t="s">
        <v>2205</v>
      </c>
      <c r="B997" s="95" t="s">
        <v>2206</v>
      </c>
      <c r="C997" s="95" t="str">
        <f t="shared" si="76"/>
        <v>新北市板橋區</v>
      </c>
      <c r="D997" s="95" t="s">
        <v>1808</v>
      </c>
      <c r="E997" s="129">
        <v>110</v>
      </c>
      <c r="F997" s="129">
        <f t="shared" si="77"/>
        <v>126</v>
      </c>
      <c r="G997" s="129">
        <v>110</v>
      </c>
      <c r="H997" s="129">
        <f t="shared" si="78"/>
        <v>126</v>
      </c>
      <c r="I997" s="129">
        <f t="shared" si="80"/>
        <v>275</v>
      </c>
      <c r="J997" s="129">
        <f t="shared" si="79"/>
        <v>299.25</v>
      </c>
    </row>
    <row r="998" spans="1:10" x14ac:dyDescent="0.25">
      <c r="A998" s="95" t="s">
        <v>2207</v>
      </c>
      <c r="B998" s="95" t="s">
        <v>2208</v>
      </c>
      <c r="C998" s="95" t="str">
        <f t="shared" si="76"/>
        <v>新北市板橋區</v>
      </c>
      <c r="D998" s="95" t="s">
        <v>1808</v>
      </c>
      <c r="E998" s="129">
        <v>110</v>
      </c>
      <c r="F998" s="129">
        <f t="shared" si="77"/>
        <v>126</v>
      </c>
      <c r="G998" s="129">
        <v>110</v>
      </c>
      <c r="H998" s="129">
        <f t="shared" si="78"/>
        <v>126</v>
      </c>
      <c r="I998" s="129">
        <f t="shared" si="80"/>
        <v>275</v>
      </c>
      <c r="J998" s="129">
        <f t="shared" si="79"/>
        <v>299.25</v>
      </c>
    </row>
    <row r="999" spans="1:10" x14ac:dyDescent="0.25">
      <c r="A999" s="95" t="s">
        <v>2209</v>
      </c>
      <c r="B999" s="95" t="s">
        <v>2210</v>
      </c>
      <c r="C999" s="95" t="str">
        <f t="shared" si="76"/>
        <v>新北市板橋區</v>
      </c>
      <c r="D999" s="95" t="s">
        <v>1808</v>
      </c>
      <c r="E999" s="129">
        <v>110</v>
      </c>
      <c r="F999" s="129">
        <f t="shared" si="77"/>
        <v>126</v>
      </c>
      <c r="G999" s="129">
        <v>110</v>
      </c>
      <c r="H999" s="129">
        <f t="shared" si="78"/>
        <v>126</v>
      </c>
      <c r="I999" s="129">
        <f t="shared" si="80"/>
        <v>275</v>
      </c>
      <c r="J999" s="129">
        <f t="shared" si="79"/>
        <v>299.25</v>
      </c>
    </row>
    <row r="1000" spans="1:10" x14ac:dyDescent="0.25">
      <c r="A1000" s="95" t="s">
        <v>2211</v>
      </c>
      <c r="B1000" s="95" t="s">
        <v>2212</v>
      </c>
      <c r="C1000" s="95" t="str">
        <f t="shared" si="76"/>
        <v>新北市板橋區</v>
      </c>
      <c r="D1000" s="95" t="s">
        <v>1808</v>
      </c>
      <c r="E1000" s="129">
        <v>110</v>
      </c>
      <c r="F1000" s="129">
        <f t="shared" si="77"/>
        <v>126</v>
      </c>
      <c r="G1000" s="129">
        <v>110</v>
      </c>
      <c r="H1000" s="129">
        <f t="shared" si="78"/>
        <v>126</v>
      </c>
      <c r="I1000" s="129">
        <f t="shared" si="80"/>
        <v>275</v>
      </c>
      <c r="J1000" s="129">
        <f t="shared" si="79"/>
        <v>299.25</v>
      </c>
    </row>
    <row r="1001" spans="1:10" x14ac:dyDescent="0.25">
      <c r="A1001" s="95" t="s">
        <v>2213</v>
      </c>
      <c r="B1001" s="95" t="s">
        <v>2214</v>
      </c>
      <c r="C1001" s="95" t="str">
        <f t="shared" si="76"/>
        <v>新北市板橋區</v>
      </c>
      <c r="D1001" s="95" t="s">
        <v>1808</v>
      </c>
      <c r="E1001" s="129">
        <v>110</v>
      </c>
      <c r="F1001" s="129">
        <f t="shared" si="77"/>
        <v>126</v>
      </c>
      <c r="G1001" s="129">
        <v>110</v>
      </c>
      <c r="H1001" s="129">
        <f t="shared" si="78"/>
        <v>126</v>
      </c>
      <c r="I1001" s="129">
        <f t="shared" si="80"/>
        <v>275</v>
      </c>
      <c r="J1001" s="129">
        <f t="shared" si="79"/>
        <v>299.25</v>
      </c>
    </row>
    <row r="1002" spans="1:10" x14ac:dyDescent="0.25">
      <c r="A1002" s="95" t="s">
        <v>2215</v>
      </c>
      <c r="B1002" s="95" t="s">
        <v>2216</v>
      </c>
      <c r="C1002" s="95" t="str">
        <f t="shared" si="76"/>
        <v>新北市板橋區</v>
      </c>
      <c r="D1002" s="95" t="s">
        <v>1808</v>
      </c>
      <c r="E1002" s="129">
        <v>110</v>
      </c>
      <c r="F1002" s="129">
        <f t="shared" si="77"/>
        <v>126</v>
      </c>
      <c r="G1002" s="129">
        <v>110</v>
      </c>
      <c r="H1002" s="129">
        <f t="shared" si="78"/>
        <v>126</v>
      </c>
      <c r="I1002" s="129">
        <f t="shared" si="80"/>
        <v>275</v>
      </c>
      <c r="J1002" s="129">
        <f t="shared" si="79"/>
        <v>299.25</v>
      </c>
    </row>
    <row r="1003" spans="1:10" x14ac:dyDescent="0.25">
      <c r="A1003" s="95" t="s">
        <v>2217</v>
      </c>
      <c r="B1003" s="95" t="s">
        <v>2218</v>
      </c>
      <c r="C1003" s="95" t="str">
        <f t="shared" si="76"/>
        <v>新北市板橋區</v>
      </c>
      <c r="D1003" s="95" t="s">
        <v>1808</v>
      </c>
      <c r="E1003" s="129">
        <v>110</v>
      </c>
      <c r="F1003" s="129">
        <f t="shared" si="77"/>
        <v>126</v>
      </c>
      <c r="G1003" s="129">
        <v>110</v>
      </c>
      <c r="H1003" s="129">
        <f t="shared" si="78"/>
        <v>126</v>
      </c>
      <c r="I1003" s="129">
        <f t="shared" si="80"/>
        <v>275</v>
      </c>
      <c r="J1003" s="129">
        <f t="shared" si="79"/>
        <v>299.25</v>
      </c>
    </row>
    <row r="1004" spans="1:10" x14ac:dyDescent="0.25">
      <c r="A1004" s="95" t="s">
        <v>2219</v>
      </c>
      <c r="B1004" s="95" t="s">
        <v>2220</v>
      </c>
      <c r="C1004" s="95" t="str">
        <f t="shared" si="76"/>
        <v>新北市板橋區</v>
      </c>
      <c r="D1004" s="95" t="s">
        <v>1808</v>
      </c>
      <c r="E1004" s="129">
        <v>110</v>
      </c>
      <c r="F1004" s="129">
        <f t="shared" si="77"/>
        <v>126</v>
      </c>
      <c r="G1004" s="129">
        <v>110</v>
      </c>
      <c r="H1004" s="129">
        <f t="shared" si="78"/>
        <v>126</v>
      </c>
      <c r="I1004" s="129">
        <f t="shared" si="80"/>
        <v>275</v>
      </c>
      <c r="J1004" s="129">
        <f t="shared" si="79"/>
        <v>299.25</v>
      </c>
    </row>
    <row r="1005" spans="1:10" x14ac:dyDescent="0.25">
      <c r="A1005" s="95" t="s">
        <v>2221</v>
      </c>
      <c r="B1005" s="95" t="s">
        <v>2222</v>
      </c>
      <c r="C1005" s="95" t="str">
        <f t="shared" si="76"/>
        <v>新北市板橋區</v>
      </c>
      <c r="D1005" s="95" t="s">
        <v>1808</v>
      </c>
      <c r="E1005" s="129">
        <v>110</v>
      </c>
      <c r="F1005" s="129">
        <f t="shared" si="77"/>
        <v>126</v>
      </c>
      <c r="G1005" s="129">
        <v>110</v>
      </c>
      <c r="H1005" s="129">
        <f t="shared" si="78"/>
        <v>126</v>
      </c>
      <c r="I1005" s="129">
        <f t="shared" si="80"/>
        <v>275</v>
      </c>
      <c r="J1005" s="129">
        <f t="shared" si="79"/>
        <v>299.25</v>
      </c>
    </row>
    <row r="1006" spans="1:10" x14ac:dyDescent="0.25">
      <c r="A1006" s="95" t="s">
        <v>2223</v>
      </c>
      <c r="B1006" s="95" t="s">
        <v>2224</v>
      </c>
      <c r="C1006" s="95" t="str">
        <f t="shared" si="76"/>
        <v>新北市板橋區</v>
      </c>
      <c r="D1006" s="95" t="s">
        <v>1808</v>
      </c>
      <c r="E1006" s="129">
        <v>110</v>
      </c>
      <c r="F1006" s="129">
        <f t="shared" si="77"/>
        <v>126</v>
      </c>
      <c r="G1006" s="129">
        <v>110</v>
      </c>
      <c r="H1006" s="129">
        <f t="shared" si="78"/>
        <v>126</v>
      </c>
      <c r="I1006" s="129">
        <f t="shared" si="80"/>
        <v>275</v>
      </c>
      <c r="J1006" s="129">
        <f t="shared" si="79"/>
        <v>299.25</v>
      </c>
    </row>
    <row r="1007" spans="1:10" x14ac:dyDescent="0.25">
      <c r="A1007" s="95" t="s">
        <v>2225</v>
      </c>
      <c r="B1007" s="95" t="s">
        <v>2226</v>
      </c>
      <c r="C1007" s="95" t="str">
        <f t="shared" si="76"/>
        <v>新北市板橋區</v>
      </c>
      <c r="D1007" s="95" t="s">
        <v>1808</v>
      </c>
      <c r="E1007" s="129">
        <v>110</v>
      </c>
      <c r="F1007" s="129">
        <f t="shared" si="77"/>
        <v>126</v>
      </c>
      <c r="G1007" s="129">
        <v>110</v>
      </c>
      <c r="H1007" s="129">
        <f t="shared" si="78"/>
        <v>126</v>
      </c>
      <c r="I1007" s="129">
        <f t="shared" si="80"/>
        <v>275</v>
      </c>
      <c r="J1007" s="129">
        <f t="shared" si="79"/>
        <v>299.25</v>
      </c>
    </row>
    <row r="1008" spans="1:10" x14ac:dyDescent="0.25">
      <c r="A1008" s="95" t="s">
        <v>2227</v>
      </c>
      <c r="B1008" s="95" t="s">
        <v>2228</v>
      </c>
      <c r="C1008" s="95" t="str">
        <f t="shared" si="76"/>
        <v>新北市板橋區</v>
      </c>
      <c r="D1008" s="95" t="s">
        <v>1808</v>
      </c>
      <c r="E1008" s="129">
        <v>110</v>
      </c>
      <c r="F1008" s="129">
        <f t="shared" si="77"/>
        <v>126</v>
      </c>
      <c r="G1008" s="129">
        <v>110</v>
      </c>
      <c r="H1008" s="129">
        <f t="shared" si="78"/>
        <v>126</v>
      </c>
      <c r="I1008" s="129">
        <f t="shared" si="80"/>
        <v>275</v>
      </c>
      <c r="J1008" s="129">
        <f t="shared" si="79"/>
        <v>299.25</v>
      </c>
    </row>
    <row r="1009" spans="1:10" x14ac:dyDescent="0.25">
      <c r="A1009" s="95" t="s">
        <v>2229</v>
      </c>
      <c r="B1009" s="95" t="s">
        <v>2230</v>
      </c>
      <c r="C1009" s="95" t="str">
        <f t="shared" si="76"/>
        <v>新北市板橋區</v>
      </c>
      <c r="D1009" s="95" t="s">
        <v>1808</v>
      </c>
      <c r="E1009" s="129">
        <v>110</v>
      </c>
      <c r="F1009" s="129">
        <f t="shared" si="77"/>
        <v>126</v>
      </c>
      <c r="G1009" s="129">
        <v>110</v>
      </c>
      <c r="H1009" s="129">
        <f t="shared" si="78"/>
        <v>126</v>
      </c>
      <c r="I1009" s="129">
        <f t="shared" si="80"/>
        <v>275</v>
      </c>
      <c r="J1009" s="129">
        <f t="shared" si="79"/>
        <v>299.25</v>
      </c>
    </row>
    <row r="1010" spans="1:10" x14ac:dyDescent="0.25">
      <c r="A1010" s="95" t="s">
        <v>2231</v>
      </c>
      <c r="B1010" s="95" t="s">
        <v>2232</v>
      </c>
      <c r="C1010" s="95" t="str">
        <f t="shared" si="76"/>
        <v>新北市板橋區</v>
      </c>
      <c r="D1010" s="95" t="s">
        <v>1808</v>
      </c>
      <c r="E1010" s="129">
        <v>110</v>
      </c>
      <c r="F1010" s="129">
        <f t="shared" si="77"/>
        <v>126</v>
      </c>
      <c r="G1010" s="129">
        <v>110</v>
      </c>
      <c r="H1010" s="129">
        <f t="shared" si="78"/>
        <v>126</v>
      </c>
      <c r="I1010" s="129">
        <f t="shared" si="80"/>
        <v>275</v>
      </c>
      <c r="J1010" s="129">
        <f t="shared" si="79"/>
        <v>299.25</v>
      </c>
    </row>
    <row r="1011" spans="1:10" x14ac:dyDescent="0.25">
      <c r="A1011" s="95" t="s">
        <v>2233</v>
      </c>
      <c r="B1011" s="95" t="s">
        <v>2234</v>
      </c>
      <c r="C1011" s="95" t="str">
        <f t="shared" si="76"/>
        <v>新北市板橋區</v>
      </c>
      <c r="D1011" s="95" t="s">
        <v>1808</v>
      </c>
      <c r="E1011" s="129">
        <v>110</v>
      </c>
      <c r="F1011" s="129">
        <f t="shared" si="77"/>
        <v>126</v>
      </c>
      <c r="G1011" s="129">
        <v>110</v>
      </c>
      <c r="H1011" s="129">
        <f t="shared" si="78"/>
        <v>126</v>
      </c>
      <c r="I1011" s="129">
        <f t="shared" si="80"/>
        <v>275</v>
      </c>
      <c r="J1011" s="129">
        <f t="shared" si="79"/>
        <v>299.25</v>
      </c>
    </row>
    <row r="1012" spans="1:10" x14ac:dyDescent="0.25">
      <c r="A1012" s="95" t="s">
        <v>2235</v>
      </c>
      <c r="B1012" s="95" t="s">
        <v>2236</v>
      </c>
      <c r="C1012" s="95" t="str">
        <f t="shared" si="76"/>
        <v>新北市板橋區</v>
      </c>
      <c r="D1012" s="95" t="s">
        <v>1808</v>
      </c>
      <c r="E1012" s="129">
        <v>110</v>
      </c>
      <c r="F1012" s="129">
        <f t="shared" si="77"/>
        <v>126</v>
      </c>
      <c r="G1012" s="129">
        <v>110</v>
      </c>
      <c r="H1012" s="129">
        <f t="shared" si="78"/>
        <v>126</v>
      </c>
      <c r="I1012" s="129">
        <f t="shared" si="80"/>
        <v>275</v>
      </c>
      <c r="J1012" s="129">
        <f t="shared" si="79"/>
        <v>299.25</v>
      </c>
    </row>
    <row r="1013" spans="1:10" x14ac:dyDescent="0.25">
      <c r="A1013" s="95" t="s">
        <v>2237</v>
      </c>
      <c r="B1013" s="95" t="s">
        <v>2238</v>
      </c>
      <c r="C1013" s="95" t="str">
        <f t="shared" si="76"/>
        <v>新北市板橋區</v>
      </c>
      <c r="D1013" s="95" t="s">
        <v>1808</v>
      </c>
      <c r="E1013" s="129">
        <v>110</v>
      </c>
      <c r="F1013" s="129">
        <f t="shared" si="77"/>
        <v>126</v>
      </c>
      <c r="G1013" s="129">
        <v>110</v>
      </c>
      <c r="H1013" s="129">
        <f t="shared" si="78"/>
        <v>126</v>
      </c>
      <c r="I1013" s="129">
        <f t="shared" si="80"/>
        <v>275</v>
      </c>
      <c r="J1013" s="129">
        <f t="shared" si="79"/>
        <v>299.25</v>
      </c>
    </row>
    <row r="1014" spans="1:10" x14ac:dyDescent="0.25">
      <c r="A1014" s="95" t="s">
        <v>2239</v>
      </c>
      <c r="B1014" s="95" t="s">
        <v>2240</v>
      </c>
      <c r="C1014" s="95" t="str">
        <f t="shared" si="76"/>
        <v>新北市板橋區</v>
      </c>
      <c r="D1014" s="95" t="s">
        <v>1808</v>
      </c>
      <c r="E1014" s="129">
        <v>110</v>
      </c>
      <c r="F1014" s="129">
        <f t="shared" si="77"/>
        <v>126</v>
      </c>
      <c r="G1014" s="129">
        <v>110</v>
      </c>
      <c r="H1014" s="129">
        <f t="shared" si="78"/>
        <v>126</v>
      </c>
      <c r="I1014" s="129">
        <f t="shared" si="80"/>
        <v>275</v>
      </c>
      <c r="J1014" s="129">
        <f t="shared" si="79"/>
        <v>299.25</v>
      </c>
    </row>
    <row r="1015" spans="1:10" x14ac:dyDescent="0.25">
      <c r="A1015" s="95" t="s">
        <v>2241</v>
      </c>
      <c r="B1015" s="95" t="s">
        <v>2242</v>
      </c>
      <c r="C1015" s="95" t="str">
        <f t="shared" si="76"/>
        <v>新北市板橋區</v>
      </c>
      <c r="D1015" s="95" t="s">
        <v>1808</v>
      </c>
      <c r="E1015" s="129">
        <v>110</v>
      </c>
      <c r="F1015" s="129">
        <f t="shared" si="77"/>
        <v>126</v>
      </c>
      <c r="G1015" s="129">
        <v>110</v>
      </c>
      <c r="H1015" s="129">
        <f t="shared" si="78"/>
        <v>126</v>
      </c>
      <c r="I1015" s="129">
        <f t="shared" si="80"/>
        <v>275</v>
      </c>
      <c r="J1015" s="129">
        <f t="shared" si="79"/>
        <v>299.25</v>
      </c>
    </row>
    <row r="1016" spans="1:10" x14ac:dyDescent="0.25">
      <c r="A1016" s="95" t="s">
        <v>2243</v>
      </c>
      <c r="B1016" s="95" t="s">
        <v>2244</v>
      </c>
      <c r="C1016" s="95" t="str">
        <f t="shared" si="76"/>
        <v>新北市板橋區</v>
      </c>
      <c r="D1016" s="95" t="s">
        <v>1808</v>
      </c>
      <c r="E1016" s="129">
        <v>110</v>
      </c>
      <c r="F1016" s="129">
        <f t="shared" si="77"/>
        <v>126</v>
      </c>
      <c r="G1016" s="129">
        <v>110</v>
      </c>
      <c r="H1016" s="129">
        <f t="shared" si="78"/>
        <v>126</v>
      </c>
      <c r="I1016" s="129">
        <f t="shared" si="80"/>
        <v>275</v>
      </c>
      <c r="J1016" s="129">
        <f t="shared" si="79"/>
        <v>299.25</v>
      </c>
    </row>
    <row r="1017" spans="1:10" x14ac:dyDescent="0.25">
      <c r="A1017" s="95" t="s">
        <v>2245</v>
      </c>
      <c r="B1017" s="95" t="s">
        <v>2246</v>
      </c>
      <c r="C1017" s="95" t="str">
        <f t="shared" si="76"/>
        <v>新北市板橋區</v>
      </c>
      <c r="D1017" s="95" t="s">
        <v>1808</v>
      </c>
      <c r="E1017" s="129">
        <v>110</v>
      </c>
      <c r="F1017" s="129">
        <f t="shared" si="77"/>
        <v>126</v>
      </c>
      <c r="G1017" s="129">
        <v>110</v>
      </c>
      <c r="H1017" s="129">
        <f t="shared" si="78"/>
        <v>126</v>
      </c>
      <c r="I1017" s="129">
        <f t="shared" si="80"/>
        <v>275</v>
      </c>
      <c r="J1017" s="129">
        <f t="shared" si="79"/>
        <v>299.25</v>
      </c>
    </row>
    <row r="1018" spans="1:10" x14ac:dyDescent="0.25">
      <c r="A1018" s="95" t="s">
        <v>2247</v>
      </c>
      <c r="B1018" s="95" t="s">
        <v>2248</v>
      </c>
      <c r="C1018" s="95" t="str">
        <f t="shared" si="76"/>
        <v>新北市板橋區</v>
      </c>
      <c r="D1018" s="95" t="s">
        <v>1808</v>
      </c>
      <c r="E1018" s="129">
        <v>110</v>
      </c>
      <c r="F1018" s="129">
        <f t="shared" si="77"/>
        <v>126</v>
      </c>
      <c r="G1018" s="129">
        <v>110</v>
      </c>
      <c r="H1018" s="129">
        <f t="shared" si="78"/>
        <v>126</v>
      </c>
      <c r="I1018" s="129">
        <f t="shared" si="80"/>
        <v>275</v>
      </c>
      <c r="J1018" s="129">
        <f t="shared" si="79"/>
        <v>299.25</v>
      </c>
    </row>
    <row r="1019" spans="1:10" x14ac:dyDescent="0.25">
      <c r="A1019" s="95" t="s">
        <v>2249</v>
      </c>
      <c r="B1019" s="95" t="s">
        <v>2250</v>
      </c>
      <c r="C1019" s="95" t="str">
        <f t="shared" si="76"/>
        <v>新北市板橋區</v>
      </c>
      <c r="D1019" s="95" t="s">
        <v>1808</v>
      </c>
      <c r="E1019" s="129">
        <v>110</v>
      </c>
      <c r="F1019" s="129">
        <f t="shared" si="77"/>
        <v>126</v>
      </c>
      <c r="G1019" s="129">
        <v>110</v>
      </c>
      <c r="H1019" s="129">
        <f t="shared" si="78"/>
        <v>126</v>
      </c>
      <c r="I1019" s="129">
        <f t="shared" si="80"/>
        <v>275</v>
      </c>
      <c r="J1019" s="129">
        <f t="shared" si="79"/>
        <v>299.25</v>
      </c>
    </row>
    <row r="1020" spans="1:10" x14ac:dyDescent="0.25">
      <c r="A1020" s="95" t="s">
        <v>2251</v>
      </c>
      <c r="B1020" s="95" t="s">
        <v>2252</v>
      </c>
      <c r="C1020" s="95" t="str">
        <f t="shared" si="76"/>
        <v>新北市板橋區</v>
      </c>
      <c r="D1020" s="95" t="s">
        <v>1808</v>
      </c>
      <c r="E1020" s="129">
        <v>110</v>
      </c>
      <c r="F1020" s="129">
        <f t="shared" si="77"/>
        <v>126</v>
      </c>
      <c r="G1020" s="129">
        <v>110</v>
      </c>
      <c r="H1020" s="129">
        <f t="shared" si="78"/>
        <v>126</v>
      </c>
      <c r="I1020" s="129">
        <f t="shared" si="80"/>
        <v>275</v>
      </c>
      <c r="J1020" s="129">
        <f t="shared" si="79"/>
        <v>299.25</v>
      </c>
    </row>
    <row r="1021" spans="1:10" x14ac:dyDescent="0.25">
      <c r="A1021" s="95" t="s">
        <v>2253</v>
      </c>
      <c r="B1021" s="95" t="s">
        <v>2254</v>
      </c>
      <c r="C1021" s="95" t="str">
        <f t="shared" si="76"/>
        <v>新北市板橋區</v>
      </c>
      <c r="D1021" s="95" t="s">
        <v>1808</v>
      </c>
      <c r="E1021" s="129">
        <v>110</v>
      </c>
      <c r="F1021" s="129">
        <f t="shared" si="77"/>
        <v>126</v>
      </c>
      <c r="G1021" s="129">
        <v>110</v>
      </c>
      <c r="H1021" s="129">
        <f t="shared" si="78"/>
        <v>126</v>
      </c>
      <c r="I1021" s="129">
        <f t="shared" si="80"/>
        <v>275</v>
      </c>
      <c r="J1021" s="129">
        <f t="shared" si="79"/>
        <v>299.25</v>
      </c>
    </row>
    <row r="1022" spans="1:10" x14ac:dyDescent="0.25">
      <c r="A1022" s="95" t="s">
        <v>2255</v>
      </c>
      <c r="B1022" s="95" t="s">
        <v>2256</v>
      </c>
      <c r="C1022" s="95" t="str">
        <f t="shared" si="76"/>
        <v>新北市板橋區</v>
      </c>
      <c r="D1022" s="95" t="s">
        <v>1808</v>
      </c>
      <c r="E1022" s="129">
        <v>110</v>
      </c>
      <c r="F1022" s="129">
        <f t="shared" si="77"/>
        <v>126</v>
      </c>
      <c r="G1022" s="129">
        <v>110</v>
      </c>
      <c r="H1022" s="129">
        <f t="shared" si="78"/>
        <v>126</v>
      </c>
      <c r="I1022" s="129">
        <f t="shared" si="80"/>
        <v>275</v>
      </c>
      <c r="J1022" s="129">
        <f t="shared" si="79"/>
        <v>299.25</v>
      </c>
    </row>
    <row r="1023" spans="1:10" x14ac:dyDescent="0.25">
      <c r="A1023" s="95" t="s">
        <v>2257</v>
      </c>
      <c r="B1023" s="95" t="s">
        <v>2258</v>
      </c>
      <c r="C1023" s="95" t="str">
        <f t="shared" si="76"/>
        <v>新北市板橋區</v>
      </c>
      <c r="D1023" s="95" t="s">
        <v>1808</v>
      </c>
      <c r="E1023" s="129">
        <v>110</v>
      </c>
      <c r="F1023" s="129">
        <f t="shared" si="77"/>
        <v>126</v>
      </c>
      <c r="G1023" s="129">
        <v>110</v>
      </c>
      <c r="H1023" s="129">
        <f t="shared" si="78"/>
        <v>126</v>
      </c>
      <c r="I1023" s="129">
        <f t="shared" si="80"/>
        <v>275</v>
      </c>
      <c r="J1023" s="129">
        <f t="shared" si="79"/>
        <v>299.25</v>
      </c>
    </row>
    <row r="1024" spans="1:10" x14ac:dyDescent="0.25">
      <c r="A1024" s="95" t="s">
        <v>2259</v>
      </c>
      <c r="B1024" s="95" t="s">
        <v>2260</v>
      </c>
      <c r="C1024" s="95" t="str">
        <f t="shared" si="76"/>
        <v>新北市板橋區</v>
      </c>
      <c r="D1024" s="95" t="s">
        <v>1808</v>
      </c>
      <c r="E1024" s="129">
        <v>110</v>
      </c>
      <c r="F1024" s="129">
        <f t="shared" si="77"/>
        <v>126</v>
      </c>
      <c r="G1024" s="129">
        <v>110</v>
      </c>
      <c r="H1024" s="129">
        <f t="shared" si="78"/>
        <v>126</v>
      </c>
      <c r="I1024" s="129">
        <f t="shared" si="80"/>
        <v>275</v>
      </c>
      <c r="J1024" s="129">
        <f t="shared" si="79"/>
        <v>299.25</v>
      </c>
    </row>
    <row r="1025" spans="1:10" x14ac:dyDescent="0.25">
      <c r="A1025" s="95" t="s">
        <v>2261</v>
      </c>
      <c r="B1025" s="95" t="s">
        <v>2262</v>
      </c>
      <c r="C1025" s="95" t="str">
        <f t="shared" si="76"/>
        <v>新北市板橋區</v>
      </c>
      <c r="D1025" s="95" t="s">
        <v>1808</v>
      </c>
      <c r="E1025" s="129">
        <v>110</v>
      </c>
      <c r="F1025" s="129">
        <f t="shared" si="77"/>
        <v>126</v>
      </c>
      <c r="G1025" s="129">
        <v>110</v>
      </c>
      <c r="H1025" s="129">
        <f t="shared" si="78"/>
        <v>126</v>
      </c>
      <c r="I1025" s="129">
        <f t="shared" si="80"/>
        <v>275</v>
      </c>
      <c r="J1025" s="129">
        <f t="shared" si="79"/>
        <v>299.25</v>
      </c>
    </row>
    <row r="1026" spans="1:10" x14ac:dyDescent="0.25">
      <c r="A1026" s="95" t="s">
        <v>2263</v>
      </c>
      <c r="B1026" s="95" t="s">
        <v>2264</v>
      </c>
      <c r="C1026" s="95" t="str">
        <f t="shared" ref="C1026:C1089" si="81">LEFT(A1026,6)</f>
        <v>新北市板橋區</v>
      </c>
      <c r="D1026" s="95" t="s">
        <v>1808</v>
      </c>
      <c r="E1026" s="129">
        <v>110</v>
      </c>
      <c r="F1026" s="129">
        <f t="shared" si="77"/>
        <v>126</v>
      </c>
      <c r="G1026" s="129">
        <v>110</v>
      </c>
      <c r="H1026" s="129">
        <f t="shared" si="78"/>
        <v>126</v>
      </c>
      <c r="I1026" s="129">
        <f t="shared" si="80"/>
        <v>275</v>
      </c>
      <c r="J1026" s="129">
        <f t="shared" si="79"/>
        <v>299.25</v>
      </c>
    </row>
    <row r="1027" spans="1:10" x14ac:dyDescent="0.25">
      <c r="A1027" s="95" t="s">
        <v>2265</v>
      </c>
      <c r="B1027" s="95" t="s">
        <v>2266</v>
      </c>
      <c r="C1027" s="95" t="str">
        <f t="shared" si="81"/>
        <v>新北市板橋區</v>
      </c>
      <c r="D1027" s="95" t="s">
        <v>1808</v>
      </c>
      <c r="E1027" s="129">
        <v>110</v>
      </c>
      <c r="F1027" s="129">
        <f t="shared" ref="F1027:F1090" si="82">(E1027+10)*1.05</f>
        <v>126</v>
      </c>
      <c r="G1027" s="129">
        <v>110</v>
      </c>
      <c r="H1027" s="129">
        <f t="shared" ref="H1027:H1090" si="83">(G1027+10)*1.05</f>
        <v>126</v>
      </c>
      <c r="I1027" s="129">
        <f t="shared" si="80"/>
        <v>275</v>
      </c>
      <c r="J1027" s="129">
        <f t="shared" ref="J1027:J1090" si="84">(I1027+10)*1.05</f>
        <v>299.25</v>
      </c>
    </row>
    <row r="1028" spans="1:10" x14ac:dyDescent="0.25">
      <c r="A1028" s="95" t="s">
        <v>2267</v>
      </c>
      <c r="B1028" s="95" t="s">
        <v>2268</v>
      </c>
      <c r="C1028" s="95" t="str">
        <f t="shared" si="81"/>
        <v>新北市板橋區</v>
      </c>
      <c r="D1028" s="95" t="s">
        <v>1808</v>
      </c>
      <c r="E1028" s="129">
        <v>110</v>
      </c>
      <c r="F1028" s="129">
        <f t="shared" si="82"/>
        <v>126</v>
      </c>
      <c r="G1028" s="129">
        <v>110</v>
      </c>
      <c r="H1028" s="129">
        <f t="shared" si="83"/>
        <v>126</v>
      </c>
      <c r="I1028" s="129">
        <f t="shared" si="80"/>
        <v>275</v>
      </c>
      <c r="J1028" s="129">
        <f t="shared" si="84"/>
        <v>299.25</v>
      </c>
    </row>
    <row r="1029" spans="1:10" x14ac:dyDescent="0.25">
      <c r="A1029" s="95" t="s">
        <v>2269</v>
      </c>
      <c r="B1029" s="95" t="s">
        <v>2270</v>
      </c>
      <c r="C1029" s="95" t="str">
        <f t="shared" si="81"/>
        <v>新北市板橋區</v>
      </c>
      <c r="D1029" s="95" t="s">
        <v>1808</v>
      </c>
      <c r="E1029" s="129">
        <v>110</v>
      </c>
      <c r="F1029" s="129">
        <f t="shared" si="82"/>
        <v>126</v>
      </c>
      <c r="G1029" s="129">
        <v>110</v>
      </c>
      <c r="H1029" s="129">
        <f t="shared" si="83"/>
        <v>126</v>
      </c>
      <c r="I1029" s="129">
        <f t="shared" si="80"/>
        <v>275</v>
      </c>
      <c r="J1029" s="129">
        <f t="shared" si="84"/>
        <v>299.25</v>
      </c>
    </row>
    <row r="1030" spans="1:10" x14ac:dyDescent="0.25">
      <c r="A1030" s="95" t="s">
        <v>2271</v>
      </c>
      <c r="B1030" s="95" t="s">
        <v>2272</v>
      </c>
      <c r="C1030" s="95" t="str">
        <f t="shared" si="81"/>
        <v>新北市板橋區</v>
      </c>
      <c r="D1030" s="95" t="s">
        <v>1808</v>
      </c>
      <c r="E1030" s="129">
        <v>110</v>
      </c>
      <c r="F1030" s="129">
        <f t="shared" si="82"/>
        <v>126</v>
      </c>
      <c r="G1030" s="129">
        <v>110</v>
      </c>
      <c r="H1030" s="129">
        <f t="shared" si="83"/>
        <v>126</v>
      </c>
      <c r="I1030" s="129">
        <f t="shared" si="80"/>
        <v>275</v>
      </c>
      <c r="J1030" s="129">
        <f t="shared" si="84"/>
        <v>299.25</v>
      </c>
    </row>
    <row r="1031" spans="1:10" x14ac:dyDescent="0.25">
      <c r="A1031" s="95" t="s">
        <v>2273</v>
      </c>
      <c r="B1031" s="95" t="s">
        <v>2274</v>
      </c>
      <c r="C1031" s="95" t="str">
        <f t="shared" si="81"/>
        <v>新北市板橋區</v>
      </c>
      <c r="D1031" s="95" t="s">
        <v>1808</v>
      </c>
      <c r="E1031" s="129">
        <v>110</v>
      </c>
      <c r="F1031" s="129">
        <f t="shared" si="82"/>
        <v>126</v>
      </c>
      <c r="G1031" s="129">
        <v>110</v>
      </c>
      <c r="H1031" s="129">
        <f t="shared" si="83"/>
        <v>126</v>
      </c>
      <c r="I1031" s="129">
        <f t="shared" si="80"/>
        <v>275</v>
      </c>
      <c r="J1031" s="129">
        <f t="shared" si="84"/>
        <v>299.25</v>
      </c>
    </row>
    <row r="1032" spans="1:10" x14ac:dyDescent="0.25">
      <c r="A1032" s="95" t="s">
        <v>2275</v>
      </c>
      <c r="B1032" s="95" t="s">
        <v>2276</v>
      </c>
      <c r="C1032" s="95" t="str">
        <f t="shared" si="81"/>
        <v>新北市板橋區</v>
      </c>
      <c r="D1032" s="95" t="s">
        <v>1808</v>
      </c>
      <c r="E1032" s="129">
        <v>110</v>
      </c>
      <c r="F1032" s="129">
        <f t="shared" si="82"/>
        <v>126</v>
      </c>
      <c r="G1032" s="129">
        <v>110</v>
      </c>
      <c r="H1032" s="129">
        <f t="shared" si="83"/>
        <v>126</v>
      </c>
      <c r="I1032" s="129">
        <f t="shared" si="80"/>
        <v>275</v>
      </c>
      <c r="J1032" s="129">
        <f t="shared" si="84"/>
        <v>299.25</v>
      </c>
    </row>
    <row r="1033" spans="1:10" x14ac:dyDescent="0.25">
      <c r="A1033" s="95" t="s">
        <v>2277</v>
      </c>
      <c r="B1033" s="95" t="s">
        <v>2278</v>
      </c>
      <c r="C1033" s="95" t="str">
        <f t="shared" si="81"/>
        <v>新北市板橋區</v>
      </c>
      <c r="D1033" s="95" t="s">
        <v>1808</v>
      </c>
      <c r="E1033" s="129">
        <v>110</v>
      </c>
      <c r="F1033" s="129">
        <f t="shared" si="82"/>
        <v>126</v>
      </c>
      <c r="G1033" s="129">
        <v>110</v>
      </c>
      <c r="H1033" s="129">
        <f t="shared" si="83"/>
        <v>126</v>
      </c>
      <c r="I1033" s="129">
        <f t="shared" si="80"/>
        <v>275</v>
      </c>
      <c r="J1033" s="129">
        <f t="shared" si="84"/>
        <v>299.25</v>
      </c>
    </row>
    <row r="1034" spans="1:10" x14ac:dyDescent="0.25">
      <c r="A1034" s="95" t="s">
        <v>2279</v>
      </c>
      <c r="B1034" s="95" t="s">
        <v>2280</v>
      </c>
      <c r="C1034" s="95" t="str">
        <f t="shared" si="81"/>
        <v>新北市板橋區</v>
      </c>
      <c r="D1034" s="95" t="s">
        <v>1808</v>
      </c>
      <c r="E1034" s="129">
        <v>110</v>
      </c>
      <c r="F1034" s="129">
        <f t="shared" si="82"/>
        <v>126</v>
      </c>
      <c r="G1034" s="129">
        <v>110</v>
      </c>
      <c r="H1034" s="129">
        <f t="shared" si="83"/>
        <v>126</v>
      </c>
      <c r="I1034" s="129">
        <f t="shared" si="80"/>
        <v>275</v>
      </c>
      <c r="J1034" s="129">
        <f t="shared" si="84"/>
        <v>299.25</v>
      </c>
    </row>
    <row r="1035" spans="1:10" x14ac:dyDescent="0.25">
      <c r="A1035" s="95" t="s">
        <v>2281</v>
      </c>
      <c r="B1035" s="95" t="s">
        <v>2282</v>
      </c>
      <c r="C1035" s="95" t="str">
        <f t="shared" si="81"/>
        <v>新北市板橋區</v>
      </c>
      <c r="D1035" s="95" t="s">
        <v>1808</v>
      </c>
      <c r="E1035" s="129">
        <v>110</v>
      </c>
      <c r="F1035" s="129">
        <f t="shared" si="82"/>
        <v>126</v>
      </c>
      <c r="G1035" s="129">
        <v>110</v>
      </c>
      <c r="H1035" s="129">
        <f t="shared" si="83"/>
        <v>126</v>
      </c>
      <c r="I1035" s="129">
        <f t="shared" si="80"/>
        <v>275</v>
      </c>
      <c r="J1035" s="129">
        <f t="shared" si="84"/>
        <v>299.25</v>
      </c>
    </row>
    <row r="1036" spans="1:10" x14ac:dyDescent="0.25">
      <c r="A1036" s="95" t="s">
        <v>2283</v>
      </c>
      <c r="B1036" s="95" t="s">
        <v>2284</v>
      </c>
      <c r="C1036" s="95" t="str">
        <f t="shared" si="81"/>
        <v>新北市板橋區</v>
      </c>
      <c r="D1036" s="95" t="s">
        <v>1808</v>
      </c>
      <c r="E1036" s="129">
        <v>110</v>
      </c>
      <c r="F1036" s="129">
        <f t="shared" si="82"/>
        <v>126</v>
      </c>
      <c r="G1036" s="129">
        <v>110</v>
      </c>
      <c r="H1036" s="129">
        <f t="shared" si="83"/>
        <v>126</v>
      </c>
      <c r="I1036" s="129">
        <f t="shared" si="80"/>
        <v>275</v>
      </c>
      <c r="J1036" s="129">
        <f t="shared" si="84"/>
        <v>299.25</v>
      </c>
    </row>
    <row r="1037" spans="1:10" x14ac:dyDescent="0.25">
      <c r="A1037" s="95" t="s">
        <v>2285</v>
      </c>
      <c r="B1037" s="95" t="s">
        <v>2286</v>
      </c>
      <c r="C1037" s="95" t="str">
        <f t="shared" si="81"/>
        <v>新北市板橋區</v>
      </c>
      <c r="D1037" s="95" t="s">
        <v>1808</v>
      </c>
      <c r="E1037" s="129">
        <v>110</v>
      </c>
      <c r="F1037" s="129">
        <f t="shared" si="82"/>
        <v>126</v>
      </c>
      <c r="G1037" s="129">
        <v>110</v>
      </c>
      <c r="H1037" s="129">
        <f t="shared" si="83"/>
        <v>126</v>
      </c>
      <c r="I1037" s="129">
        <f t="shared" si="80"/>
        <v>275</v>
      </c>
      <c r="J1037" s="129">
        <f t="shared" si="84"/>
        <v>299.25</v>
      </c>
    </row>
    <row r="1038" spans="1:10" x14ac:dyDescent="0.25">
      <c r="A1038" s="95" t="s">
        <v>2287</v>
      </c>
      <c r="B1038" s="95" t="s">
        <v>2288</v>
      </c>
      <c r="C1038" s="95" t="str">
        <f t="shared" si="81"/>
        <v>新北市板橋區</v>
      </c>
      <c r="D1038" s="95" t="s">
        <v>1808</v>
      </c>
      <c r="E1038" s="129">
        <v>110</v>
      </c>
      <c r="F1038" s="129">
        <f t="shared" si="82"/>
        <v>126</v>
      </c>
      <c r="G1038" s="129">
        <v>110</v>
      </c>
      <c r="H1038" s="129">
        <f t="shared" si="83"/>
        <v>126</v>
      </c>
      <c r="I1038" s="129">
        <f t="shared" si="80"/>
        <v>275</v>
      </c>
      <c r="J1038" s="129">
        <f t="shared" si="84"/>
        <v>299.25</v>
      </c>
    </row>
    <row r="1039" spans="1:10" x14ac:dyDescent="0.25">
      <c r="A1039" s="95" t="s">
        <v>2289</v>
      </c>
      <c r="B1039" s="95" t="s">
        <v>2290</v>
      </c>
      <c r="C1039" s="95" t="str">
        <f t="shared" si="81"/>
        <v>新北市板橋區</v>
      </c>
      <c r="D1039" s="95" t="s">
        <v>1808</v>
      </c>
      <c r="E1039" s="129">
        <v>110</v>
      </c>
      <c r="F1039" s="129">
        <f t="shared" si="82"/>
        <v>126</v>
      </c>
      <c r="G1039" s="129">
        <v>110</v>
      </c>
      <c r="H1039" s="129">
        <f t="shared" si="83"/>
        <v>126</v>
      </c>
      <c r="I1039" s="129">
        <f t="shared" si="80"/>
        <v>275</v>
      </c>
      <c r="J1039" s="129">
        <f t="shared" si="84"/>
        <v>299.25</v>
      </c>
    </row>
    <row r="1040" spans="1:10" x14ac:dyDescent="0.25">
      <c r="A1040" s="95" t="s">
        <v>2291</v>
      </c>
      <c r="B1040" s="95" t="s">
        <v>2292</v>
      </c>
      <c r="C1040" s="95" t="str">
        <f t="shared" si="81"/>
        <v>新北市板橋區</v>
      </c>
      <c r="D1040" s="95" t="s">
        <v>1808</v>
      </c>
      <c r="E1040" s="129">
        <v>110</v>
      </c>
      <c r="F1040" s="129">
        <f t="shared" si="82"/>
        <v>126</v>
      </c>
      <c r="G1040" s="129">
        <v>110</v>
      </c>
      <c r="H1040" s="129">
        <f t="shared" si="83"/>
        <v>126</v>
      </c>
      <c r="I1040" s="129">
        <f t="shared" si="80"/>
        <v>275</v>
      </c>
      <c r="J1040" s="129">
        <f t="shared" si="84"/>
        <v>299.25</v>
      </c>
    </row>
    <row r="1041" spans="1:10" x14ac:dyDescent="0.25">
      <c r="A1041" s="95" t="s">
        <v>2293</v>
      </c>
      <c r="B1041" s="95" t="s">
        <v>2294</v>
      </c>
      <c r="C1041" s="95" t="str">
        <f t="shared" si="81"/>
        <v>新北市板橋區</v>
      </c>
      <c r="D1041" s="95" t="s">
        <v>1808</v>
      </c>
      <c r="E1041" s="129">
        <v>110</v>
      </c>
      <c r="F1041" s="129">
        <f t="shared" si="82"/>
        <v>126</v>
      </c>
      <c r="G1041" s="129">
        <v>110</v>
      </c>
      <c r="H1041" s="129">
        <f t="shared" si="83"/>
        <v>126</v>
      </c>
      <c r="I1041" s="129">
        <f t="shared" si="80"/>
        <v>275</v>
      </c>
      <c r="J1041" s="129">
        <f t="shared" si="84"/>
        <v>299.25</v>
      </c>
    </row>
    <row r="1042" spans="1:10" x14ac:dyDescent="0.25">
      <c r="A1042" s="95" t="s">
        <v>2295</v>
      </c>
      <c r="B1042" s="95" t="s">
        <v>2296</v>
      </c>
      <c r="C1042" s="95" t="str">
        <f t="shared" si="81"/>
        <v>新北市板橋區</v>
      </c>
      <c r="D1042" s="95" t="s">
        <v>1808</v>
      </c>
      <c r="E1042" s="129">
        <v>110</v>
      </c>
      <c r="F1042" s="129">
        <f t="shared" si="82"/>
        <v>126</v>
      </c>
      <c r="G1042" s="129">
        <v>110</v>
      </c>
      <c r="H1042" s="129">
        <f t="shared" si="83"/>
        <v>126</v>
      </c>
      <c r="I1042" s="129">
        <f t="shared" si="80"/>
        <v>275</v>
      </c>
      <c r="J1042" s="129">
        <f t="shared" si="84"/>
        <v>299.25</v>
      </c>
    </row>
    <row r="1043" spans="1:10" x14ac:dyDescent="0.25">
      <c r="A1043" s="95" t="s">
        <v>2297</v>
      </c>
      <c r="B1043" s="95" t="s">
        <v>2298</v>
      </c>
      <c r="C1043" s="95" t="str">
        <f t="shared" si="81"/>
        <v>新北市板橋區</v>
      </c>
      <c r="D1043" s="95" t="s">
        <v>1808</v>
      </c>
      <c r="E1043" s="129">
        <v>110</v>
      </c>
      <c r="F1043" s="129">
        <f t="shared" si="82"/>
        <v>126</v>
      </c>
      <c r="G1043" s="129">
        <v>110</v>
      </c>
      <c r="H1043" s="129">
        <f t="shared" si="83"/>
        <v>126</v>
      </c>
      <c r="I1043" s="129">
        <f t="shared" si="80"/>
        <v>275</v>
      </c>
      <c r="J1043" s="129">
        <f t="shared" si="84"/>
        <v>299.25</v>
      </c>
    </row>
    <row r="1044" spans="1:10" x14ac:dyDescent="0.25">
      <c r="A1044" s="95" t="s">
        <v>2299</v>
      </c>
      <c r="B1044" s="95" t="s">
        <v>2300</v>
      </c>
      <c r="C1044" s="95" t="str">
        <f t="shared" si="81"/>
        <v>新北市林口區</v>
      </c>
      <c r="D1044" s="95" t="s">
        <v>2301</v>
      </c>
      <c r="E1044" s="129">
        <v>400</v>
      </c>
      <c r="F1044" s="129">
        <f t="shared" si="82"/>
        <v>430.5</v>
      </c>
      <c r="G1044" s="129">
        <v>400</v>
      </c>
      <c r="H1044" s="129">
        <f t="shared" si="83"/>
        <v>430.5</v>
      </c>
      <c r="I1044" s="129">
        <f t="shared" si="80"/>
        <v>1000</v>
      </c>
      <c r="J1044" s="129">
        <f t="shared" si="84"/>
        <v>1060.5</v>
      </c>
    </row>
    <row r="1045" spans="1:10" x14ac:dyDescent="0.25">
      <c r="A1045" s="95" t="s">
        <v>2302</v>
      </c>
      <c r="B1045" s="95" t="s">
        <v>2303</v>
      </c>
      <c r="C1045" s="95" t="str">
        <f t="shared" si="81"/>
        <v>新北市林口區</v>
      </c>
      <c r="D1045" s="95" t="s">
        <v>2301</v>
      </c>
      <c r="E1045" s="129">
        <v>400</v>
      </c>
      <c r="F1045" s="129">
        <f t="shared" si="82"/>
        <v>430.5</v>
      </c>
      <c r="G1045" s="129">
        <v>400</v>
      </c>
      <c r="H1045" s="129">
        <f t="shared" si="83"/>
        <v>430.5</v>
      </c>
      <c r="I1045" s="129">
        <f t="shared" si="80"/>
        <v>1000</v>
      </c>
      <c r="J1045" s="129">
        <f t="shared" si="84"/>
        <v>1060.5</v>
      </c>
    </row>
    <row r="1046" spans="1:10" x14ac:dyDescent="0.25">
      <c r="A1046" s="95" t="s">
        <v>2304</v>
      </c>
      <c r="B1046" s="95" t="s">
        <v>2305</v>
      </c>
      <c r="C1046" s="95" t="str">
        <f t="shared" si="81"/>
        <v>新北市林口區</v>
      </c>
      <c r="D1046" s="95" t="s">
        <v>2301</v>
      </c>
      <c r="E1046" s="129">
        <v>400</v>
      </c>
      <c r="F1046" s="129">
        <f t="shared" si="82"/>
        <v>430.5</v>
      </c>
      <c r="G1046" s="129">
        <v>400</v>
      </c>
      <c r="H1046" s="129">
        <f t="shared" si="83"/>
        <v>430.5</v>
      </c>
      <c r="I1046" s="129">
        <f t="shared" si="80"/>
        <v>1000</v>
      </c>
      <c r="J1046" s="129">
        <f t="shared" si="84"/>
        <v>1060.5</v>
      </c>
    </row>
    <row r="1047" spans="1:10" x14ac:dyDescent="0.25">
      <c r="A1047" s="95" t="s">
        <v>2306</v>
      </c>
      <c r="B1047" s="95" t="s">
        <v>2307</v>
      </c>
      <c r="C1047" s="95" t="str">
        <f t="shared" si="81"/>
        <v>新北市林口區</v>
      </c>
      <c r="D1047" s="95" t="s">
        <v>2301</v>
      </c>
      <c r="E1047" s="129">
        <v>400</v>
      </c>
      <c r="F1047" s="129">
        <f t="shared" si="82"/>
        <v>430.5</v>
      </c>
      <c r="G1047" s="129">
        <v>400</v>
      </c>
      <c r="H1047" s="129">
        <f t="shared" si="83"/>
        <v>430.5</v>
      </c>
      <c r="I1047" s="129">
        <f t="shared" si="80"/>
        <v>1000</v>
      </c>
      <c r="J1047" s="129">
        <f t="shared" si="84"/>
        <v>1060.5</v>
      </c>
    </row>
    <row r="1048" spans="1:10" x14ac:dyDescent="0.25">
      <c r="A1048" s="95" t="s">
        <v>2308</v>
      </c>
      <c r="B1048" s="95" t="s">
        <v>2309</v>
      </c>
      <c r="C1048" s="95" t="str">
        <f t="shared" si="81"/>
        <v>新北市林口區</v>
      </c>
      <c r="D1048" s="95" t="s">
        <v>2301</v>
      </c>
      <c r="E1048" s="129">
        <v>400</v>
      </c>
      <c r="F1048" s="129">
        <f t="shared" si="82"/>
        <v>430.5</v>
      </c>
      <c r="G1048" s="129">
        <v>400</v>
      </c>
      <c r="H1048" s="129">
        <f t="shared" si="83"/>
        <v>430.5</v>
      </c>
      <c r="I1048" s="129">
        <f t="shared" si="80"/>
        <v>1000</v>
      </c>
      <c r="J1048" s="129">
        <f t="shared" si="84"/>
        <v>1060.5</v>
      </c>
    </row>
    <row r="1049" spans="1:10" x14ac:dyDescent="0.25">
      <c r="A1049" s="95" t="s">
        <v>2310</v>
      </c>
      <c r="B1049" s="95" t="s">
        <v>2311</v>
      </c>
      <c r="C1049" s="95" t="str">
        <f t="shared" si="81"/>
        <v>新北市林口區</v>
      </c>
      <c r="D1049" s="95" t="s">
        <v>2301</v>
      </c>
      <c r="E1049" s="129">
        <v>400</v>
      </c>
      <c r="F1049" s="129">
        <f t="shared" si="82"/>
        <v>430.5</v>
      </c>
      <c r="G1049" s="129">
        <v>400</v>
      </c>
      <c r="H1049" s="129">
        <f t="shared" si="83"/>
        <v>430.5</v>
      </c>
      <c r="I1049" s="129">
        <f t="shared" si="80"/>
        <v>1000</v>
      </c>
      <c r="J1049" s="129">
        <f t="shared" si="84"/>
        <v>1060.5</v>
      </c>
    </row>
    <row r="1050" spans="1:10" x14ac:dyDescent="0.25">
      <c r="A1050" s="95" t="s">
        <v>2312</v>
      </c>
      <c r="B1050" s="95" t="s">
        <v>2313</v>
      </c>
      <c r="C1050" s="95" t="str">
        <f t="shared" si="81"/>
        <v>新北市林口區</v>
      </c>
      <c r="D1050" s="95" t="s">
        <v>2301</v>
      </c>
      <c r="E1050" s="129">
        <v>400</v>
      </c>
      <c r="F1050" s="129">
        <f t="shared" si="82"/>
        <v>430.5</v>
      </c>
      <c r="G1050" s="129">
        <v>400</v>
      </c>
      <c r="H1050" s="129">
        <f t="shared" si="83"/>
        <v>430.5</v>
      </c>
      <c r="I1050" s="129">
        <f t="shared" si="80"/>
        <v>1000</v>
      </c>
      <c r="J1050" s="129">
        <f t="shared" si="84"/>
        <v>1060.5</v>
      </c>
    </row>
    <row r="1051" spans="1:10" x14ac:dyDescent="0.25">
      <c r="A1051" s="95" t="s">
        <v>2314</v>
      </c>
      <c r="B1051" s="95" t="s">
        <v>2315</v>
      </c>
      <c r="C1051" s="95" t="str">
        <f t="shared" si="81"/>
        <v>新北市林口區</v>
      </c>
      <c r="D1051" s="95" t="s">
        <v>2301</v>
      </c>
      <c r="E1051" s="129">
        <v>400</v>
      </c>
      <c r="F1051" s="129">
        <f t="shared" si="82"/>
        <v>430.5</v>
      </c>
      <c r="G1051" s="129">
        <v>400</v>
      </c>
      <c r="H1051" s="129">
        <f t="shared" si="83"/>
        <v>430.5</v>
      </c>
      <c r="I1051" s="129">
        <f t="shared" ref="I1051:I1114" si="85">E1051*2.5</f>
        <v>1000</v>
      </c>
      <c r="J1051" s="129">
        <f t="shared" si="84"/>
        <v>1060.5</v>
      </c>
    </row>
    <row r="1052" spans="1:10" x14ac:dyDescent="0.25">
      <c r="A1052" s="95" t="s">
        <v>2316</v>
      </c>
      <c r="B1052" s="95" t="s">
        <v>2317</v>
      </c>
      <c r="C1052" s="95" t="str">
        <f t="shared" si="81"/>
        <v>新北市林口區</v>
      </c>
      <c r="D1052" s="95" t="s">
        <v>2301</v>
      </c>
      <c r="E1052" s="129">
        <v>400</v>
      </c>
      <c r="F1052" s="129">
        <f t="shared" si="82"/>
        <v>430.5</v>
      </c>
      <c r="G1052" s="129">
        <v>400</v>
      </c>
      <c r="H1052" s="129">
        <f t="shared" si="83"/>
        <v>430.5</v>
      </c>
      <c r="I1052" s="129">
        <f t="shared" si="85"/>
        <v>1000</v>
      </c>
      <c r="J1052" s="129">
        <f t="shared" si="84"/>
        <v>1060.5</v>
      </c>
    </row>
    <row r="1053" spans="1:10" x14ac:dyDescent="0.25">
      <c r="A1053" s="95" t="s">
        <v>2318</v>
      </c>
      <c r="B1053" s="95" t="s">
        <v>2319</v>
      </c>
      <c r="C1053" s="95" t="str">
        <f t="shared" si="81"/>
        <v>新北市林口區</v>
      </c>
      <c r="D1053" s="95" t="s">
        <v>2301</v>
      </c>
      <c r="E1053" s="129">
        <v>400</v>
      </c>
      <c r="F1053" s="129">
        <f t="shared" si="82"/>
        <v>430.5</v>
      </c>
      <c r="G1053" s="129">
        <v>400</v>
      </c>
      <c r="H1053" s="129">
        <f t="shared" si="83"/>
        <v>430.5</v>
      </c>
      <c r="I1053" s="129">
        <f t="shared" si="85"/>
        <v>1000</v>
      </c>
      <c r="J1053" s="129">
        <f t="shared" si="84"/>
        <v>1060.5</v>
      </c>
    </row>
    <row r="1054" spans="1:10" x14ac:dyDescent="0.25">
      <c r="A1054" s="95" t="s">
        <v>2320</v>
      </c>
      <c r="B1054" s="95" t="s">
        <v>2321</v>
      </c>
      <c r="C1054" s="95" t="str">
        <f t="shared" si="81"/>
        <v>新北市林口區</v>
      </c>
      <c r="D1054" s="95" t="s">
        <v>2301</v>
      </c>
      <c r="E1054" s="129">
        <v>400</v>
      </c>
      <c r="F1054" s="129">
        <f t="shared" si="82"/>
        <v>430.5</v>
      </c>
      <c r="G1054" s="129">
        <v>400</v>
      </c>
      <c r="H1054" s="129">
        <f t="shared" si="83"/>
        <v>430.5</v>
      </c>
      <c r="I1054" s="129">
        <f t="shared" si="85"/>
        <v>1000</v>
      </c>
      <c r="J1054" s="129">
        <f t="shared" si="84"/>
        <v>1060.5</v>
      </c>
    </row>
    <row r="1055" spans="1:10" x14ac:dyDescent="0.25">
      <c r="A1055" s="95" t="s">
        <v>2322</v>
      </c>
      <c r="B1055" s="95" t="s">
        <v>2323</v>
      </c>
      <c r="C1055" s="95" t="str">
        <f t="shared" si="81"/>
        <v>新北市林口區</v>
      </c>
      <c r="D1055" s="95" t="s">
        <v>2301</v>
      </c>
      <c r="E1055" s="129">
        <v>400</v>
      </c>
      <c r="F1055" s="129">
        <f t="shared" si="82"/>
        <v>430.5</v>
      </c>
      <c r="G1055" s="129">
        <v>400</v>
      </c>
      <c r="H1055" s="129">
        <f t="shared" si="83"/>
        <v>430.5</v>
      </c>
      <c r="I1055" s="129">
        <f t="shared" si="85"/>
        <v>1000</v>
      </c>
      <c r="J1055" s="129">
        <f t="shared" si="84"/>
        <v>1060.5</v>
      </c>
    </row>
    <row r="1056" spans="1:10" x14ac:dyDescent="0.25">
      <c r="A1056" s="95" t="s">
        <v>2324</v>
      </c>
      <c r="B1056" s="95" t="s">
        <v>2325</v>
      </c>
      <c r="C1056" s="95" t="str">
        <f t="shared" si="81"/>
        <v>新北市林口區</v>
      </c>
      <c r="D1056" s="95" t="s">
        <v>2301</v>
      </c>
      <c r="E1056" s="129">
        <v>400</v>
      </c>
      <c r="F1056" s="129">
        <f t="shared" si="82"/>
        <v>430.5</v>
      </c>
      <c r="G1056" s="129">
        <v>400</v>
      </c>
      <c r="H1056" s="129">
        <f t="shared" si="83"/>
        <v>430.5</v>
      </c>
      <c r="I1056" s="129">
        <f t="shared" si="85"/>
        <v>1000</v>
      </c>
      <c r="J1056" s="129">
        <f t="shared" si="84"/>
        <v>1060.5</v>
      </c>
    </row>
    <row r="1057" spans="1:10" x14ac:dyDescent="0.25">
      <c r="A1057" s="95" t="s">
        <v>2326</v>
      </c>
      <c r="B1057" s="95" t="s">
        <v>2327</v>
      </c>
      <c r="C1057" s="95" t="str">
        <f t="shared" si="81"/>
        <v>新北市林口區</v>
      </c>
      <c r="D1057" s="95" t="s">
        <v>2301</v>
      </c>
      <c r="E1057" s="129">
        <v>400</v>
      </c>
      <c r="F1057" s="129">
        <f t="shared" si="82"/>
        <v>430.5</v>
      </c>
      <c r="G1057" s="129">
        <v>400</v>
      </c>
      <c r="H1057" s="129">
        <f t="shared" si="83"/>
        <v>430.5</v>
      </c>
      <c r="I1057" s="129">
        <f t="shared" si="85"/>
        <v>1000</v>
      </c>
      <c r="J1057" s="129">
        <f t="shared" si="84"/>
        <v>1060.5</v>
      </c>
    </row>
    <row r="1058" spans="1:10" x14ac:dyDescent="0.25">
      <c r="A1058" s="95" t="s">
        <v>2328</v>
      </c>
      <c r="B1058" s="95" t="s">
        <v>2329</v>
      </c>
      <c r="C1058" s="95" t="str">
        <f t="shared" si="81"/>
        <v>新北市林口區</v>
      </c>
      <c r="D1058" s="95" t="s">
        <v>2301</v>
      </c>
      <c r="E1058" s="129">
        <v>400</v>
      </c>
      <c r="F1058" s="129">
        <f t="shared" si="82"/>
        <v>430.5</v>
      </c>
      <c r="G1058" s="129">
        <v>400</v>
      </c>
      <c r="H1058" s="129">
        <f t="shared" si="83"/>
        <v>430.5</v>
      </c>
      <c r="I1058" s="129">
        <f t="shared" si="85"/>
        <v>1000</v>
      </c>
      <c r="J1058" s="129">
        <f t="shared" si="84"/>
        <v>1060.5</v>
      </c>
    </row>
    <row r="1059" spans="1:10" x14ac:dyDescent="0.25">
      <c r="A1059" s="95" t="s">
        <v>2330</v>
      </c>
      <c r="B1059" s="95" t="s">
        <v>2331</v>
      </c>
      <c r="C1059" s="95" t="str">
        <f t="shared" si="81"/>
        <v>新北市林口區</v>
      </c>
      <c r="D1059" s="95" t="s">
        <v>2301</v>
      </c>
      <c r="E1059" s="129">
        <v>400</v>
      </c>
      <c r="F1059" s="129">
        <f t="shared" si="82"/>
        <v>430.5</v>
      </c>
      <c r="G1059" s="129">
        <v>400</v>
      </c>
      <c r="H1059" s="129">
        <f t="shared" si="83"/>
        <v>430.5</v>
      </c>
      <c r="I1059" s="129">
        <f t="shared" si="85"/>
        <v>1000</v>
      </c>
      <c r="J1059" s="129">
        <f t="shared" si="84"/>
        <v>1060.5</v>
      </c>
    </row>
    <row r="1060" spans="1:10" x14ac:dyDescent="0.25">
      <c r="A1060" s="95" t="s">
        <v>2332</v>
      </c>
      <c r="B1060" s="95" t="s">
        <v>2333</v>
      </c>
      <c r="C1060" s="95" t="str">
        <f t="shared" si="81"/>
        <v>新北市林口區</v>
      </c>
      <c r="D1060" s="95" t="s">
        <v>2301</v>
      </c>
      <c r="E1060" s="129">
        <v>400</v>
      </c>
      <c r="F1060" s="129">
        <f t="shared" si="82"/>
        <v>430.5</v>
      </c>
      <c r="G1060" s="129">
        <v>400</v>
      </c>
      <c r="H1060" s="129">
        <f t="shared" si="83"/>
        <v>430.5</v>
      </c>
      <c r="I1060" s="129">
        <f t="shared" si="85"/>
        <v>1000</v>
      </c>
      <c r="J1060" s="129">
        <f t="shared" si="84"/>
        <v>1060.5</v>
      </c>
    </row>
    <row r="1061" spans="1:10" x14ac:dyDescent="0.25">
      <c r="A1061" s="95" t="s">
        <v>2334</v>
      </c>
      <c r="B1061" s="95" t="s">
        <v>2335</v>
      </c>
      <c r="C1061" s="95" t="str">
        <f t="shared" si="81"/>
        <v>新北市林口區</v>
      </c>
      <c r="D1061" s="95" t="s">
        <v>2301</v>
      </c>
      <c r="E1061" s="129">
        <v>400</v>
      </c>
      <c r="F1061" s="129">
        <f t="shared" si="82"/>
        <v>430.5</v>
      </c>
      <c r="G1061" s="129">
        <v>400</v>
      </c>
      <c r="H1061" s="129">
        <f t="shared" si="83"/>
        <v>430.5</v>
      </c>
      <c r="I1061" s="129">
        <f t="shared" si="85"/>
        <v>1000</v>
      </c>
      <c r="J1061" s="129">
        <f t="shared" si="84"/>
        <v>1060.5</v>
      </c>
    </row>
    <row r="1062" spans="1:10" x14ac:dyDescent="0.25">
      <c r="A1062" s="95" t="s">
        <v>2336</v>
      </c>
      <c r="B1062" s="95" t="s">
        <v>2337</v>
      </c>
      <c r="C1062" s="95" t="str">
        <f t="shared" si="81"/>
        <v>新北市林口區</v>
      </c>
      <c r="D1062" s="95" t="s">
        <v>2301</v>
      </c>
      <c r="E1062" s="129">
        <v>400</v>
      </c>
      <c r="F1062" s="129">
        <f t="shared" si="82"/>
        <v>430.5</v>
      </c>
      <c r="G1062" s="129">
        <v>400</v>
      </c>
      <c r="H1062" s="129">
        <f t="shared" si="83"/>
        <v>430.5</v>
      </c>
      <c r="I1062" s="129">
        <f t="shared" si="85"/>
        <v>1000</v>
      </c>
      <c r="J1062" s="129">
        <f t="shared" si="84"/>
        <v>1060.5</v>
      </c>
    </row>
    <row r="1063" spans="1:10" x14ac:dyDescent="0.25">
      <c r="A1063" s="95" t="s">
        <v>2338</v>
      </c>
      <c r="B1063" s="95" t="s">
        <v>2339</v>
      </c>
      <c r="C1063" s="95" t="str">
        <f t="shared" si="81"/>
        <v>新北市林口區</v>
      </c>
      <c r="D1063" s="95" t="s">
        <v>2301</v>
      </c>
      <c r="E1063" s="129">
        <v>400</v>
      </c>
      <c r="F1063" s="129">
        <f t="shared" si="82"/>
        <v>430.5</v>
      </c>
      <c r="G1063" s="129">
        <v>400</v>
      </c>
      <c r="H1063" s="129">
        <f t="shared" si="83"/>
        <v>430.5</v>
      </c>
      <c r="I1063" s="129">
        <f t="shared" si="85"/>
        <v>1000</v>
      </c>
      <c r="J1063" s="129">
        <f t="shared" si="84"/>
        <v>1060.5</v>
      </c>
    </row>
    <row r="1064" spans="1:10" x14ac:dyDescent="0.25">
      <c r="A1064" s="95" t="s">
        <v>2340</v>
      </c>
      <c r="B1064" s="95" t="s">
        <v>2341</v>
      </c>
      <c r="C1064" s="95" t="str">
        <f t="shared" si="81"/>
        <v>新北市林口區</v>
      </c>
      <c r="D1064" s="95" t="s">
        <v>2301</v>
      </c>
      <c r="E1064" s="129">
        <v>400</v>
      </c>
      <c r="F1064" s="129">
        <f t="shared" si="82"/>
        <v>430.5</v>
      </c>
      <c r="G1064" s="129">
        <v>400</v>
      </c>
      <c r="H1064" s="129">
        <f t="shared" si="83"/>
        <v>430.5</v>
      </c>
      <c r="I1064" s="129">
        <f t="shared" si="85"/>
        <v>1000</v>
      </c>
      <c r="J1064" s="129">
        <f t="shared" si="84"/>
        <v>1060.5</v>
      </c>
    </row>
    <row r="1065" spans="1:10" x14ac:dyDescent="0.25">
      <c r="A1065" s="95" t="s">
        <v>2342</v>
      </c>
      <c r="B1065" s="95" t="s">
        <v>2343</v>
      </c>
      <c r="C1065" s="95" t="str">
        <f t="shared" si="81"/>
        <v>新北市林口區</v>
      </c>
      <c r="D1065" s="95" t="s">
        <v>2301</v>
      </c>
      <c r="E1065" s="129">
        <v>400</v>
      </c>
      <c r="F1065" s="129">
        <f t="shared" si="82"/>
        <v>430.5</v>
      </c>
      <c r="G1065" s="129">
        <v>400</v>
      </c>
      <c r="H1065" s="129">
        <f t="shared" si="83"/>
        <v>430.5</v>
      </c>
      <c r="I1065" s="129">
        <f t="shared" si="85"/>
        <v>1000</v>
      </c>
      <c r="J1065" s="129">
        <f t="shared" si="84"/>
        <v>1060.5</v>
      </c>
    </row>
    <row r="1066" spans="1:10" x14ac:dyDescent="0.25">
      <c r="A1066" s="95" t="s">
        <v>2344</v>
      </c>
      <c r="B1066" s="95" t="s">
        <v>2345</v>
      </c>
      <c r="C1066" s="95" t="str">
        <f t="shared" si="81"/>
        <v>新北市林口區</v>
      </c>
      <c r="D1066" s="95" t="s">
        <v>2301</v>
      </c>
      <c r="E1066" s="129">
        <v>400</v>
      </c>
      <c r="F1066" s="129">
        <f t="shared" si="82"/>
        <v>430.5</v>
      </c>
      <c r="G1066" s="129">
        <v>400</v>
      </c>
      <c r="H1066" s="129">
        <f t="shared" si="83"/>
        <v>430.5</v>
      </c>
      <c r="I1066" s="129">
        <f t="shared" si="85"/>
        <v>1000</v>
      </c>
      <c r="J1066" s="129">
        <f t="shared" si="84"/>
        <v>1060.5</v>
      </c>
    </row>
    <row r="1067" spans="1:10" x14ac:dyDescent="0.25">
      <c r="A1067" s="95" t="s">
        <v>2346</v>
      </c>
      <c r="B1067" s="95" t="s">
        <v>2347</v>
      </c>
      <c r="C1067" s="95" t="str">
        <f t="shared" si="81"/>
        <v>新北市林口區</v>
      </c>
      <c r="D1067" s="95" t="s">
        <v>2301</v>
      </c>
      <c r="E1067" s="129">
        <v>400</v>
      </c>
      <c r="F1067" s="129">
        <f t="shared" si="82"/>
        <v>430.5</v>
      </c>
      <c r="G1067" s="129">
        <v>400</v>
      </c>
      <c r="H1067" s="129">
        <f t="shared" si="83"/>
        <v>430.5</v>
      </c>
      <c r="I1067" s="129">
        <f t="shared" si="85"/>
        <v>1000</v>
      </c>
      <c r="J1067" s="129">
        <f t="shared" si="84"/>
        <v>1060.5</v>
      </c>
    </row>
    <row r="1068" spans="1:10" x14ac:dyDescent="0.25">
      <c r="A1068" s="95" t="s">
        <v>2348</v>
      </c>
      <c r="B1068" s="95" t="s">
        <v>2349</v>
      </c>
      <c r="C1068" s="95" t="str">
        <f t="shared" si="81"/>
        <v>新北市林口區</v>
      </c>
      <c r="D1068" s="95" t="s">
        <v>2301</v>
      </c>
      <c r="E1068" s="129">
        <v>400</v>
      </c>
      <c r="F1068" s="129">
        <f t="shared" si="82"/>
        <v>430.5</v>
      </c>
      <c r="G1068" s="129">
        <v>400</v>
      </c>
      <c r="H1068" s="129">
        <f t="shared" si="83"/>
        <v>430.5</v>
      </c>
      <c r="I1068" s="129">
        <f t="shared" si="85"/>
        <v>1000</v>
      </c>
      <c r="J1068" s="129">
        <f t="shared" si="84"/>
        <v>1060.5</v>
      </c>
    </row>
    <row r="1069" spans="1:10" x14ac:dyDescent="0.25">
      <c r="A1069" s="95" t="s">
        <v>2350</v>
      </c>
      <c r="B1069" s="95" t="s">
        <v>2351</v>
      </c>
      <c r="C1069" s="95" t="str">
        <f t="shared" si="81"/>
        <v>新北市林口區</v>
      </c>
      <c r="D1069" s="95" t="s">
        <v>2301</v>
      </c>
      <c r="E1069" s="129">
        <v>400</v>
      </c>
      <c r="F1069" s="129">
        <f t="shared" si="82"/>
        <v>430.5</v>
      </c>
      <c r="G1069" s="129">
        <v>400</v>
      </c>
      <c r="H1069" s="129">
        <f t="shared" si="83"/>
        <v>430.5</v>
      </c>
      <c r="I1069" s="129">
        <f t="shared" si="85"/>
        <v>1000</v>
      </c>
      <c r="J1069" s="129">
        <f t="shared" si="84"/>
        <v>1060.5</v>
      </c>
    </row>
    <row r="1070" spans="1:10" x14ac:dyDescent="0.25">
      <c r="A1070" s="95" t="s">
        <v>2352</v>
      </c>
      <c r="B1070" s="95" t="s">
        <v>2353</v>
      </c>
      <c r="C1070" s="95" t="str">
        <f t="shared" si="81"/>
        <v>新北市林口區</v>
      </c>
      <c r="D1070" s="95" t="s">
        <v>2301</v>
      </c>
      <c r="E1070" s="129">
        <v>400</v>
      </c>
      <c r="F1070" s="129">
        <f t="shared" si="82"/>
        <v>430.5</v>
      </c>
      <c r="G1070" s="129">
        <v>400</v>
      </c>
      <c r="H1070" s="129">
        <f t="shared" si="83"/>
        <v>430.5</v>
      </c>
      <c r="I1070" s="129">
        <f t="shared" si="85"/>
        <v>1000</v>
      </c>
      <c r="J1070" s="129">
        <f t="shared" si="84"/>
        <v>1060.5</v>
      </c>
    </row>
    <row r="1071" spans="1:10" x14ac:dyDescent="0.25">
      <c r="A1071" s="95" t="s">
        <v>2354</v>
      </c>
      <c r="B1071" s="95" t="s">
        <v>2355</v>
      </c>
      <c r="C1071" s="95" t="str">
        <f t="shared" si="81"/>
        <v>新北市林口區</v>
      </c>
      <c r="D1071" s="95" t="s">
        <v>2301</v>
      </c>
      <c r="E1071" s="129">
        <v>400</v>
      </c>
      <c r="F1071" s="129">
        <f t="shared" si="82"/>
        <v>430.5</v>
      </c>
      <c r="G1071" s="129">
        <v>400</v>
      </c>
      <c r="H1071" s="129">
        <f t="shared" si="83"/>
        <v>430.5</v>
      </c>
      <c r="I1071" s="129">
        <f t="shared" si="85"/>
        <v>1000</v>
      </c>
      <c r="J1071" s="129">
        <f t="shared" si="84"/>
        <v>1060.5</v>
      </c>
    </row>
    <row r="1072" spans="1:10" x14ac:dyDescent="0.25">
      <c r="A1072" s="95" t="s">
        <v>2356</v>
      </c>
      <c r="B1072" s="95" t="s">
        <v>2357</v>
      </c>
      <c r="C1072" s="95" t="str">
        <f t="shared" si="81"/>
        <v>新北市林口區</v>
      </c>
      <c r="D1072" s="95" t="s">
        <v>2301</v>
      </c>
      <c r="E1072" s="129">
        <v>400</v>
      </c>
      <c r="F1072" s="129">
        <f t="shared" si="82"/>
        <v>430.5</v>
      </c>
      <c r="G1072" s="129">
        <v>400</v>
      </c>
      <c r="H1072" s="129">
        <f t="shared" si="83"/>
        <v>430.5</v>
      </c>
      <c r="I1072" s="129">
        <f t="shared" si="85"/>
        <v>1000</v>
      </c>
      <c r="J1072" s="129">
        <f t="shared" si="84"/>
        <v>1060.5</v>
      </c>
    </row>
    <row r="1073" spans="1:10" x14ac:dyDescent="0.25">
      <c r="A1073" s="95" t="s">
        <v>2358</v>
      </c>
      <c r="B1073" s="95" t="s">
        <v>2359</v>
      </c>
      <c r="C1073" s="95" t="str">
        <f t="shared" si="81"/>
        <v>新北市林口區</v>
      </c>
      <c r="D1073" s="95" t="s">
        <v>2301</v>
      </c>
      <c r="E1073" s="129">
        <v>400</v>
      </c>
      <c r="F1073" s="129">
        <f t="shared" si="82"/>
        <v>430.5</v>
      </c>
      <c r="G1073" s="129">
        <v>400</v>
      </c>
      <c r="H1073" s="129">
        <f t="shared" si="83"/>
        <v>430.5</v>
      </c>
      <c r="I1073" s="129">
        <f t="shared" si="85"/>
        <v>1000</v>
      </c>
      <c r="J1073" s="129">
        <f t="shared" si="84"/>
        <v>1060.5</v>
      </c>
    </row>
    <row r="1074" spans="1:10" x14ac:dyDescent="0.25">
      <c r="A1074" s="95" t="s">
        <v>2360</v>
      </c>
      <c r="B1074" s="95" t="s">
        <v>2361</v>
      </c>
      <c r="C1074" s="95" t="str">
        <f t="shared" si="81"/>
        <v>新北市林口區</v>
      </c>
      <c r="D1074" s="95" t="s">
        <v>2301</v>
      </c>
      <c r="E1074" s="129">
        <v>400</v>
      </c>
      <c r="F1074" s="129">
        <f t="shared" si="82"/>
        <v>430.5</v>
      </c>
      <c r="G1074" s="129">
        <v>400</v>
      </c>
      <c r="H1074" s="129">
        <f t="shared" si="83"/>
        <v>430.5</v>
      </c>
      <c r="I1074" s="129">
        <f t="shared" si="85"/>
        <v>1000</v>
      </c>
      <c r="J1074" s="129">
        <f t="shared" si="84"/>
        <v>1060.5</v>
      </c>
    </row>
    <row r="1075" spans="1:10" x14ac:dyDescent="0.25">
      <c r="A1075" s="95" t="s">
        <v>2362</v>
      </c>
      <c r="B1075" s="95" t="s">
        <v>2363</v>
      </c>
      <c r="C1075" s="95" t="str">
        <f t="shared" si="81"/>
        <v>新北市林口區</v>
      </c>
      <c r="D1075" s="95" t="s">
        <v>2301</v>
      </c>
      <c r="E1075" s="129">
        <v>400</v>
      </c>
      <c r="F1075" s="129">
        <f t="shared" si="82"/>
        <v>430.5</v>
      </c>
      <c r="G1075" s="129">
        <v>400</v>
      </c>
      <c r="H1075" s="129">
        <f t="shared" si="83"/>
        <v>430.5</v>
      </c>
      <c r="I1075" s="129">
        <f t="shared" si="85"/>
        <v>1000</v>
      </c>
      <c r="J1075" s="129">
        <f t="shared" si="84"/>
        <v>1060.5</v>
      </c>
    </row>
    <row r="1076" spans="1:10" x14ac:dyDescent="0.25">
      <c r="A1076" s="95" t="s">
        <v>2364</v>
      </c>
      <c r="B1076" s="95" t="s">
        <v>2365</v>
      </c>
      <c r="C1076" s="95" t="str">
        <f t="shared" si="81"/>
        <v>新北市林口區</v>
      </c>
      <c r="D1076" s="95" t="s">
        <v>2301</v>
      </c>
      <c r="E1076" s="129">
        <v>400</v>
      </c>
      <c r="F1076" s="129">
        <f t="shared" si="82"/>
        <v>430.5</v>
      </c>
      <c r="G1076" s="129">
        <v>400</v>
      </c>
      <c r="H1076" s="129">
        <f t="shared" si="83"/>
        <v>430.5</v>
      </c>
      <c r="I1076" s="129">
        <f t="shared" si="85"/>
        <v>1000</v>
      </c>
      <c r="J1076" s="129">
        <f t="shared" si="84"/>
        <v>1060.5</v>
      </c>
    </row>
    <row r="1077" spans="1:10" x14ac:dyDescent="0.25">
      <c r="A1077" s="95" t="s">
        <v>2366</v>
      </c>
      <c r="B1077" s="95" t="s">
        <v>2367</v>
      </c>
      <c r="C1077" s="95" t="str">
        <f t="shared" si="81"/>
        <v>新北市林口區</v>
      </c>
      <c r="D1077" s="95" t="s">
        <v>2301</v>
      </c>
      <c r="E1077" s="129">
        <v>400</v>
      </c>
      <c r="F1077" s="129">
        <f t="shared" si="82"/>
        <v>430.5</v>
      </c>
      <c r="G1077" s="129">
        <v>400</v>
      </c>
      <c r="H1077" s="129">
        <f t="shared" si="83"/>
        <v>430.5</v>
      </c>
      <c r="I1077" s="129">
        <f t="shared" si="85"/>
        <v>1000</v>
      </c>
      <c r="J1077" s="129">
        <f t="shared" si="84"/>
        <v>1060.5</v>
      </c>
    </row>
    <row r="1078" spans="1:10" x14ac:dyDescent="0.25">
      <c r="A1078" s="95" t="s">
        <v>2368</v>
      </c>
      <c r="B1078" s="95" t="s">
        <v>2369</v>
      </c>
      <c r="C1078" s="95" t="str">
        <f t="shared" si="81"/>
        <v>新北市林口區</v>
      </c>
      <c r="D1078" s="95" t="s">
        <v>2301</v>
      </c>
      <c r="E1078" s="129">
        <v>400</v>
      </c>
      <c r="F1078" s="129">
        <f t="shared" si="82"/>
        <v>430.5</v>
      </c>
      <c r="G1078" s="129">
        <v>400</v>
      </c>
      <c r="H1078" s="129">
        <f t="shared" si="83"/>
        <v>430.5</v>
      </c>
      <c r="I1078" s="129">
        <f t="shared" si="85"/>
        <v>1000</v>
      </c>
      <c r="J1078" s="129">
        <f t="shared" si="84"/>
        <v>1060.5</v>
      </c>
    </row>
    <row r="1079" spans="1:10" x14ac:dyDescent="0.25">
      <c r="A1079" s="95" t="s">
        <v>2370</v>
      </c>
      <c r="B1079" s="95" t="s">
        <v>2371</v>
      </c>
      <c r="C1079" s="95" t="str">
        <f t="shared" si="81"/>
        <v>新北市林口區</v>
      </c>
      <c r="D1079" s="95" t="s">
        <v>2301</v>
      </c>
      <c r="E1079" s="129">
        <v>400</v>
      </c>
      <c r="F1079" s="129">
        <f t="shared" si="82"/>
        <v>430.5</v>
      </c>
      <c r="G1079" s="129">
        <v>400</v>
      </c>
      <c r="H1079" s="129">
        <f t="shared" si="83"/>
        <v>430.5</v>
      </c>
      <c r="I1079" s="129">
        <f t="shared" si="85"/>
        <v>1000</v>
      </c>
      <c r="J1079" s="129">
        <f t="shared" si="84"/>
        <v>1060.5</v>
      </c>
    </row>
    <row r="1080" spans="1:10" x14ac:dyDescent="0.25">
      <c r="A1080" s="95" t="s">
        <v>2372</v>
      </c>
      <c r="B1080" s="95" t="s">
        <v>2373</v>
      </c>
      <c r="C1080" s="95" t="str">
        <f t="shared" si="81"/>
        <v>新北市林口區</v>
      </c>
      <c r="D1080" s="95" t="s">
        <v>2301</v>
      </c>
      <c r="E1080" s="129">
        <v>400</v>
      </c>
      <c r="F1080" s="129">
        <f t="shared" si="82"/>
        <v>430.5</v>
      </c>
      <c r="G1080" s="129">
        <v>400</v>
      </c>
      <c r="H1080" s="129">
        <f t="shared" si="83"/>
        <v>430.5</v>
      </c>
      <c r="I1080" s="129">
        <f t="shared" si="85"/>
        <v>1000</v>
      </c>
      <c r="J1080" s="129">
        <f t="shared" si="84"/>
        <v>1060.5</v>
      </c>
    </row>
    <row r="1081" spans="1:10" x14ac:dyDescent="0.25">
      <c r="A1081" s="95" t="s">
        <v>2374</v>
      </c>
      <c r="B1081" s="95" t="s">
        <v>2375</v>
      </c>
      <c r="C1081" s="95" t="str">
        <f t="shared" si="81"/>
        <v>新北市林口區</v>
      </c>
      <c r="D1081" s="95" t="s">
        <v>2301</v>
      </c>
      <c r="E1081" s="129">
        <v>400</v>
      </c>
      <c r="F1081" s="129">
        <f t="shared" si="82"/>
        <v>430.5</v>
      </c>
      <c r="G1081" s="129">
        <v>400</v>
      </c>
      <c r="H1081" s="129">
        <f t="shared" si="83"/>
        <v>430.5</v>
      </c>
      <c r="I1081" s="129">
        <f t="shared" si="85"/>
        <v>1000</v>
      </c>
      <c r="J1081" s="129">
        <f t="shared" si="84"/>
        <v>1060.5</v>
      </c>
    </row>
    <row r="1082" spans="1:10" x14ac:dyDescent="0.25">
      <c r="A1082" s="95" t="s">
        <v>2376</v>
      </c>
      <c r="B1082" s="95" t="s">
        <v>2377</v>
      </c>
      <c r="C1082" s="95" t="str">
        <f t="shared" si="81"/>
        <v>新北市林口區</v>
      </c>
      <c r="D1082" s="95" t="s">
        <v>2301</v>
      </c>
      <c r="E1082" s="129">
        <v>400</v>
      </c>
      <c r="F1082" s="129">
        <f t="shared" si="82"/>
        <v>430.5</v>
      </c>
      <c r="G1082" s="129">
        <v>400</v>
      </c>
      <c r="H1082" s="129">
        <f t="shared" si="83"/>
        <v>430.5</v>
      </c>
      <c r="I1082" s="129">
        <f t="shared" si="85"/>
        <v>1000</v>
      </c>
      <c r="J1082" s="129">
        <f t="shared" si="84"/>
        <v>1060.5</v>
      </c>
    </row>
    <row r="1083" spans="1:10" x14ac:dyDescent="0.25">
      <c r="A1083" s="95" t="s">
        <v>2378</v>
      </c>
      <c r="B1083" s="95" t="s">
        <v>2379</v>
      </c>
      <c r="C1083" s="95" t="str">
        <f t="shared" si="81"/>
        <v>新北市林口區</v>
      </c>
      <c r="D1083" s="95" t="s">
        <v>2301</v>
      </c>
      <c r="E1083" s="129">
        <v>400</v>
      </c>
      <c r="F1083" s="129">
        <f t="shared" si="82"/>
        <v>430.5</v>
      </c>
      <c r="G1083" s="129">
        <v>400</v>
      </c>
      <c r="H1083" s="129">
        <f t="shared" si="83"/>
        <v>430.5</v>
      </c>
      <c r="I1083" s="129">
        <f t="shared" si="85"/>
        <v>1000</v>
      </c>
      <c r="J1083" s="129">
        <f t="shared" si="84"/>
        <v>1060.5</v>
      </c>
    </row>
    <row r="1084" spans="1:10" x14ac:dyDescent="0.25">
      <c r="A1084" s="95" t="s">
        <v>2380</v>
      </c>
      <c r="B1084" s="95" t="s">
        <v>2381</v>
      </c>
      <c r="C1084" s="95" t="str">
        <f t="shared" si="81"/>
        <v>新北市林口區</v>
      </c>
      <c r="D1084" s="95" t="s">
        <v>2301</v>
      </c>
      <c r="E1084" s="129">
        <v>400</v>
      </c>
      <c r="F1084" s="129">
        <f t="shared" si="82"/>
        <v>430.5</v>
      </c>
      <c r="G1084" s="129">
        <v>400</v>
      </c>
      <c r="H1084" s="129">
        <f t="shared" si="83"/>
        <v>430.5</v>
      </c>
      <c r="I1084" s="129">
        <f t="shared" si="85"/>
        <v>1000</v>
      </c>
      <c r="J1084" s="129">
        <f t="shared" si="84"/>
        <v>1060.5</v>
      </c>
    </row>
    <row r="1085" spans="1:10" x14ac:dyDescent="0.25">
      <c r="A1085" s="95" t="s">
        <v>2382</v>
      </c>
      <c r="B1085" s="95" t="s">
        <v>2383</v>
      </c>
      <c r="C1085" s="95" t="str">
        <f t="shared" si="81"/>
        <v>新北市林口區</v>
      </c>
      <c r="D1085" s="95" t="s">
        <v>2301</v>
      </c>
      <c r="E1085" s="129">
        <v>400</v>
      </c>
      <c r="F1085" s="129">
        <f t="shared" si="82"/>
        <v>430.5</v>
      </c>
      <c r="G1085" s="129">
        <v>400</v>
      </c>
      <c r="H1085" s="129">
        <f t="shared" si="83"/>
        <v>430.5</v>
      </c>
      <c r="I1085" s="129">
        <f t="shared" si="85"/>
        <v>1000</v>
      </c>
      <c r="J1085" s="129">
        <f t="shared" si="84"/>
        <v>1060.5</v>
      </c>
    </row>
    <row r="1086" spans="1:10" x14ac:dyDescent="0.25">
      <c r="A1086" s="95" t="s">
        <v>2384</v>
      </c>
      <c r="B1086" s="95" t="s">
        <v>2385</v>
      </c>
      <c r="C1086" s="95" t="str">
        <f t="shared" si="81"/>
        <v>新北市林口區</v>
      </c>
      <c r="D1086" s="95" t="s">
        <v>2301</v>
      </c>
      <c r="E1086" s="129">
        <v>400</v>
      </c>
      <c r="F1086" s="129">
        <f t="shared" si="82"/>
        <v>430.5</v>
      </c>
      <c r="G1086" s="129">
        <v>400</v>
      </c>
      <c r="H1086" s="129">
        <f t="shared" si="83"/>
        <v>430.5</v>
      </c>
      <c r="I1086" s="129">
        <f t="shared" si="85"/>
        <v>1000</v>
      </c>
      <c r="J1086" s="129">
        <f t="shared" si="84"/>
        <v>1060.5</v>
      </c>
    </row>
    <row r="1087" spans="1:10" x14ac:dyDescent="0.25">
      <c r="A1087" s="95" t="s">
        <v>2386</v>
      </c>
      <c r="B1087" s="95" t="s">
        <v>2387</v>
      </c>
      <c r="C1087" s="95" t="str">
        <f t="shared" si="81"/>
        <v>新北市林口區</v>
      </c>
      <c r="D1087" s="95" t="s">
        <v>2301</v>
      </c>
      <c r="E1087" s="129">
        <v>400</v>
      </c>
      <c r="F1087" s="129">
        <f t="shared" si="82"/>
        <v>430.5</v>
      </c>
      <c r="G1087" s="129">
        <v>400</v>
      </c>
      <c r="H1087" s="129">
        <f t="shared" si="83"/>
        <v>430.5</v>
      </c>
      <c r="I1087" s="129">
        <f t="shared" si="85"/>
        <v>1000</v>
      </c>
      <c r="J1087" s="129">
        <f t="shared" si="84"/>
        <v>1060.5</v>
      </c>
    </row>
    <row r="1088" spans="1:10" x14ac:dyDescent="0.25">
      <c r="A1088" s="95" t="s">
        <v>2388</v>
      </c>
      <c r="B1088" s="95" t="s">
        <v>2389</v>
      </c>
      <c r="C1088" s="95" t="str">
        <f t="shared" si="81"/>
        <v>新北市林口區</v>
      </c>
      <c r="D1088" s="95" t="s">
        <v>2301</v>
      </c>
      <c r="E1088" s="129">
        <v>400</v>
      </c>
      <c r="F1088" s="129">
        <f t="shared" si="82"/>
        <v>430.5</v>
      </c>
      <c r="G1088" s="129">
        <v>400</v>
      </c>
      <c r="H1088" s="129">
        <f t="shared" si="83"/>
        <v>430.5</v>
      </c>
      <c r="I1088" s="129">
        <f t="shared" si="85"/>
        <v>1000</v>
      </c>
      <c r="J1088" s="129">
        <f t="shared" si="84"/>
        <v>1060.5</v>
      </c>
    </row>
    <row r="1089" spans="1:10" x14ac:dyDescent="0.25">
      <c r="A1089" s="95" t="s">
        <v>2390</v>
      </c>
      <c r="B1089" s="95" t="s">
        <v>2391</v>
      </c>
      <c r="C1089" s="95" t="str">
        <f t="shared" si="81"/>
        <v>新北市林口區</v>
      </c>
      <c r="D1089" s="95" t="s">
        <v>2301</v>
      </c>
      <c r="E1089" s="129">
        <v>400</v>
      </c>
      <c r="F1089" s="129">
        <f t="shared" si="82"/>
        <v>430.5</v>
      </c>
      <c r="G1089" s="129">
        <v>400</v>
      </c>
      <c r="H1089" s="129">
        <f t="shared" si="83"/>
        <v>430.5</v>
      </c>
      <c r="I1089" s="129">
        <f t="shared" si="85"/>
        <v>1000</v>
      </c>
      <c r="J1089" s="129">
        <f t="shared" si="84"/>
        <v>1060.5</v>
      </c>
    </row>
    <row r="1090" spans="1:10" x14ac:dyDescent="0.25">
      <c r="A1090" s="95" t="s">
        <v>2392</v>
      </c>
      <c r="B1090" s="95" t="s">
        <v>2393</v>
      </c>
      <c r="C1090" s="95" t="str">
        <f t="shared" ref="C1090:C1153" si="86">LEFT(A1090,6)</f>
        <v>新北市林口區</v>
      </c>
      <c r="D1090" s="95" t="s">
        <v>2301</v>
      </c>
      <c r="E1090" s="129">
        <v>400</v>
      </c>
      <c r="F1090" s="129">
        <f t="shared" si="82"/>
        <v>430.5</v>
      </c>
      <c r="G1090" s="129">
        <v>400</v>
      </c>
      <c r="H1090" s="129">
        <f t="shared" si="83"/>
        <v>430.5</v>
      </c>
      <c r="I1090" s="129">
        <f t="shared" si="85"/>
        <v>1000</v>
      </c>
      <c r="J1090" s="129">
        <f t="shared" si="84"/>
        <v>1060.5</v>
      </c>
    </row>
    <row r="1091" spans="1:10" x14ac:dyDescent="0.25">
      <c r="A1091" s="95" t="s">
        <v>2394</v>
      </c>
      <c r="B1091" s="95" t="s">
        <v>2395</v>
      </c>
      <c r="C1091" s="95" t="str">
        <f t="shared" si="86"/>
        <v>新北市林口區</v>
      </c>
      <c r="D1091" s="95" t="s">
        <v>2301</v>
      </c>
      <c r="E1091" s="129">
        <v>400</v>
      </c>
      <c r="F1091" s="129">
        <f t="shared" ref="F1091:F1154" si="87">(E1091+10)*1.05</f>
        <v>430.5</v>
      </c>
      <c r="G1091" s="129">
        <v>400</v>
      </c>
      <c r="H1091" s="129">
        <f t="shared" ref="H1091:H1154" si="88">(G1091+10)*1.05</f>
        <v>430.5</v>
      </c>
      <c r="I1091" s="129">
        <f t="shared" si="85"/>
        <v>1000</v>
      </c>
      <c r="J1091" s="129">
        <f t="shared" ref="J1091:J1154" si="89">(I1091+10)*1.05</f>
        <v>1060.5</v>
      </c>
    </row>
    <row r="1092" spans="1:10" x14ac:dyDescent="0.25">
      <c r="A1092" s="95" t="s">
        <v>2396</v>
      </c>
      <c r="B1092" s="95" t="s">
        <v>2397</v>
      </c>
      <c r="C1092" s="95" t="str">
        <f t="shared" si="86"/>
        <v>新北市林口區</v>
      </c>
      <c r="D1092" s="95" t="s">
        <v>2301</v>
      </c>
      <c r="E1092" s="129">
        <v>400</v>
      </c>
      <c r="F1092" s="129">
        <f t="shared" si="87"/>
        <v>430.5</v>
      </c>
      <c r="G1092" s="129">
        <v>400</v>
      </c>
      <c r="H1092" s="129">
        <f t="shared" si="88"/>
        <v>430.5</v>
      </c>
      <c r="I1092" s="129">
        <f t="shared" si="85"/>
        <v>1000</v>
      </c>
      <c r="J1092" s="129">
        <f t="shared" si="89"/>
        <v>1060.5</v>
      </c>
    </row>
    <row r="1093" spans="1:10" x14ac:dyDescent="0.25">
      <c r="A1093" s="95" t="s">
        <v>2398</v>
      </c>
      <c r="B1093" s="95" t="s">
        <v>2399</v>
      </c>
      <c r="C1093" s="95" t="str">
        <f t="shared" si="86"/>
        <v>新北市林口區</v>
      </c>
      <c r="D1093" s="95" t="s">
        <v>2301</v>
      </c>
      <c r="E1093" s="129">
        <v>400</v>
      </c>
      <c r="F1093" s="129">
        <f t="shared" si="87"/>
        <v>430.5</v>
      </c>
      <c r="G1093" s="129">
        <v>400</v>
      </c>
      <c r="H1093" s="129">
        <f t="shared" si="88"/>
        <v>430.5</v>
      </c>
      <c r="I1093" s="129">
        <f t="shared" si="85"/>
        <v>1000</v>
      </c>
      <c r="J1093" s="129">
        <f t="shared" si="89"/>
        <v>1060.5</v>
      </c>
    </row>
    <row r="1094" spans="1:10" x14ac:dyDescent="0.25">
      <c r="A1094" s="95" t="s">
        <v>2400</v>
      </c>
      <c r="B1094" s="95" t="s">
        <v>2401</v>
      </c>
      <c r="C1094" s="95" t="str">
        <f t="shared" si="86"/>
        <v>新北市林口區</v>
      </c>
      <c r="D1094" s="95" t="s">
        <v>2301</v>
      </c>
      <c r="E1094" s="129">
        <v>400</v>
      </c>
      <c r="F1094" s="129">
        <f t="shared" si="87"/>
        <v>430.5</v>
      </c>
      <c r="G1094" s="129">
        <v>400</v>
      </c>
      <c r="H1094" s="129">
        <f t="shared" si="88"/>
        <v>430.5</v>
      </c>
      <c r="I1094" s="129">
        <f t="shared" si="85"/>
        <v>1000</v>
      </c>
      <c r="J1094" s="129">
        <f t="shared" si="89"/>
        <v>1060.5</v>
      </c>
    </row>
    <row r="1095" spans="1:10" x14ac:dyDescent="0.25">
      <c r="A1095" s="95" t="s">
        <v>2402</v>
      </c>
      <c r="B1095" s="95" t="s">
        <v>2403</v>
      </c>
      <c r="C1095" s="95" t="str">
        <f t="shared" si="86"/>
        <v>新北市林口區</v>
      </c>
      <c r="D1095" s="95" t="s">
        <v>2301</v>
      </c>
      <c r="E1095" s="129">
        <v>400</v>
      </c>
      <c r="F1095" s="129">
        <f t="shared" si="87"/>
        <v>430.5</v>
      </c>
      <c r="G1095" s="129">
        <v>400</v>
      </c>
      <c r="H1095" s="129">
        <f t="shared" si="88"/>
        <v>430.5</v>
      </c>
      <c r="I1095" s="129">
        <f t="shared" si="85"/>
        <v>1000</v>
      </c>
      <c r="J1095" s="129">
        <f t="shared" si="89"/>
        <v>1060.5</v>
      </c>
    </row>
    <row r="1096" spans="1:10" x14ac:dyDescent="0.25">
      <c r="A1096" s="95" t="s">
        <v>2404</v>
      </c>
      <c r="B1096" s="95" t="s">
        <v>2405</v>
      </c>
      <c r="C1096" s="95" t="str">
        <f t="shared" si="86"/>
        <v>新北市林口區</v>
      </c>
      <c r="D1096" s="95" t="s">
        <v>2301</v>
      </c>
      <c r="E1096" s="129">
        <v>400</v>
      </c>
      <c r="F1096" s="129">
        <f t="shared" si="87"/>
        <v>430.5</v>
      </c>
      <c r="G1096" s="129">
        <v>400</v>
      </c>
      <c r="H1096" s="129">
        <f t="shared" si="88"/>
        <v>430.5</v>
      </c>
      <c r="I1096" s="129">
        <f t="shared" si="85"/>
        <v>1000</v>
      </c>
      <c r="J1096" s="129">
        <f t="shared" si="89"/>
        <v>1060.5</v>
      </c>
    </row>
    <row r="1097" spans="1:10" x14ac:dyDescent="0.25">
      <c r="A1097" s="95" t="s">
        <v>2406</v>
      </c>
      <c r="B1097" s="95" t="s">
        <v>2407</v>
      </c>
      <c r="C1097" s="95" t="str">
        <f t="shared" si="86"/>
        <v>新北市林口區</v>
      </c>
      <c r="D1097" s="95" t="s">
        <v>2301</v>
      </c>
      <c r="E1097" s="129">
        <v>400</v>
      </c>
      <c r="F1097" s="129">
        <f t="shared" si="87"/>
        <v>430.5</v>
      </c>
      <c r="G1097" s="129">
        <v>400</v>
      </c>
      <c r="H1097" s="129">
        <f t="shared" si="88"/>
        <v>430.5</v>
      </c>
      <c r="I1097" s="129">
        <f t="shared" si="85"/>
        <v>1000</v>
      </c>
      <c r="J1097" s="129">
        <f t="shared" si="89"/>
        <v>1060.5</v>
      </c>
    </row>
    <row r="1098" spans="1:10" x14ac:dyDescent="0.25">
      <c r="A1098" s="95" t="s">
        <v>2408</v>
      </c>
      <c r="B1098" s="95" t="s">
        <v>2409</v>
      </c>
      <c r="C1098" s="95" t="str">
        <f t="shared" si="86"/>
        <v>新北市林口區</v>
      </c>
      <c r="D1098" s="95" t="s">
        <v>2301</v>
      </c>
      <c r="E1098" s="129">
        <v>400</v>
      </c>
      <c r="F1098" s="129">
        <f t="shared" si="87"/>
        <v>430.5</v>
      </c>
      <c r="G1098" s="129">
        <v>400</v>
      </c>
      <c r="H1098" s="129">
        <f t="shared" si="88"/>
        <v>430.5</v>
      </c>
      <c r="I1098" s="129">
        <f t="shared" si="85"/>
        <v>1000</v>
      </c>
      <c r="J1098" s="129">
        <f t="shared" si="89"/>
        <v>1060.5</v>
      </c>
    </row>
    <row r="1099" spans="1:10" x14ac:dyDescent="0.25">
      <c r="A1099" s="95" t="s">
        <v>2410</v>
      </c>
      <c r="B1099" s="95" t="s">
        <v>2411</v>
      </c>
      <c r="C1099" s="95" t="str">
        <f t="shared" si="86"/>
        <v>新北市林口區</v>
      </c>
      <c r="D1099" s="95" t="s">
        <v>2301</v>
      </c>
      <c r="E1099" s="129">
        <v>400</v>
      </c>
      <c r="F1099" s="129">
        <f t="shared" si="87"/>
        <v>430.5</v>
      </c>
      <c r="G1099" s="129">
        <v>400</v>
      </c>
      <c r="H1099" s="129">
        <f t="shared" si="88"/>
        <v>430.5</v>
      </c>
      <c r="I1099" s="129">
        <f t="shared" si="85"/>
        <v>1000</v>
      </c>
      <c r="J1099" s="129">
        <f t="shared" si="89"/>
        <v>1060.5</v>
      </c>
    </row>
    <row r="1100" spans="1:10" x14ac:dyDescent="0.25">
      <c r="A1100" s="95" t="s">
        <v>2412</v>
      </c>
      <c r="B1100" s="95" t="s">
        <v>2413</v>
      </c>
      <c r="C1100" s="95" t="str">
        <f t="shared" si="86"/>
        <v>新北市林口區</v>
      </c>
      <c r="D1100" s="95" t="s">
        <v>2301</v>
      </c>
      <c r="E1100" s="129">
        <v>400</v>
      </c>
      <c r="F1100" s="129">
        <f t="shared" si="87"/>
        <v>430.5</v>
      </c>
      <c r="G1100" s="129">
        <v>400</v>
      </c>
      <c r="H1100" s="129">
        <f t="shared" si="88"/>
        <v>430.5</v>
      </c>
      <c r="I1100" s="129">
        <f t="shared" si="85"/>
        <v>1000</v>
      </c>
      <c r="J1100" s="129">
        <f t="shared" si="89"/>
        <v>1060.5</v>
      </c>
    </row>
    <row r="1101" spans="1:10" x14ac:dyDescent="0.25">
      <c r="A1101" s="95" t="s">
        <v>2414</v>
      </c>
      <c r="B1101" s="95" t="s">
        <v>2415</v>
      </c>
      <c r="C1101" s="95" t="str">
        <f t="shared" si="86"/>
        <v>新北市林口區</v>
      </c>
      <c r="D1101" s="95" t="s">
        <v>2301</v>
      </c>
      <c r="E1101" s="129">
        <v>400</v>
      </c>
      <c r="F1101" s="129">
        <f t="shared" si="87"/>
        <v>430.5</v>
      </c>
      <c r="G1101" s="129">
        <v>400</v>
      </c>
      <c r="H1101" s="129">
        <f t="shared" si="88"/>
        <v>430.5</v>
      </c>
      <c r="I1101" s="129">
        <f t="shared" si="85"/>
        <v>1000</v>
      </c>
      <c r="J1101" s="129">
        <f t="shared" si="89"/>
        <v>1060.5</v>
      </c>
    </row>
    <row r="1102" spans="1:10" x14ac:dyDescent="0.25">
      <c r="A1102" s="95" t="s">
        <v>2416</v>
      </c>
      <c r="B1102" s="95" t="s">
        <v>2417</v>
      </c>
      <c r="C1102" s="95" t="str">
        <f t="shared" si="86"/>
        <v>新北市林口區</v>
      </c>
      <c r="D1102" s="95" t="s">
        <v>2301</v>
      </c>
      <c r="E1102" s="129">
        <v>400</v>
      </c>
      <c r="F1102" s="129">
        <f t="shared" si="87"/>
        <v>430.5</v>
      </c>
      <c r="G1102" s="129">
        <v>400</v>
      </c>
      <c r="H1102" s="129">
        <f t="shared" si="88"/>
        <v>430.5</v>
      </c>
      <c r="I1102" s="129">
        <f t="shared" si="85"/>
        <v>1000</v>
      </c>
      <c r="J1102" s="129">
        <f t="shared" si="89"/>
        <v>1060.5</v>
      </c>
    </row>
    <row r="1103" spans="1:10" x14ac:dyDescent="0.25">
      <c r="A1103" s="95" t="s">
        <v>2418</v>
      </c>
      <c r="B1103" s="95" t="s">
        <v>2419</v>
      </c>
      <c r="C1103" s="95" t="str">
        <f t="shared" si="86"/>
        <v>新北市林口區</v>
      </c>
      <c r="D1103" s="95" t="s">
        <v>2301</v>
      </c>
      <c r="E1103" s="129">
        <v>400</v>
      </c>
      <c r="F1103" s="129">
        <f t="shared" si="87"/>
        <v>430.5</v>
      </c>
      <c r="G1103" s="129">
        <v>400</v>
      </c>
      <c r="H1103" s="129">
        <f t="shared" si="88"/>
        <v>430.5</v>
      </c>
      <c r="I1103" s="129">
        <f t="shared" si="85"/>
        <v>1000</v>
      </c>
      <c r="J1103" s="129">
        <f t="shared" si="89"/>
        <v>1060.5</v>
      </c>
    </row>
    <row r="1104" spans="1:10" x14ac:dyDescent="0.25">
      <c r="A1104" s="95" t="s">
        <v>2420</v>
      </c>
      <c r="B1104" s="95" t="s">
        <v>2421</v>
      </c>
      <c r="C1104" s="95" t="str">
        <f t="shared" si="86"/>
        <v>新北市林口區</v>
      </c>
      <c r="D1104" s="95" t="s">
        <v>2301</v>
      </c>
      <c r="E1104" s="129">
        <v>400</v>
      </c>
      <c r="F1104" s="129">
        <f t="shared" si="87"/>
        <v>430.5</v>
      </c>
      <c r="G1104" s="129">
        <v>400</v>
      </c>
      <c r="H1104" s="129">
        <f t="shared" si="88"/>
        <v>430.5</v>
      </c>
      <c r="I1104" s="129">
        <f t="shared" si="85"/>
        <v>1000</v>
      </c>
      <c r="J1104" s="129">
        <f t="shared" si="89"/>
        <v>1060.5</v>
      </c>
    </row>
    <row r="1105" spans="1:10" x14ac:dyDescent="0.25">
      <c r="A1105" s="95" t="s">
        <v>2422</v>
      </c>
      <c r="B1105" s="95" t="s">
        <v>2423</v>
      </c>
      <c r="C1105" s="95" t="str">
        <f t="shared" si="86"/>
        <v>新北市林口區</v>
      </c>
      <c r="D1105" s="95" t="s">
        <v>2301</v>
      </c>
      <c r="E1105" s="129">
        <v>400</v>
      </c>
      <c r="F1105" s="129">
        <f t="shared" si="87"/>
        <v>430.5</v>
      </c>
      <c r="G1105" s="129">
        <v>400</v>
      </c>
      <c r="H1105" s="129">
        <f t="shared" si="88"/>
        <v>430.5</v>
      </c>
      <c r="I1105" s="129">
        <f t="shared" si="85"/>
        <v>1000</v>
      </c>
      <c r="J1105" s="129">
        <f t="shared" si="89"/>
        <v>1060.5</v>
      </c>
    </row>
    <row r="1106" spans="1:10" x14ac:dyDescent="0.25">
      <c r="A1106" s="95" t="s">
        <v>2424</v>
      </c>
      <c r="B1106" s="95" t="s">
        <v>2425</v>
      </c>
      <c r="C1106" s="95" t="str">
        <f t="shared" si="86"/>
        <v>新北市林口區</v>
      </c>
      <c r="D1106" s="95" t="s">
        <v>2301</v>
      </c>
      <c r="E1106" s="129">
        <v>400</v>
      </c>
      <c r="F1106" s="129">
        <f t="shared" si="87"/>
        <v>430.5</v>
      </c>
      <c r="G1106" s="129">
        <v>400</v>
      </c>
      <c r="H1106" s="129">
        <f t="shared" si="88"/>
        <v>430.5</v>
      </c>
      <c r="I1106" s="129">
        <f t="shared" si="85"/>
        <v>1000</v>
      </c>
      <c r="J1106" s="129">
        <f t="shared" si="89"/>
        <v>1060.5</v>
      </c>
    </row>
    <row r="1107" spans="1:10" x14ac:dyDescent="0.25">
      <c r="A1107" s="95" t="s">
        <v>2426</v>
      </c>
      <c r="B1107" s="95" t="s">
        <v>2427</v>
      </c>
      <c r="C1107" s="95" t="str">
        <f t="shared" si="86"/>
        <v>新北市林口區</v>
      </c>
      <c r="D1107" s="95" t="s">
        <v>2301</v>
      </c>
      <c r="E1107" s="129">
        <v>400</v>
      </c>
      <c r="F1107" s="129">
        <f t="shared" si="87"/>
        <v>430.5</v>
      </c>
      <c r="G1107" s="129">
        <v>400</v>
      </c>
      <c r="H1107" s="129">
        <f t="shared" si="88"/>
        <v>430.5</v>
      </c>
      <c r="I1107" s="129">
        <f t="shared" si="85"/>
        <v>1000</v>
      </c>
      <c r="J1107" s="129">
        <f t="shared" si="89"/>
        <v>1060.5</v>
      </c>
    </row>
    <row r="1108" spans="1:10" x14ac:dyDescent="0.25">
      <c r="A1108" s="95" t="s">
        <v>2428</v>
      </c>
      <c r="B1108" s="95" t="s">
        <v>2429</v>
      </c>
      <c r="C1108" s="95" t="str">
        <f t="shared" si="86"/>
        <v>新北市林口區</v>
      </c>
      <c r="D1108" s="95" t="s">
        <v>2301</v>
      </c>
      <c r="E1108" s="129">
        <v>400</v>
      </c>
      <c r="F1108" s="129">
        <f t="shared" si="87"/>
        <v>430.5</v>
      </c>
      <c r="G1108" s="129">
        <v>400</v>
      </c>
      <c r="H1108" s="129">
        <f t="shared" si="88"/>
        <v>430.5</v>
      </c>
      <c r="I1108" s="129">
        <f t="shared" si="85"/>
        <v>1000</v>
      </c>
      <c r="J1108" s="129">
        <f t="shared" si="89"/>
        <v>1060.5</v>
      </c>
    </row>
    <row r="1109" spans="1:10" x14ac:dyDescent="0.25">
      <c r="A1109" s="95" t="s">
        <v>2430</v>
      </c>
      <c r="B1109" s="95" t="s">
        <v>2431</v>
      </c>
      <c r="C1109" s="95" t="str">
        <f t="shared" si="86"/>
        <v>新北市林口區</v>
      </c>
      <c r="D1109" s="95" t="s">
        <v>2301</v>
      </c>
      <c r="E1109" s="129">
        <v>400</v>
      </c>
      <c r="F1109" s="129">
        <f t="shared" si="87"/>
        <v>430.5</v>
      </c>
      <c r="G1109" s="129">
        <v>400</v>
      </c>
      <c r="H1109" s="129">
        <f t="shared" si="88"/>
        <v>430.5</v>
      </c>
      <c r="I1109" s="129">
        <f t="shared" si="85"/>
        <v>1000</v>
      </c>
      <c r="J1109" s="129">
        <f t="shared" si="89"/>
        <v>1060.5</v>
      </c>
    </row>
    <row r="1110" spans="1:10" x14ac:dyDescent="0.25">
      <c r="A1110" s="95" t="s">
        <v>2432</v>
      </c>
      <c r="B1110" s="95" t="s">
        <v>2433</v>
      </c>
      <c r="C1110" s="95" t="str">
        <f t="shared" si="86"/>
        <v>新北市林口區</v>
      </c>
      <c r="D1110" s="95" t="s">
        <v>2301</v>
      </c>
      <c r="E1110" s="129">
        <v>400</v>
      </c>
      <c r="F1110" s="129">
        <f t="shared" si="87"/>
        <v>430.5</v>
      </c>
      <c r="G1110" s="129">
        <v>400</v>
      </c>
      <c r="H1110" s="129">
        <f t="shared" si="88"/>
        <v>430.5</v>
      </c>
      <c r="I1110" s="129">
        <f t="shared" si="85"/>
        <v>1000</v>
      </c>
      <c r="J1110" s="129">
        <f t="shared" si="89"/>
        <v>1060.5</v>
      </c>
    </row>
    <row r="1111" spans="1:10" x14ac:dyDescent="0.25">
      <c r="A1111" s="95" t="s">
        <v>2434</v>
      </c>
      <c r="B1111" s="95" t="s">
        <v>2435</v>
      </c>
      <c r="C1111" s="95" t="str">
        <f t="shared" si="86"/>
        <v>新北市林口區</v>
      </c>
      <c r="D1111" s="95" t="s">
        <v>2301</v>
      </c>
      <c r="E1111" s="129">
        <v>400</v>
      </c>
      <c r="F1111" s="129">
        <f t="shared" si="87"/>
        <v>430.5</v>
      </c>
      <c r="G1111" s="129">
        <v>400</v>
      </c>
      <c r="H1111" s="129">
        <f t="shared" si="88"/>
        <v>430.5</v>
      </c>
      <c r="I1111" s="129">
        <f t="shared" si="85"/>
        <v>1000</v>
      </c>
      <c r="J1111" s="129">
        <f t="shared" si="89"/>
        <v>1060.5</v>
      </c>
    </row>
    <row r="1112" spans="1:10" x14ac:dyDescent="0.25">
      <c r="A1112" s="95" t="s">
        <v>2436</v>
      </c>
      <c r="B1112" s="95" t="s">
        <v>2437</v>
      </c>
      <c r="C1112" s="95" t="str">
        <f t="shared" si="86"/>
        <v>新北市林口區</v>
      </c>
      <c r="D1112" s="95" t="s">
        <v>2301</v>
      </c>
      <c r="E1112" s="129">
        <v>400</v>
      </c>
      <c r="F1112" s="129">
        <f t="shared" si="87"/>
        <v>430.5</v>
      </c>
      <c r="G1112" s="129">
        <v>400</v>
      </c>
      <c r="H1112" s="129">
        <f t="shared" si="88"/>
        <v>430.5</v>
      </c>
      <c r="I1112" s="129">
        <f t="shared" si="85"/>
        <v>1000</v>
      </c>
      <c r="J1112" s="129">
        <f t="shared" si="89"/>
        <v>1060.5</v>
      </c>
    </row>
    <row r="1113" spans="1:10" x14ac:dyDescent="0.25">
      <c r="A1113" s="95" t="s">
        <v>2438</v>
      </c>
      <c r="B1113" s="95" t="s">
        <v>2439</v>
      </c>
      <c r="C1113" s="95" t="str">
        <f t="shared" si="86"/>
        <v>新北市林口區</v>
      </c>
      <c r="D1113" s="95" t="s">
        <v>2301</v>
      </c>
      <c r="E1113" s="129">
        <v>400</v>
      </c>
      <c r="F1113" s="129">
        <f t="shared" si="87"/>
        <v>430.5</v>
      </c>
      <c r="G1113" s="129">
        <v>400</v>
      </c>
      <c r="H1113" s="129">
        <f t="shared" si="88"/>
        <v>430.5</v>
      </c>
      <c r="I1113" s="129">
        <f t="shared" si="85"/>
        <v>1000</v>
      </c>
      <c r="J1113" s="129">
        <f t="shared" si="89"/>
        <v>1060.5</v>
      </c>
    </row>
    <row r="1114" spans="1:10" x14ac:dyDescent="0.25">
      <c r="A1114" s="95" t="s">
        <v>2440</v>
      </c>
      <c r="B1114" s="95" t="s">
        <v>2441</v>
      </c>
      <c r="C1114" s="95" t="str">
        <f t="shared" si="86"/>
        <v>新北市林口區</v>
      </c>
      <c r="D1114" s="95" t="s">
        <v>2301</v>
      </c>
      <c r="E1114" s="129">
        <v>400</v>
      </c>
      <c r="F1114" s="129">
        <f t="shared" si="87"/>
        <v>430.5</v>
      </c>
      <c r="G1114" s="129">
        <v>400</v>
      </c>
      <c r="H1114" s="129">
        <f t="shared" si="88"/>
        <v>430.5</v>
      </c>
      <c r="I1114" s="129">
        <f t="shared" si="85"/>
        <v>1000</v>
      </c>
      <c r="J1114" s="129">
        <f t="shared" si="89"/>
        <v>1060.5</v>
      </c>
    </row>
    <row r="1115" spans="1:10" x14ac:dyDescent="0.25">
      <c r="A1115" s="95" t="s">
        <v>2442</v>
      </c>
      <c r="B1115" s="95" t="s">
        <v>2443</v>
      </c>
      <c r="C1115" s="95" t="str">
        <f t="shared" si="86"/>
        <v>新北市林口區</v>
      </c>
      <c r="D1115" s="95" t="s">
        <v>2301</v>
      </c>
      <c r="E1115" s="129">
        <v>400</v>
      </c>
      <c r="F1115" s="129">
        <f t="shared" si="87"/>
        <v>430.5</v>
      </c>
      <c r="G1115" s="129">
        <v>400</v>
      </c>
      <c r="H1115" s="129">
        <f t="shared" si="88"/>
        <v>430.5</v>
      </c>
      <c r="I1115" s="129">
        <f t="shared" ref="I1115:I1178" si="90">E1115*2.5</f>
        <v>1000</v>
      </c>
      <c r="J1115" s="129">
        <f t="shared" si="89"/>
        <v>1060.5</v>
      </c>
    </row>
    <row r="1116" spans="1:10" x14ac:dyDescent="0.25">
      <c r="A1116" s="95" t="s">
        <v>2444</v>
      </c>
      <c r="B1116" s="95" t="s">
        <v>2445</v>
      </c>
      <c r="C1116" s="95" t="str">
        <f t="shared" si="86"/>
        <v>新北市林口區</v>
      </c>
      <c r="D1116" s="95" t="s">
        <v>2301</v>
      </c>
      <c r="E1116" s="129">
        <v>400</v>
      </c>
      <c r="F1116" s="129">
        <f t="shared" si="87"/>
        <v>430.5</v>
      </c>
      <c r="G1116" s="129">
        <v>400</v>
      </c>
      <c r="H1116" s="129">
        <f t="shared" si="88"/>
        <v>430.5</v>
      </c>
      <c r="I1116" s="129">
        <f t="shared" si="90"/>
        <v>1000</v>
      </c>
      <c r="J1116" s="129">
        <f t="shared" si="89"/>
        <v>1060.5</v>
      </c>
    </row>
    <row r="1117" spans="1:10" x14ac:dyDescent="0.25">
      <c r="A1117" s="95" t="s">
        <v>2446</v>
      </c>
      <c r="B1117" s="95" t="s">
        <v>2447</v>
      </c>
      <c r="C1117" s="95" t="str">
        <f t="shared" si="86"/>
        <v>新北市林口區</v>
      </c>
      <c r="D1117" s="95" t="s">
        <v>2301</v>
      </c>
      <c r="E1117" s="129">
        <v>400</v>
      </c>
      <c r="F1117" s="129">
        <f t="shared" si="87"/>
        <v>430.5</v>
      </c>
      <c r="G1117" s="129">
        <v>400</v>
      </c>
      <c r="H1117" s="129">
        <f t="shared" si="88"/>
        <v>430.5</v>
      </c>
      <c r="I1117" s="129">
        <f t="shared" si="90"/>
        <v>1000</v>
      </c>
      <c r="J1117" s="129">
        <f t="shared" si="89"/>
        <v>1060.5</v>
      </c>
    </row>
    <row r="1118" spans="1:10" x14ac:dyDescent="0.25">
      <c r="A1118" s="95" t="s">
        <v>2448</v>
      </c>
      <c r="B1118" s="95" t="s">
        <v>2449</v>
      </c>
      <c r="C1118" s="95" t="str">
        <f t="shared" si="86"/>
        <v>新北市林口區</v>
      </c>
      <c r="D1118" s="95" t="s">
        <v>2450</v>
      </c>
      <c r="E1118" s="129">
        <v>400</v>
      </c>
      <c r="F1118" s="129">
        <f t="shared" si="87"/>
        <v>430.5</v>
      </c>
      <c r="G1118" s="129">
        <v>400</v>
      </c>
      <c r="H1118" s="129">
        <f t="shared" si="88"/>
        <v>430.5</v>
      </c>
      <c r="I1118" s="129">
        <f t="shared" si="90"/>
        <v>1000</v>
      </c>
      <c r="J1118" s="129">
        <f t="shared" si="89"/>
        <v>1060.5</v>
      </c>
    </row>
    <row r="1119" spans="1:10" x14ac:dyDescent="0.25">
      <c r="A1119" s="95" t="s">
        <v>2451</v>
      </c>
      <c r="B1119" s="95" t="s">
        <v>2452</v>
      </c>
      <c r="C1119" s="95" t="str">
        <f t="shared" si="86"/>
        <v>新北市林口區</v>
      </c>
      <c r="D1119" s="95" t="s">
        <v>2301</v>
      </c>
      <c r="E1119" s="129">
        <v>400</v>
      </c>
      <c r="F1119" s="129">
        <f t="shared" si="87"/>
        <v>430.5</v>
      </c>
      <c r="G1119" s="129">
        <v>400</v>
      </c>
      <c r="H1119" s="129">
        <f t="shared" si="88"/>
        <v>430.5</v>
      </c>
      <c r="I1119" s="129">
        <f t="shared" si="90"/>
        <v>1000</v>
      </c>
      <c r="J1119" s="129">
        <f t="shared" si="89"/>
        <v>1060.5</v>
      </c>
    </row>
    <row r="1120" spans="1:10" x14ac:dyDescent="0.25">
      <c r="A1120" s="95" t="s">
        <v>2453</v>
      </c>
      <c r="B1120" s="95" t="s">
        <v>2454</v>
      </c>
      <c r="C1120" s="95" t="str">
        <f t="shared" si="86"/>
        <v>新北市林口區</v>
      </c>
      <c r="D1120" s="95" t="s">
        <v>2301</v>
      </c>
      <c r="E1120" s="129">
        <v>400</v>
      </c>
      <c r="F1120" s="129">
        <f t="shared" si="87"/>
        <v>430.5</v>
      </c>
      <c r="G1120" s="129">
        <v>400</v>
      </c>
      <c r="H1120" s="129">
        <f t="shared" si="88"/>
        <v>430.5</v>
      </c>
      <c r="I1120" s="129">
        <f t="shared" si="90"/>
        <v>1000</v>
      </c>
      <c r="J1120" s="129">
        <f t="shared" si="89"/>
        <v>1060.5</v>
      </c>
    </row>
    <row r="1121" spans="1:10" x14ac:dyDescent="0.25">
      <c r="A1121" s="95" t="s">
        <v>2455</v>
      </c>
      <c r="B1121" s="95" t="s">
        <v>2456</v>
      </c>
      <c r="C1121" s="95" t="str">
        <f t="shared" si="86"/>
        <v>新北市林口區</v>
      </c>
      <c r="D1121" s="95" t="s">
        <v>2301</v>
      </c>
      <c r="E1121" s="129">
        <v>400</v>
      </c>
      <c r="F1121" s="129">
        <f t="shared" si="87"/>
        <v>430.5</v>
      </c>
      <c r="G1121" s="129">
        <v>400</v>
      </c>
      <c r="H1121" s="129">
        <f t="shared" si="88"/>
        <v>430.5</v>
      </c>
      <c r="I1121" s="129">
        <f t="shared" si="90"/>
        <v>1000</v>
      </c>
      <c r="J1121" s="129">
        <f t="shared" si="89"/>
        <v>1060.5</v>
      </c>
    </row>
    <row r="1122" spans="1:10" x14ac:dyDescent="0.25">
      <c r="A1122" s="95" t="s">
        <v>2457</v>
      </c>
      <c r="B1122" s="95" t="s">
        <v>2458</v>
      </c>
      <c r="C1122" s="95" t="str">
        <f t="shared" si="86"/>
        <v>新北市林口區</v>
      </c>
      <c r="D1122" s="95" t="s">
        <v>2301</v>
      </c>
      <c r="E1122" s="129">
        <v>400</v>
      </c>
      <c r="F1122" s="129">
        <f t="shared" si="87"/>
        <v>430.5</v>
      </c>
      <c r="G1122" s="129">
        <v>400</v>
      </c>
      <c r="H1122" s="129">
        <f t="shared" si="88"/>
        <v>430.5</v>
      </c>
      <c r="I1122" s="129">
        <f t="shared" si="90"/>
        <v>1000</v>
      </c>
      <c r="J1122" s="129">
        <f t="shared" si="89"/>
        <v>1060.5</v>
      </c>
    </row>
    <row r="1123" spans="1:10" x14ac:dyDescent="0.25">
      <c r="A1123" s="95" t="s">
        <v>2459</v>
      </c>
      <c r="B1123" s="95" t="s">
        <v>2460</v>
      </c>
      <c r="C1123" s="95" t="str">
        <f t="shared" si="86"/>
        <v>新北市林口區</v>
      </c>
      <c r="D1123" s="95" t="s">
        <v>2301</v>
      </c>
      <c r="E1123" s="129">
        <v>400</v>
      </c>
      <c r="F1123" s="129">
        <f t="shared" si="87"/>
        <v>430.5</v>
      </c>
      <c r="G1123" s="129">
        <v>400</v>
      </c>
      <c r="H1123" s="129">
        <f t="shared" si="88"/>
        <v>430.5</v>
      </c>
      <c r="I1123" s="129">
        <f t="shared" si="90"/>
        <v>1000</v>
      </c>
      <c r="J1123" s="129">
        <f t="shared" si="89"/>
        <v>1060.5</v>
      </c>
    </row>
    <row r="1124" spans="1:10" x14ac:dyDescent="0.25">
      <c r="A1124" s="95" t="s">
        <v>2461</v>
      </c>
      <c r="B1124" s="95" t="s">
        <v>2462</v>
      </c>
      <c r="C1124" s="95" t="str">
        <f t="shared" si="86"/>
        <v>新北市林口區</v>
      </c>
      <c r="D1124" s="95" t="s">
        <v>2301</v>
      </c>
      <c r="E1124" s="129">
        <v>400</v>
      </c>
      <c r="F1124" s="129">
        <f t="shared" si="87"/>
        <v>430.5</v>
      </c>
      <c r="G1124" s="129">
        <v>400</v>
      </c>
      <c r="H1124" s="129">
        <f t="shared" si="88"/>
        <v>430.5</v>
      </c>
      <c r="I1124" s="129">
        <f t="shared" si="90"/>
        <v>1000</v>
      </c>
      <c r="J1124" s="129">
        <f t="shared" si="89"/>
        <v>1060.5</v>
      </c>
    </row>
    <row r="1125" spans="1:10" x14ac:dyDescent="0.25">
      <c r="A1125" s="95" t="s">
        <v>2463</v>
      </c>
      <c r="B1125" s="95" t="s">
        <v>2464</v>
      </c>
      <c r="C1125" s="95" t="str">
        <f t="shared" si="86"/>
        <v>新北市林口區</v>
      </c>
      <c r="D1125" s="95" t="s">
        <v>2301</v>
      </c>
      <c r="E1125" s="129">
        <v>400</v>
      </c>
      <c r="F1125" s="129">
        <f t="shared" si="87"/>
        <v>430.5</v>
      </c>
      <c r="G1125" s="129">
        <v>400</v>
      </c>
      <c r="H1125" s="129">
        <f t="shared" si="88"/>
        <v>430.5</v>
      </c>
      <c r="I1125" s="129">
        <f t="shared" si="90"/>
        <v>1000</v>
      </c>
      <c r="J1125" s="129">
        <f t="shared" si="89"/>
        <v>1060.5</v>
      </c>
    </row>
    <row r="1126" spans="1:10" x14ac:dyDescent="0.25">
      <c r="A1126" s="95" t="s">
        <v>2465</v>
      </c>
      <c r="B1126" s="95" t="s">
        <v>2466</v>
      </c>
      <c r="C1126" s="95" t="str">
        <f t="shared" si="86"/>
        <v>新北市林口區</v>
      </c>
      <c r="D1126" s="95" t="s">
        <v>2301</v>
      </c>
      <c r="E1126" s="129">
        <v>400</v>
      </c>
      <c r="F1126" s="129">
        <f t="shared" si="87"/>
        <v>430.5</v>
      </c>
      <c r="G1126" s="129">
        <v>400</v>
      </c>
      <c r="H1126" s="129">
        <f t="shared" si="88"/>
        <v>430.5</v>
      </c>
      <c r="I1126" s="129">
        <f t="shared" si="90"/>
        <v>1000</v>
      </c>
      <c r="J1126" s="129">
        <f t="shared" si="89"/>
        <v>1060.5</v>
      </c>
    </row>
    <row r="1127" spans="1:10" x14ac:dyDescent="0.25">
      <c r="A1127" s="95" t="s">
        <v>2467</v>
      </c>
      <c r="B1127" s="95" t="s">
        <v>2468</v>
      </c>
      <c r="C1127" s="95" t="str">
        <f t="shared" si="86"/>
        <v>新北市林口區</v>
      </c>
      <c r="D1127" s="95" t="s">
        <v>2301</v>
      </c>
      <c r="E1127" s="129">
        <v>400</v>
      </c>
      <c r="F1127" s="129">
        <f t="shared" si="87"/>
        <v>430.5</v>
      </c>
      <c r="G1127" s="129">
        <v>400</v>
      </c>
      <c r="H1127" s="129">
        <f t="shared" si="88"/>
        <v>430.5</v>
      </c>
      <c r="I1127" s="129">
        <f t="shared" si="90"/>
        <v>1000</v>
      </c>
      <c r="J1127" s="129">
        <f t="shared" si="89"/>
        <v>1060.5</v>
      </c>
    </row>
    <row r="1128" spans="1:10" x14ac:dyDescent="0.25">
      <c r="A1128" s="95" t="s">
        <v>2469</v>
      </c>
      <c r="B1128" s="95" t="s">
        <v>2470</v>
      </c>
      <c r="C1128" s="95" t="str">
        <f t="shared" si="86"/>
        <v>新北市林口區</v>
      </c>
      <c r="D1128" s="95" t="s">
        <v>2301</v>
      </c>
      <c r="E1128" s="129">
        <v>400</v>
      </c>
      <c r="F1128" s="129">
        <f t="shared" si="87"/>
        <v>430.5</v>
      </c>
      <c r="G1128" s="129">
        <v>400</v>
      </c>
      <c r="H1128" s="129">
        <f t="shared" si="88"/>
        <v>430.5</v>
      </c>
      <c r="I1128" s="129">
        <f t="shared" si="90"/>
        <v>1000</v>
      </c>
      <c r="J1128" s="129">
        <f t="shared" si="89"/>
        <v>1060.5</v>
      </c>
    </row>
    <row r="1129" spans="1:10" x14ac:dyDescent="0.25">
      <c r="A1129" s="95" t="s">
        <v>2471</v>
      </c>
      <c r="B1129" s="95" t="s">
        <v>2472</v>
      </c>
      <c r="C1129" s="95" t="str">
        <f t="shared" si="86"/>
        <v>新北市林口區</v>
      </c>
      <c r="D1129" s="95" t="s">
        <v>2301</v>
      </c>
      <c r="E1129" s="129">
        <v>400</v>
      </c>
      <c r="F1129" s="129">
        <f t="shared" si="87"/>
        <v>430.5</v>
      </c>
      <c r="G1129" s="129">
        <v>400</v>
      </c>
      <c r="H1129" s="129">
        <f t="shared" si="88"/>
        <v>430.5</v>
      </c>
      <c r="I1129" s="129">
        <f t="shared" si="90"/>
        <v>1000</v>
      </c>
      <c r="J1129" s="129">
        <f t="shared" si="89"/>
        <v>1060.5</v>
      </c>
    </row>
    <row r="1130" spans="1:10" x14ac:dyDescent="0.25">
      <c r="A1130" s="95" t="s">
        <v>2473</v>
      </c>
      <c r="B1130" s="95" t="s">
        <v>2474</v>
      </c>
      <c r="C1130" s="95" t="str">
        <f t="shared" si="86"/>
        <v>新北市林口區</v>
      </c>
      <c r="D1130" s="95" t="s">
        <v>2301</v>
      </c>
      <c r="E1130" s="129">
        <v>400</v>
      </c>
      <c r="F1130" s="129">
        <f t="shared" si="87"/>
        <v>430.5</v>
      </c>
      <c r="G1130" s="129">
        <v>400</v>
      </c>
      <c r="H1130" s="129">
        <f t="shared" si="88"/>
        <v>430.5</v>
      </c>
      <c r="I1130" s="129">
        <f t="shared" si="90"/>
        <v>1000</v>
      </c>
      <c r="J1130" s="129">
        <f t="shared" si="89"/>
        <v>1060.5</v>
      </c>
    </row>
    <row r="1131" spans="1:10" x14ac:dyDescent="0.25">
      <c r="A1131" s="95" t="s">
        <v>2475</v>
      </c>
      <c r="B1131" s="95" t="s">
        <v>2476</v>
      </c>
      <c r="C1131" s="95" t="str">
        <f t="shared" si="86"/>
        <v>新北市林口區</v>
      </c>
      <c r="D1131" s="95" t="s">
        <v>2301</v>
      </c>
      <c r="E1131" s="129">
        <v>400</v>
      </c>
      <c r="F1131" s="129">
        <f t="shared" si="87"/>
        <v>430.5</v>
      </c>
      <c r="G1131" s="129">
        <v>400</v>
      </c>
      <c r="H1131" s="129">
        <f t="shared" si="88"/>
        <v>430.5</v>
      </c>
      <c r="I1131" s="129">
        <f t="shared" si="90"/>
        <v>1000</v>
      </c>
      <c r="J1131" s="129">
        <f t="shared" si="89"/>
        <v>1060.5</v>
      </c>
    </row>
    <row r="1132" spans="1:10" x14ac:dyDescent="0.25">
      <c r="A1132" s="95" t="s">
        <v>2477</v>
      </c>
      <c r="B1132" s="95" t="s">
        <v>2478</v>
      </c>
      <c r="C1132" s="95" t="str">
        <f t="shared" si="86"/>
        <v>新北市林口區</v>
      </c>
      <c r="D1132" s="95" t="s">
        <v>2301</v>
      </c>
      <c r="E1132" s="129">
        <v>400</v>
      </c>
      <c r="F1132" s="129">
        <f t="shared" si="87"/>
        <v>430.5</v>
      </c>
      <c r="G1132" s="129">
        <v>400</v>
      </c>
      <c r="H1132" s="129">
        <f t="shared" si="88"/>
        <v>430.5</v>
      </c>
      <c r="I1132" s="129">
        <f t="shared" si="90"/>
        <v>1000</v>
      </c>
      <c r="J1132" s="129">
        <f t="shared" si="89"/>
        <v>1060.5</v>
      </c>
    </row>
    <row r="1133" spans="1:10" x14ac:dyDescent="0.25">
      <c r="A1133" s="95" t="s">
        <v>2479</v>
      </c>
      <c r="B1133" s="95" t="s">
        <v>2480</v>
      </c>
      <c r="C1133" s="95" t="str">
        <f t="shared" si="86"/>
        <v>新北市林口區</v>
      </c>
      <c r="D1133" s="95" t="s">
        <v>2301</v>
      </c>
      <c r="E1133" s="129">
        <v>400</v>
      </c>
      <c r="F1133" s="129">
        <f t="shared" si="87"/>
        <v>430.5</v>
      </c>
      <c r="G1133" s="129">
        <v>400</v>
      </c>
      <c r="H1133" s="129">
        <f t="shared" si="88"/>
        <v>430.5</v>
      </c>
      <c r="I1133" s="129">
        <f t="shared" si="90"/>
        <v>1000</v>
      </c>
      <c r="J1133" s="129">
        <f t="shared" si="89"/>
        <v>1060.5</v>
      </c>
    </row>
    <row r="1134" spans="1:10" x14ac:dyDescent="0.25">
      <c r="A1134" s="95" t="s">
        <v>2481</v>
      </c>
      <c r="B1134" s="95" t="s">
        <v>2482</v>
      </c>
      <c r="C1134" s="95" t="str">
        <f t="shared" si="86"/>
        <v>新北市林口區</v>
      </c>
      <c r="D1134" s="95" t="s">
        <v>2301</v>
      </c>
      <c r="E1134" s="129">
        <v>400</v>
      </c>
      <c r="F1134" s="129">
        <f t="shared" si="87"/>
        <v>430.5</v>
      </c>
      <c r="G1134" s="129">
        <v>400</v>
      </c>
      <c r="H1134" s="129">
        <f t="shared" si="88"/>
        <v>430.5</v>
      </c>
      <c r="I1134" s="129">
        <f t="shared" si="90"/>
        <v>1000</v>
      </c>
      <c r="J1134" s="129">
        <f t="shared" si="89"/>
        <v>1060.5</v>
      </c>
    </row>
    <row r="1135" spans="1:10" x14ac:dyDescent="0.25">
      <c r="A1135" s="95" t="s">
        <v>2483</v>
      </c>
      <c r="B1135" s="95" t="s">
        <v>2484</v>
      </c>
      <c r="C1135" s="95" t="str">
        <f t="shared" si="86"/>
        <v>新北市林口區</v>
      </c>
      <c r="D1135" s="95" t="s">
        <v>2301</v>
      </c>
      <c r="E1135" s="129">
        <v>400</v>
      </c>
      <c r="F1135" s="129">
        <f t="shared" si="87"/>
        <v>430.5</v>
      </c>
      <c r="G1135" s="129">
        <v>400</v>
      </c>
      <c r="H1135" s="129">
        <f t="shared" si="88"/>
        <v>430.5</v>
      </c>
      <c r="I1135" s="129">
        <f t="shared" si="90"/>
        <v>1000</v>
      </c>
      <c r="J1135" s="129">
        <f t="shared" si="89"/>
        <v>1060.5</v>
      </c>
    </row>
    <row r="1136" spans="1:10" x14ac:dyDescent="0.25">
      <c r="A1136" s="95" t="s">
        <v>2485</v>
      </c>
      <c r="B1136" s="95" t="s">
        <v>2486</v>
      </c>
      <c r="C1136" s="95" t="str">
        <f t="shared" si="86"/>
        <v>新北市林口區</v>
      </c>
      <c r="D1136" s="95" t="s">
        <v>2301</v>
      </c>
      <c r="E1136" s="129">
        <v>400</v>
      </c>
      <c r="F1136" s="129">
        <f t="shared" si="87"/>
        <v>430.5</v>
      </c>
      <c r="G1136" s="129">
        <v>400</v>
      </c>
      <c r="H1136" s="129">
        <f t="shared" si="88"/>
        <v>430.5</v>
      </c>
      <c r="I1136" s="129">
        <f t="shared" si="90"/>
        <v>1000</v>
      </c>
      <c r="J1136" s="129">
        <f t="shared" si="89"/>
        <v>1060.5</v>
      </c>
    </row>
    <row r="1137" spans="1:10" x14ac:dyDescent="0.25">
      <c r="A1137" s="95" t="s">
        <v>2487</v>
      </c>
      <c r="B1137" s="95" t="s">
        <v>2488</v>
      </c>
      <c r="C1137" s="95" t="str">
        <f t="shared" si="86"/>
        <v>新北市林口區</v>
      </c>
      <c r="D1137" s="95" t="s">
        <v>2301</v>
      </c>
      <c r="E1137" s="129">
        <v>400</v>
      </c>
      <c r="F1137" s="129">
        <f t="shared" si="87"/>
        <v>430.5</v>
      </c>
      <c r="G1137" s="129">
        <v>400</v>
      </c>
      <c r="H1137" s="129">
        <f t="shared" si="88"/>
        <v>430.5</v>
      </c>
      <c r="I1137" s="129">
        <f t="shared" si="90"/>
        <v>1000</v>
      </c>
      <c r="J1137" s="129">
        <f t="shared" si="89"/>
        <v>1060.5</v>
      </c>
    </row>
    <row r="1138" spans="1:10" x14ac:dyDescent="0.25">
      <c r="A1138" s="95" t="s">
        <v>2489</v>
      </c>
      <c r="B1138" s="95" t="s">
        <v>2490</v>
      </c>
      <c r="C1138" s="95" t="str">
        <f t="shared" si="86"/>
        <v>新北市林口區</v>
      </c>
      <c r="D1138" s="95" t="s">
        <v>2301</v>
      </c>
      <c r="E1138" s="129">
        <v>400</v>
      </c>
      <c r="F1138" s="129">
        <f t="shared" si="87"/>
        <v>430.5</v>
      </c>
      <c r="G1138" s="129">
        <v>400</v>
      </c>
      <c r="H1138" s="129">
        <f t="shared" si="88"/>
        <v>430.5</v>
      </c>
      <c r="I1138" s="129">
        <f t="shared" si="90"/>
        <v>1000</v>
      </c>
      <c r="J1138" s="129">
        <f t="shared" si="89"/>
        <v>1060.5</v>
      </c>
    </row>
    <row r="1139" spans="1:10" x14ac:dyDescent="0.25">
      <c r="A1139" s="95" t="s">
        <v>2491</v>
      </c>
      <c r="B1139" s="95" t="s">
        <v>2492</v>
      </c>
      <c r="C1139" s="95" t="str">
        <f t="shared" si="86"/>
        <v>新北市林口區</v>
      </c>
      <c r="D1139" s="95" t="s">
        <v>2301</v>
      </c>
      <c r="E1139" s="129">
        <v>400</v>
      </c>
      <c r="F1139" s="129">
        <f t="shared" si="87"/>
        <v>430.5</v>
      </c>
      <c r="G1139" s="129">
        <v>400</v>
      </c>
      <c r="H1139" s="129">
        <f t="shared" si="88"/>
        <v>430.5</v>
      </c>
      <c r="I1139" s="129">
        <f t="shared" si="90"/>
        <v>1000</v>
      </c>
      <c r="J1139" s="129">
        <f t="shared" si="89"/>
        <v>1060.5</v>
      </c>
    </row>
    <row r="1140" spans="1:10" x14ac:dyDescent="0.25">
      <c r="A1140" s="95" t="s">
        <v>2493</v>
      </c>
      <c r="B1140" s="95" t="s">
        <v>2494</v>
      </c>
      <c r="C1140" s="95" t="str">
        <f t="shared" si="86"/>
        <v>新北市林口區</v>
      </c>
      <c r="D1140" s="95" t="s">
        <v>2301</v>
      </c>
      <c r="E1140" s="129">
        <v>400</v>
      </c>
      <c r="F1140" s="129">
        <f t="shared" si="87"/>
        <v>430.5</v>
      </c>
      <c r="G1140" s="129">
        <v>400</v>
      </c>
      <c r="H1140" s="129">
        <f t="shared" si="88"/>
        <v>430.5</v>
      </c>
      <c r="I1140" s="129">
        <f t="shared" si="90"/>
        <v>1000</v>
      </c>
      <c r="J1140" s="129">
        <f t="shared" si="89"/>
        <v>1060.5</v>
      </c>
    </row>
    <row r="1141" spans="1:10" x14ac:dyDescent="0.25">
      <c r="A1141" s="95" t="s">
        <v>2495</v>
      </c>
      <c r="B1141" s="95" t="s">
        <v>2496</v>
      </c>
      <c r="C1141" s="95" t="str">
        <f t="shared" si="86"/>
        <v>新北市林口區</v>
      </c>
      <c r="D1141" s="95" t="s">
        <v>2301</v>
      </c>
      <c r="E1141" s="129">
        <v>400</v>
      </c>
      <c r="F1141" s="129">
        <f t="shared" si="87"/>
        <v>430.5</v>
      </c>
      <c r="G1141" s="129">
        <v>400</v>
      </c>
      <c r="H1141" s="129">
        <f t="shared" si="88"/>
        <v>430.5</v>
      </c>
      <c r="I1141" s="129">
        <f t="shared" si="90"/>
        <v>1000</v>
      </c>
      <c r="J1141" s="129">
        <f t="shared" si="89"/>
        <v>1060.5</v>
      </c>
    </row>
    <row r="1142" spans="1:10" x14ac:dyDescent="0.25">
      <c r="A1142" s="95" t="s">
        <v>2497</v>
      </c>
      <c r="B1142" s="95" t="s">
        <v>2498</v>
      </c>
      <c r="C1142" s="95" t="str">
        <f t="shared" si="86"/>
        <v>新北市林口區</v>
      </c>
      <c r="D1142" s="95" t="s">
        <v>2301</v>
      </c>
      <c r="E1142" s="129">
        <v>400</v>
      </c>
      <c r="F1142" s="129">
        <f t="shared" si="87"/>
        <v>430.5</v>
      </c>
      <c r="G1142" s="129">
        <v>400</v>
      </c>
      <c r="H1142" s="129">
        <f t="shared" si="88"/>
        <v>430.5</v>
      </c>
      <c r="I1142" s="129">
        <f t="shared" si="90"/>
        <v>1000</v>
      </c>
      <c r="J1142" s="129">
        <f t="shared" si="89"/>
        <v>1060.5</v>
      </c>
    </row>
    <row r="1143" spans="1:10" x14ac:dyDescent="0.25">
      <c r="A1143" s="95" t="s">
        <v>2499</v>
      </c>
      <c r="B1143" s="95" t="s">
        <v>2500</v>
      </c>
      <c r="C1143" s="95" t="str">
        <f t="shared" si="86"/>
        <v>新北市林口區</v>
      </c>
      <c r="D1143" s="95" t="s">
        <v>2301</v>
      </c>
      <c r="E1143" s="129">
        <v>400</v>
      </c>
      <c r="F1143" s="129">
        <f t="shared" si="87"/>
        <v>430.5</v>
      </c>
      <c r="G1143" s="129">
        <v>400</v>
      </c>
      <c r="H1143" s="129">
        <f t="shared" si="88"/>
        <v>430.5</v>
      </c>
      <c r="I1143" s="129">
        <f t="shared" si="90"/>
        <v>1000</v>
      </c>
      <c r="J1143" s="129">
        <f t="shared" si="89"/>
        <v>1060.5</v>
      </c>
    </row>
    <row r="1144" spans="1:10" x14ac:dyDescent="0.25">
      <c r="A1144" s="95" t="s">
        <v>2501</v>
      </c>
      <c r="B1144" s="95" t="s">
        <v>2502</v>
      </c>
      <c r="C1144" s="95" t="str">
        <f t="shared" si="86"/>
        <v>新北市林口區</v>
      </c>
      <c r="D1144" s="95" t="s">
        <v>2301</v>
      </c>
      <c r="E1144" s="129">
        <v>400</v>
      </c>
      <c r="F1144" s="129">
        <f t="shared" si="87"/>
        <v>430.5</v>
      </c>
      <c r="G1144" s="129">
        <v>400</v>
      </c>
      <c r="H1144" s="129">
        <f t="shared" si="88"/>
        <v>430.5</v>
      </c>
      <c r="I1144" s="129">
        <f t="shared" si="90"/>
        <v>1000</v>
      </c>
      <c r="J1144" s="129">
        <f t="shared" si="89"/>
        <v>1060.5</v>
      </c>
    </row>
    <row r="1145" spans="1:10" x14ac:dyDescent="0.25">
      <c r="A1145" s="95" t="s">
        <v>2503</v>
      </c>
      <c r="B1145" s="95" t="s">
        <v>2504</v>
      </c>
      <c r="C1145" s="95" t="str">
        <f t="shared" si="86"/>
        <v>新北市林口區</v>
      </c>
      <c r="D1145" s="95" t="s">
        <v>2301</v>
      </c>
      <c r="E1145" s="129">
        <v>400</v>
      </c>
      <c r="F1145" s="129">
        <f t="shared" si="87"/>
        <v>430.5</v>
      </c>
      <c r="G1145" s="129">
        <v>400</v>
      </c>
      <c r="H1145" s="129">
        <f t="shared" si="88"/>
        <v>430.5</v>
      </c>
      <c r="I1145" s="129">
        <f t="shared" si="90"/>
        <v>1000</v>
      </c>
      <c r="J1145" s="129">
        <f t="shared" si="89"/>
        <v>1060.5</v>
      </c>
    </row>
    <row r="1146" spans="1:10" x14ac:dyDescent="0.25">
      <c r="A1146" s="95" t="s">
        <v>2505</v>
      </c>
      <c r="B1146" s="95" t="s">
        <v>2506</v>
      </c>
      <c r="C1146" s="95" t="str">
        <f t="shared" si="86"/>
        <v>新北市林口區</v>
      </c>
      <c r="D1146" s="95" t="s">
        <v>2507</v>
      </c>
      <c r="E1146" s="129">
        <v>400</v>
      </c>
      <c r="F1146" s="129">
        <f t="shared" si="87"/>
        <v>430.5</v>
      </c>
      <c r="G1146" s="129">
        <v>400</v>
      </c>
      <c r="H1146" s="129">
        <f t="shared" si="88"/>
        <v>430.5</v>
      </c>
      <c r="I1146" s="129">
        <f t="shared" si="90"/>
        <v>1000</v>
      </c>
      <c r="J1146" s="129">
        <f t="shared" si="89"/>
        <v>1060.5</v>
      </c>
    </row>
    <row r="1147" spans="1:10" x14ac:dyDescent="0.25">
      <c r="A1147" s="95" t="s">
        <v>2505</v>
      </c>
      <c r="B1147" s="95" t="s">
        <v>2508</v>
      </c>
      <c r="C1147" s="95" t="str">
        <f t="shared" si="86"/>
        <v>新北市林口區</v>
      </c>
      <c r="D1147" s="95" t="s">
        <v>2301</v>
      </c>
      <c r="E1147" s="129">
        <v>400</v>
      </c>
      <c r="F1147" s="129">
        <f t="shared" si="87"/>
        <v>430.5</v>
      </c>
      <c r="G1147" s="129">
        <v>400</v>
      </c>
      <c r="H1147" s="129">
        <f t="shared" si="88"/>
        <v>430.5</v>
      </c>
      <c r="I1147" s="129">
        <f t="shared" si="90"/>
        <v>1000</v>
      </c>
      <c r="J1147" s="129">
        <f t="shared" si="89"/>
        <v>1060.5</v>
      </c>
    </row>
    <row r="1148" spans="1:10" x14ac:dyDescent="0.25">
      <c r="A1148" s="95" t="s">
        <v>2509</v>
      </c>
      <c r="B1148" s="95" t="s">
        <v>2510</v>
      </c>
      <c r="C1148" s="95" t="str">
        <f t="shared" si="86"/>
        <v>新北市林口區</v>
      </c>
      <c r="D1148" s="95" t="s">
        <v>2301</v>
      </c>
      <c r="E1148" s="129">
        <v>400</v>
      </c>
      <c r="F1148" s="129">
        <f t="shared" si="87"/>
        <v>430.5</v>
      </c>
      <c r="G1148" s="129">
        <v>400</v>
      </c>
      <c r="H1148" s="129">
        <f t="shared" si="88"/>
        <v>430.5</v>
      </c>
      <c r="I1148" s="129">
        <f t="shared" si="90"/>
        <v>1000</v>
      </c>
      <c r="J1148" s="129">
        <f t="shared" si="89"/>
        <v>1060.5</v>
      </c>
    </row>
    <row r="1149" spans="1:10" x14ac:dyDescent="0.25">
      <c r="A1149" s="95" t="s">
        <v>2511</v>
      </c>
      <c r="B1149" s="95" t="s">
        <v>2512</v>
      </c>
      <c r="C1149" s="95" t="str">
        <f t="shared" si="86"/>
        <v>新北市林口區</v>
      </c>
      <c r="D1149" s="95" t="s">
        <v>2301</v>
      </c>
      <c r="E1149" s="129">
        <v>400</v>
      </c>
      <c r="F1149" s="129">
        <f t="shared" si="87"/>
        <v>430.5</v>
      </c>
      <c r="G1149" s="129">
        <v>400</v>
      </c>
      <c r="H1149" s="129">
        <f t="shared" si="88"/>
        <v>430.5</v>
      </c>
      <c r="I1149" s="129">
        <f t="shared" si="90"/>
        <v>1000</v>
      </c>
      <c r="J1149" s="129">
        <f t="shared" si="89"/>
        <v>1060.5</v>
      </c>
    </row>
    <row r="1150" spans="1:10" x14ac:dyDescent="0.25">
      <c r="A1150" s="95" t="s">
        <v>2513</v>
      </c>
      <c r="B1150" s="95" t="s">
        <v>2514</v>
      </c>
      <c r="C1150" s="95" t="str">
        <f t="shared" si="86"/>
        <v>新北市林口區</v>
      </c>
      <c r="D1150" s="95" t="s">
        <v>2301</v>
      </c>
      <c r="E1150" s="129">
        <v>400</v>
      </c>
      <c r="F1150" s="129">
        <f t="shared" si="87"/>
        <v>430.5</v>
      </c>
      <c r="G1150" s="129">
        <v>400</v>
      </c>
      <c r="H1150" s="129">
        <f t="shared" si="88"/>
        <v>430.5</v>
      </c>
      <c r="I1150" s="129">
        <f t="shared" si="90"/>
        <v>1000</v>
      </c>
      <c r="J1150" s="129">
        <f t="shared" si="89"/>
        <v>1060.5</v>
      </c>
    </row>
    <row r="1151" spans="1:10" x14ac:dyDescent="0.25">
      <c r="A1151" s="95" t="s">
        <v>2515</v>
      </c>
      <c r="B1151" s="95" t="s">
        <v>2516</v>
      </c>
      <c r="C1151" s="95" t="str">
        <f t="shared" si="86"/>
        <v>新北市林口區</v>
      </c>
      <c r="D1151" s="95" t="s">
        <v>2301</v>
      </c>
      <c r="E1151" s="129">
        <v>400</v>
      </c>
      <c r="F1151" s="129">
        <f t="shared" si="87"/>
        <v>430.5</v>
      </c>
      <c r="G1151" s="129">
        <v>400</v>
      </c>
      <c r="H1151" s="129">
        <f t="shared" si="88"/>
        <v>430.5</v>
      </c>
      <c r="I1151" s="129">
        <f t="shared" si="90"/>
        <v>1000</v>
      </c>
      <c r="J1151" s="129">
        <f t="shared" si="89"/>
        <v>1060.5</v>
      </c>
    </row>
    <row r="1152" spans="1:10" x14ac:dyDescent="0.25">
      <c r="A1152" s="95" t="s">
        <v>2517</v>
      </c>
      <c r="B1152" s="95" t="s">
        <v>2518</v>
      </c>
      <c r="C1152" s="95" t="str">
        <f t="shared" si="86"/>
        <v>新北市林口區</v>
      </c>
      <c r="D1152" s="95" t="s">
        <v>2301</v>
      </c>
      <c r="E1152" s="129">
        <v>400</v>
      </c>
      <c r="F1152" s="129">
        <f t="shared" si="87"/>
        <v>430.5</v>
      </c>
      <c r="G1152" s="129">
        <v>400</v>
      </c>
      <c r="H1152" s="129">
        <f t="shared" si="88"/>
        <v>430.5</v>
      </c>
      <c r="I1152" s="129">
        <f t="shared" si="90"/>
        <v>1000</v>
      </c>
      <c r="J1152" s="129">
        <f t="shared" si="89"/>
        <v>1060.5</v>
      </c>
    </row>
    <row r="1153" spans="1:10" x14ac:dyDescent="0.25">
      <c r="A1153" s="95" t="s">
        <v>2519</v>
      </c>
      <c r="B1153" s="95" t="s">
        <v>2520</v>
      </c>
      <c r="C1153" s="95" t="str">
        <f t="shared" si="86"/>
        <v>新北市林口區</v>
      </c>
      <c r="D1153" s="95" t="s">
        <v>2301</v>
      </c>
      <c r="E1153" s="129">
        <v>400</v>
      </c>
      <c r="F1153" s="129">
        <f t="shared" si="87"/>
        <v>430.5</v>
      </c>
      <c r="G1153" s="129">
        <v>400</v>
      </c>
      <c r="H1153" s="129">
        <f t="shared" si="88"/>
        <v>430.5</v>
      </c>
      <c r="I1153" s="129">
        <f t="shared" si="90"/>
        <v>1000</v>
      </c>
      <c r="J1153" s="129">
        <f t="shared" si="89"/>
        <v>1060.5</v>
      </c>
    </row>
    <row r="1154" spans="1:10" x14ac:dyDescent="0.25">
      <c r="A1154" s="95" t="s">
        <v>2521</v>
      </c>
      <c r="B1154" s="95" t="s">
        <v>2522</v>
      </c>
      <c r="C1154" s="95" t="str">
        <f t="shared" ref="C1154:C1217" si="91">LEFT(A1154,6)</f>
        <v>新北市泰山區</v>
      </c>
      <c r="D1154" s="95" t="s">
        <v>2523</v>
      </c>
      <c r="E1154" s="129">
        <v>150</v>
      </c>
      <c r="F1154" s="129">
        <f t="shared" si="87"/>
        <v>168</v>
      </c>
      <c r="G1154" s="129">
        <v>150</v>
      </c>
      <c r="H1154" s="129">
        <f t="shared" si="88"/>
        <v>168</v>
      </c>
      <c r="I1154" s="129">
        <f t="shared" si="90"/>
        <v>375</v>
      </c>
      <c r="J1154" s="129">
        <f t="shared" si="89"/>
        <v>404.25</v>
      </c>
    </row>
    <row r="1155" spans="1:10" x14ac:dyDescent="0.25">
      <c r="A1155" s="95" t="s">
        <v>2524</v>
      </c>
      <c r="B1155" s="95" t="s">
        <v>2525</v>
      </c>
      <c r="C1155" s="95" t="str">
        <f t="shared" si="91"/>
        <v>新北市泰山區</v>
      </c>
      <c r="D1155" s="95" t="s">
        <v>1180</v>
      </c>
      <c r="E1155" s="129">
        <v>210</v>
      </c>
      <c r="F1155" s="129">
        <f t="shared" ref="F1155:F1218" si="92">(E1155+10)*1.05</f>
        <v>231</v>
      </c>
      <c r="G1155" s="129">
        <v>210</v>
      </c>
      <c r="H1155" s="129">
        <f t="shared" ref="H1155:H1218" si="93">(G1155+10)*1.05</f>
        <v>231</v>
      </c>
      <c r="I1155" s="129">
        <f t="shared" si="90"/>
        <v>525</v>
      </c>
      <c r="J1155" s="129">
        <f t="shared" ref="J1155:J1218" si="94">(I1155+10)*1.05</f>
        <v>561.75</v>
      </c>
    </row>
    <row r="1156" spans="1:10" x14ac:dyDescent="0.25">
      <c r="A1156" s="95" t="s">
        <v>2526</v>
      </c>
      <c r="B1156" s="95" t="s">
        <v>2527</v>
      </c>
      <c r="C1156" s="95" t="str">
        <f t="shared" si="91"/>
        <v>新北市泰山區</v>
      </c>
      <c r="D1156" s="95" t="s">
        <v>1180</v>
      </c>
      <c r="E1156" s="129">
        <v>210</v>
      </c>
      <c r="F1156" s="129">
        <f t="shared" si="92"/>
        <v>231</v>
      </c>
      <c r="G1156" s="129">
        <v>210</v>
      </c>
      <c r="H1156" s="129">
        <f t="shared" si="93"/>
        <v>231</v>
      </c>
      <c r="I1156" s="129">
        <f t="shared" si="90"/>
        <v>525</v>
      </c>
      <c r="J1156" s="129">
        <f t="shared" si="94"/>
        <v>561.75</v>
      </c>
    </row>
    <row r="1157" spans="1:10" x14ac:dyDescent="0.25">
      <c r="A1157" s="95" t="s">
        <v>2528</v>
      </c>
      <c r="B1157" s="95" t="s">
        <v>2529</v>
      </c>
      <c r="C1157" s="95" t="str">
        <f t="shared" si="91"/>
        <v>新北市泰山區</v>
      </c>
      <c r="D1157" s="95" t="s">
        <v>2523</v>
      </c>
      <c r="E1157" s="129">
        <v>150</v>
      </c>
      <c r="F1157" s="129">
        <f t="shared" si="92"/>
        <v>168</v>
      </c>
      <c r="G1157" s="129">
        <v>150</v>
      </c>
      <c r="H1157" s="129">
        <f t="shared" si="93"/>
        <v>168</v>
      </c>
      <c r="I1157" s="129">
        <f t="shared" si="90"/>
        <v>375</v>
      </c>
      <c r="J1157" s="129">
        <f t="shared" si="94"/>
        <v>404.25</v>
      </c>
    </row>
    <row r="1158" spans="1:10" x14ac:dyDescent="0.25">
      <c r="A1158" s="95" t="s">
        <v>2530</v>
      </c>
      <c r="B1158" s="95" t="s">
        <v>2531</v>
      </c>
      <c r="C1158" s="95" t="str">
        <f t="shared" si="91"/>
        <v>新北市泰山區</v>
      </c>
      <c r="D1158" s="95" t="s">
        <v>2523</v>
      </c>
      <c r="E1158" s="129">
        <v>150</v>
      </c>
      <c r="F1158" s="129">
        <f t="shared" si="92"/>
        <v>168</v>
      </c>
      <c r="G1158" s="129">
        <v>150</v>
      </c>
      <c r="H1158" s="129">
        <f t="shared" si="93"/>
        <v>168</v>
      </c>
      <c r="I1158" s="129">
        <f t="shared" si="90"/>
        <v>375</v>
      </c>
      <c r="J1158" s="129">
        <f t="shared" si="94"/>
        <v>404.25</v>
      </c>
    </row>
    <row r="1159" spans="1:10" x14ac:dyDescent="0.25">
      <c r="A1159" s="95" t="s">
        <v>2532</v>
      </c>
      <c r="B1159" s="95" t="s">
        <v>2533</v>
      </c>
      <c r="C1159" s="95" t="str">
        <f t="shared" si="91"/>
        <v>新北市泰山區</v>
      </c>
      <c r="D1159" s="95" t="s">
        <v>2534</v>
      </c>
      <c r="E1159" s="129">
        <v>150</v>
      </c>
      <c r="F1159" s="129">
        <f t="shared" si="92"/>
        <v>168</v>
      </c>
      <c r="G1159" s="129">
        <v>150</v>
      </c>
      <c r="H1159" s="129">
        <f t="shared" si="93"/>
        <v>168</v>
      </c>
      <c r="I1159" s="129">
        <f t="shared" si="90"/>
        <v>375</v>
      </c>
      <c r="J1159" s="129">
        <f t="shared" si="94"/>
        <v>404.25</v>
      </c>
    </row>
    <row r="1160" spans="1:10" x14ac:dyDescent="0.25">
      <c r="A1160" s="95" t="s">
        <v>2535</v>
      </c>
      <c r="B1160" s="95" t="s">
        <v>2536</v>
      </c>
      <c r="C1160" s="95" t="str">
        <f t="shared" si="91"/>
        <v>新北市泰山區</v>
      </c>
      <c r="D1160" s="95" t="s">
        <v>2523</v>
      </c>
      <c r="E1160" s="129">
        <v>150</v>
      </c>
      <c r="F1160" s="129">
        <f t="shared" si="92"/>
        <v>168</v>
      </c>
      <c r="G1160" s="129">
        <v>150</v>
      </c>
      <c r="H1160" s="129">
        <f t="shared" si="93"/>
        <v>168</v>
      </c>
      <c r="I1160" s="129">
        <f t="shared" si="90"/>
        <v>375</v>
      </c>
      <c r="J1160" s="129">
        <f t="shared" si="94"/>
        <v>404.25</v>
      </c>
    </row>
    <row r="1161" spans="1:10" x14ac:dyDescent="0.25">
      <c r="A1161" s="95" t="s">
        <v>2537</v>
      </c>
      <c r="B1161" s="95" t="s">
        <v>2538</v>
      </c>
      <c r="C1161" s="95" t="str">
        <f t="shared" si="91"/>
        <v>新北市泰山區</v>
      </c>
      <c r="D1161" s="95" t="s">
        <v>2523</v>
      </c>
      <c r="E1161" s="129">
        <v>150</v>
      </c>
      <c r="F1161" s="129">
        <f t="shared" si="92"/>
        <v>168</v>
      </c>
      <c r="G1161" s="129">
        <v>150</v>
      </c>
      <c r="H1161" s="129">
        <f t="shared" si="93"/>
        <v>168</v>
      </c>
      <c r="I1161" s="129">
        <f t="shared" si="90"/>
        <v>375</v>
      </c>
      <c r="J1161" s="129">
        <f t="shared" si="94"/>
        <v>404.25</v>
      </c>
    </row>
    <row r="1162" spans="1:10" x14ac:dyDescent="0.25">
      <c r="A1162" s="95" t="s">
        <v>2539</v>
      </c>
      <c r="B1162" s="95" t="s">
        <v>2540</v>
      </c>
      <c r="C1162" s="95" t="str">
        <f t="shared" si="91"/>
        <v>新北市泰山區</v>
      </c>
      <c r="D1162" s="95" t="s">
        <v>2523</v>
      </c>
      <c r="E1162" s="129">
        <v>150</v>
      </c>
      <c r="F1162" s="129">
        <f t="shared" si="92"/>
        <v>168</v>
      </c>
      <c r="G1162" s="129">
        <v>150</v>
      </c>
      <c r="H1162" s="129">
        <f t="shared" si="93"/>
        <v>168</v>
      </c>
      <c r="I1162" s="129">
        <f t="shared" si="90"/>
        <v>375</v>
      </c>
      <c r="J1162" s="129">
        <f t="shared" si="94"/>
        <v>404.25</v>
      </c>
    </row>
    <row r="1163" spans="1:10" x14ac:dyDescent="0.25">
      <c r="A1163" s="95" t="s">
        <v>2541</v>
      </c>
      <c r="B1163" s="95" t="s">
        <v>2542</v>
      </c>
      <c r="C1163" s="95" t="str">
        <f t="shared" si="91"/>
        <v>新北市泰山區</v>
      </c>
      <c r="D1163" s="95" t="s">
        <v>2523</v>
      </c>
      <c r="E1163" s="129">
        <v>150</v>
      </c>
      <c r="F1163" s="129">
        <f t="shared" si="92"/>
        <v>168</v>
      </c>
      <c r="G1163" s="129">
        <v>150</v>
      </c>
      <c r="H1163" s="129">
        <f t="shared" si="93"/>
        <v>168</v>
      </c>
      <c r="I1163" s="129">
        <f t="shared" si="90"/>
        <v>375</v>
      </c>
      <c r="J1163" s="129">
        <f t="shared" si="94"/>
        <v>404.25</v>
      </c>
    </row>
    <row r="1164" spans="1:10" x14ac:dyDescent="0.25">
      <c r="A1164" s="95" t="s">
        <v>2543</v>
      </c>
      <c r="B1164" s="95" t="s">
        <v>2544</v>
      </c>
      <c r="C1164" s="95" t="str">
        <f t="shared" si="91"/>
        <v>新北市泰山區</v>
      </c>
      <c r="D1164" s="95" t="s">
        <v>2523</v>
      </c>
      <c r="E1164" s="129">
        <v>150</v>
      </c>
      <c r="F1164" s="129">
        <f t="shared" si="92"/>
        <v>168</v>
      </c>
      <c r="G1164" s="129">
        <v>150</v>
      </c>
      <c r="H1164" s="129">
        <f t="shared" si="93"/>
        <v>168</v>
      </c>
      <c r="I1164" s="129">
        <f t="shared" si="90"/>
        <v>375</v>
      </c>
      <c r="J1164" s="129">
        <f t="shared" si="94"/>
        <v>404.25</v>
      </c>
    </row>
    <row r="1165" spans="1:10" x14ac:dyDescent="0.25">
      <c r="A1165" s="95" t="s">
        <v>2545</v>
      </c>
      <c r="B1165" s="95" t="s">
        <v>2546</v>
      </c>
      <c r="C1165" s="95" t="str">
        <f t="shared" si="91"/>
        <v>新北市泰山區</v>
      </c>
      <c r="D1165" s="95" t="s">
        <v>2523</v>
      </c>
      <c r="E1165" s="129">
        <v>150</v>
      </c>
      <c r="F1165" s="129">
        <f t="shared" si="92"/>
        <v>168</v>
      </c>
      <c r="G1165" s="129">
        <v>150</v>
      </c>
      <c r="H1165" s="129">
        <f t="shared" si="93"/>
        <v>168</v>
      </c>
      <c r="I1165" s="129">
        <f t="shared" si="90"/>
        <v>375</v>
      </c>
      <c r="J1165" s="129">
        <f t="shared" si="94"/>
        <v>404.25</v>
      </c>
    </row>
    <row r="1166" spans="1:10" x14ac:dyDescent="0.25">
      <c r="A1166" s="95" t="s">
        <v>2547</v>
      </c>
      <c r="B1166" s="95" t="s">
        <v>2548</v>
      </c>
      <c r="C1166" s="95" t="str">
        <f t="shared" si="91"/>
        <v>新北市泰山區</v>
      </c>
      <c r="D1166" s="95" t="s">
        <v>2523</v>
      </c>
      <c r="E1166" s="129">
        <v>150</v>
      </c>
      <c r="F1166" s="129">
        <f t="shared" si="92"/>
        <v>168</v>
      </c>
      <c r="G1166" s="129">
        <v>150</v>
      </c>
      <c r="H1166" s="129">
        <f t="shared" si="93"/>
        <v>168</v>
      </c>
      <c r="I1166" s="129">
        <f t="shared" si="90"/>
        <v>375</v>
      </c>
      <c r="J1166" s="129">
        <f t="shared" si="94"/>
        <v>404.25</v>
      </c>
    </row>
    <row r="1167" spans="1:10" x14ac:dyDescent="0.25">
      <c r="A1167" s="95" t="s">
        <v>2549</v>
      </c>
      <c r="B1167" s="95" t="s">
        <v>2550</v>
      </c>
      <c r="C1167" s="95" t="str">
        <f t="shared" si="91"/>
        <v>新北市泰山區</v>
      </c>
      <c r="D1167" s="95" t="s">
        <v>2523</v>
      </c>
      <c r="E1167" s="129">
        <v>150</v>
      </c>
      <c r="F1167" s="129">
        <f t="shared" si="92"/>
        <v>168</v>
      </c>
      <c r="G1167" s="129">
        <v>150</v>
      </c>
      <c r="H1167" s="129">
        <f t="shared" si="93"/>
        <v>168</v>
      </c>
      <c r="I1167" s="129">
        <f t="shared" si="90"/>
        <v>375</v>
      </c>
      <c r="J1167" s="129">
        <f t="shared" si="94"/>
        <v>404.25</v>
      </c>
    </row>
    <row r="1168" spans="1:10" x14ac:dyDescent="0.25">
      <c r="A1168" s="95" t="s">
        <v>2551</v>
      </c>
      <c r="B1168" s="95" t="s">
        <v>2552</v>
      </c>
      <c r="C1168" s="95" t="str">
        <f t="shared" si="91"/>
        <v>新北市泰山區</v>
      </c>
      <c r="D1168" s="95" t="s">
        <v>2523</v>
      </c>
      <c r="E1168" s="129">
        <v>150</v>
      </c>
      <c r="F1168" s="129">
        <f t="shared" si="92"/>
        <v>168</v>
      </c>
      <c r="G1168" s="129">
        <v>150</v>
      </c>
      <c r="H1168" s="129">
        <f t="shared" si="93"/>
        <v>168</v>
      </c>
      <c r="I1168" s="129">
        <f t="shared" si="90"/>
        <v>375</v>
      </c>
      <c r="J1168" s="129">
        <f t="shared" si="94"/>
        <v>404.25</v>
      </c>
    </row>
    <row r="1169" spans="1:10" x14ac:dyDescent="0.25">
      <c r="A1169" s="95" t="s">
        <v>2553</v>
      </c>
      <c r="B1169" s="95" t="s">
        <v>2554</v>
      </c>
      <c r="C1169" s="95" t="str">
        <f t="shared" si="91"/>
        <v>新北市泰山區</v>
      </c>
      <c r="D1169" s="95" t="s">
        <v>2523</v>
      </c>
      <c r="E1169" s="129">
        <v>150</v>
      </c>
      <c r="F1169" s="129">
        <f t="shared" si="92"/>
        <v>168</v>
      </c>
      <c r="G1169" s="129">
        <v>150</v>
      </c>
      <c r="H1169" s="129">
        <f t="shared" si="93"/>
        <v>168</v>
      </c>
      <c r="I1169" s="129">
        <f t="shared" si="90"/>
        <v>375</v>
      </c>
      <c r="J1169" s="129">
        <f t="shared" si="94"/>
        <v>404.25</v>
      </c>
    </row>
    <row r="1170" spans="1:10" x14ac:dyDescent="0.25">
      <c r="A1170" s="95" t="s">
        <v>2555</v>
      </c>
      <c r="B1170" s="95" t="s">
        <v>2556</v>
      </c>
      <c r="C1170" s="95" t="str">
        <f t="shared" si="91"/>
        <v>新北市泰山區</v>
      </c>
      <c r="D1170" s="95" t="s">
        <v>2523</v>
      </c>
      <c r="E1170" s="129">
        <v>150</v>
      </c>
      <c r="F1170" s="129">
        <f t="shared" si="92"/>
        <v>168</v>
      </c>
      <c r="G1170" s="129">
        <v>150</v>
      </c>
      <c r="H1170" s="129">
        <f t="shared" si="93"/>
        <v>168</v>
      </c>
      <c r="I1170" s="129">
        <f t="shared" si="90"/>
        <v>375</v>
      </c>
      <c r="J1170" s="129">
        <f t="shared" si="94"/>
        <v>404.25</v>
      </c>
    </row>
    <row r="1171" spans="1:10" x14ac:dyDescent="0.25">
      <c r="A1171" s="95" t="s">
        <v>2557</v>
      </c>
      <c r="B1171" s="95" t="s">
        <v>2558</v>
      </c>
      <c r="C1171" s="95" t="str">
        <f t="shared" si="91"/>
        <v>新北市泰山區</v>
      </c>
      <c r="D1171" s="95" t="s">
        <v>2523</v>
      </c>
      <c r="E1171" s="129">
        <v>150</v>
      </c>
      <c r="F1171" s="129">
        <f t="shared" si="92"/>
        <v>168</v>
      </c>
      <c r="G1171" s="129">
        <v>150</v>
      </c>
      <c r="H1171" s="129">
        <f t="shared" si="93"/>
        <v>168</v>
      </c>
      <c r="I1171" s="129">
        <f t="shared" si="90"/>
        <v>375</v>
      </c>
      <c r="J1171" s="129">
        <f t="shared" si="94"/>
        <v>404.25</v>
      </c>
    </row>
    <row r="1172" spans="1:10" x14ac:dyDescent="0.25">
      <c r="A1172" s="95" t="s">
        <v>2559</v>
      </c>
      <c r="B1172" s="95" t="s">
        <v>2560</v>
      </c>
      <c r="C1172" s="95" t="str">
        <f t="shared" si="91"/>
        <v>新北市泰山區</v>
      </c>
      <c r="D1172" s="95" t="s">
        <v>2523</v>
      </c>
      <c r="E1172" s="129">
        <v>150</v>
      </c>
      <c r="F1172" s="129">
        <f t="shared" si="92"/>
        <v>168</v>
      </c>
      <c r="G1172" s="129">
        <v>150</v>
      </c>
      <c r="H1172" s="129">
        <f t="shared" si="93"/>
        <v>168</v>
      </c>
      <c r="I1172" s="129">
        <f t="shared" si="90"/>
        <v>375</v>
      </c>
      <c r="J1172" s="129">
        <f t="shared" si="94"/>
        <v>404.25</v>
      </c>
    </row>
    <row r="1173" spans="1:10" x14ac:dyDescent="0.25">
      <c r="A1173" s="95" t="s">
        <v>2561</v>
      </c>
      <c r="B1173" s="95" t="s">
        <v>2562</v>
      </c>
      <c r="C1173" s="95" t="str">
        <f t="shared" si="91"/>
        <v>新北市泰山區</v>
      </c>
      <c r="D1173" s="95" t="s">
        <v>2523</v>
      </c>
      <c r="E1173" s="129">
        <v>150</v>
      </c>
      <c r="F1173" s="129">
        <f t="shared" si="92"/>
        <v>168</v>
      </c>
      <c r="G1173" s="129">
        <v>150</v>
      </c>
      <c r="H1173" s="129">
        <f t="shared" si="93"/>
        <v>168</v>
      </c>
      <c r="I1173" s="129">
        <f t="shared" si="90"/>
        <v>375</v>
      </c>
      <c r="J1173" s="129">
        <f t="shared" si="94"/>
        <v>404.25</v>
      </c>
    </row>
    <row r="1174" spans="1:10" x14ac:dyDescent="0.25">
      <c r="A1174" s="95" t="s">
        <v>2563</v>
      </c>
      <c r="B1174" s="95" t="s">
        <v>2564</v>
      </c>
      <c r="C1174" s="95" t="str">
        <f t="shared" si="91"/>
        <v>新北市泰山區</v>
      </c>
      <c r="D1174" s="95" t="s">
        <v>2523</v>
      </c>
      <c r="E1174" s="129">
        <v>150</v>
      </c>
      <c r="F1174" s="129">
        <f t="shared" si="92"/>
        <v>168</v>
      </c>
      <c r="G1174" s="129">
        <v>150</v>
      </c>
      <c r="H1174" s="129">
        <f t="shared" si="93"/>
        <v>168</v>
      </c>
      <c r="I1174" s="129">
        <f t="shared" si="90"/>
        <v>375</v>
      </c>
      <c r="J1174" s="129">
        <f t="shared" si="94"/>
        <v>404.25</v>
      </c>
    </row>
    <row r="1175" spans="1:10" x14ac:dyDescent="0.25">
      <c r="A1175" s="95" t="s">
        <v>2565</v>
      </c>
      <c r="B1175" s="95" t="s">
        <v>2566</v>
      </c>
      <c r="C1175" s="95" t="str">
        <f t="shared" si="91"/>
        <v>新北市泰山區</v>
      </c>
      <c r="D1175" s="95" t="s">
        <v>2523</v>
      </c>
      <c r="E1175" s="129">
        <v>150</v>
      </c>
      <c r="F1175" s="129">
        <f t="shared" si="92"/>
        <v>168</v>
      </c>
      <c r="G1175" s="129">
        <v>150</v>
      </c>
      <c r="H1175" s="129">
        <f t="shared" si="93"/>
        <v>168</v>
      </c>
      <c r="I1175" s="129">
        <f t="shared" si="90"/>
        <v>375</v>
      </c>
      <c r="J1175" s="129">
        <f t="shared" si="94"/>
        <v>404.25</v>
      </c>
    </row>
    <row r="1176" spans="1:10" x14ac:dyDescent="0.25">
      <c r="A1176" s="95" t="s">
        <v>2567</v>
      </c>
      <c r="B1176" s="95" t="s">
        <v>2568</v>
      </c>
      <c r="C1176" s="95" t="str">
        <f t="shared" si="91"/>
        <v>新北市泰山區</v>
      </c>
      <c r="D1176" s="95" t="s">
        <v>2523</v>
      </c>
      <c r="E1176" s="129">
        <v>150</v>
      </c>
      <c r="F1176" s="129">
        <f t="shared" si="92"/>
        <v>168</v>
      </c>
      <c r="G1176" s="129">
        <v>150</v>
      </c>
      <c r="H1176" s="129">
        <f t="shared" si="93"/>
        <v>168</v>
      </c>
      <c r="I1176" s="129">
        <f t="shared" si="90"/>
        <v>375</v>
      </c>
      <c r="J1176" s="129">
        <f t="shared" si="94"/>
        <v>404.25</v>
      </c>
    </row>
    <row r="1177" spans="1:10" x14ac:dyDescent="0.25">
      <c r="A1177" s="95" t="s">
        <v>2569</v>
      </c>
      <c r="B1177" s="95" t="s">
        <v>2570</v>
      </c>
      <c r="C1177" s="95" t="str">
        <f t="shared" si="91"/>
        <v>新北市泰山區</v>
      </c>
      <c r="D1177" s="95" t="s">
        <v>2523</v>
      </c>
      <c r="E1177" s="129">
        <v>150</v>
      </c>
      <c r="F1177" s="129">
        <f t="shared" si="92"/>
        <v>168</v>
      </c>
      <c r="G1177" s="129">
        <v>150</v>
      </c>
      <c r="H1177" s="129">
        <f t="shared" si="93"/>
        <v>168</v>
      </c>
      <c r="I1177" s="129">
        <f t="shared" si="90"/>
        <v>375</v>
      </c>
      <c r="J1177" s="129">
        <f t="shared" si="94"/>
        <v>404.25</v>
      </c>
    </row>
    <row r="1178" spans="1:10" x14ac:dyDescent="0.25">
      <c r="A1178" s="95" t="s">
        <v>2571</v>
      </c>
      <c r="B1178" s="95" t="s">
        <v>2572</v>
      </c>
      <c r="C1178" s="95" t="str">
        <f t="shared" si="91"/>
        <v>新北市泰山區</v>
      </c>
      <c r="D1178" s="95" t="s">
        <v>1180</v>
      </c>
      <c r="E1178" s="129">
        <v>210</v>
      </c>
      <c r="F1178" s="129">
        <f t="shared" si="92"/>
        <v>231</v>
      </c>
      <c r="G1178" s="129">
        <v>210</v>
      </c>
      <c r="H1178" s="129">
        <f t="shared" si="93"/>
        <v>231</v>
      </c>
      <c r="I1178" s="129">
        <f t="shared" si="90"/>
        <v>525</v>
      </c>
      <c r="J1178" s="129">
        <f t="shared" si="94"/>
        <v>561.75</v>
      </c>
    </row>
    <row r="1179" spans="1:10" x14ac:dyDescent="0.25">
      <c r="A1179" s="95" t="s">
        <v>2573</v>
      </c>
      <c r="B1179" s="95" t="s">
        <v>2574</v>
      </c>
      <c r="C1179" s="95" t="str">
        <f t="shared" si="91"/>
        <v>新北市泰山區</v>
      </c>
      <c r="D1179" s="95" t="s">
        <v>2523</v>
      </c>
      <c r="E1179" s="129">
        <v>150</v>
      </c>
      <c r="F1179" s="129">
        <f t="shared" si="92"/>
        <v>168</v>
      </c>
      <c r="G1179" s="129">
        <v>150</v>
      </c>
      <c r="H1179" s="129">
        <f t="shared" si="93"/>
        <v>168</v>
      </c>
      <c r="I1179" s="129">
        <f t="shared" ref="I1179:I1242" si="95">E1179*2.5</f>
        <v>375</v>
      </c>
      <c r="J1179" s="129">
        <f t="shared" si="94"/>
        <v>404.25</v>
      </c>
    </row>
    <row r="1180" spans="1:10" x14ac:dyDescent="0.25">
      <c r="A1180" s="95" t="s">
        <v>2575</v>
      </c>
      <c r="B1180" s="95" t="s">
        <v>2576</v>
      </c>
      <c r="C1180" s="95" t="str">
        <f t="shared" si="91"/>
        <v>新北市泰山區</v>
      </c>
      <c r="D1180" s="95" t="s">
        <v>2523</v>
      </c>
      <c r="E1180" s="129">
        <v>150</v>
      </c>
      <c r="F1180" s="129">
        <f t="shared" si="92"/>
        <v>168</v>
      </c>
      <c r="G1180" s="129">
        <v>150</v>
      </c>
      <c r="H1180" s="129">
        <f t="shared" si="93"/>
        <v>168</v>
      </c>
      <c r="I1180" s="129">
        <f t="shared" si="95"/>
        <v>375</v>
      </c>
      <c r="J1180" s="129">
        <f t="shared" si="94"/>
        <v>404.25</v>
      </c>
    </row>
    <row r="1181" spans="1:10" x14ac:dyDescent="0.25">
      <c r="A1181" s="95" t="s">
        <v>2577</v>
      </c>
      <c r="B1181" s="95" t="s">
        <v>2578</v>
      </c>
      <c r="C1181" s="95" t="str">
        <f t="shared" si="91"/>
        <v>新北市泰山區</v>
      </c>
      <c r="D1181" s="95" t="s">
        <v>2523</v>
      </c>
      <c r="E1181" s="129">
        <v>150</v>
      </c>
      <c r="F1181" s="129">
        <f t="shared" si="92"/>
        <v>168</v>
      </c>
      <c r="G1181" s="129">
        <v>150</v>
      </c>
      <c r="H1181" s="129">
        <f t="shared" si="93"/>
        <v>168</v>
      </c>
      <c r="I1181" s="129">
        <f t="shared" si="95"/>
        <v>375</v>
      </c>
      <c r="J1181" s="129">
        <f t="shared" si="94"/>
        <v>404.25</v>
      </c>
    </row>
    <row r="1182" spans="1:10" x14ac:dyDescent="0.25">
      <c r="A1182" s="95" t="s">
        <v>2579</v>
      </c>
      <c r="B1182" s="95" t="s">
        <v>2580</v>
      </c>
      <c r="C1182" s="95" t="str">
        <f t="shared" si="91"/>
        <v>新北市泰山區</v>
      </c>
      <c r="D1182" s="95" t="s">
        <v>2523</v>
      </c>
      <c r="E1182" s="129">
        <v>150</v>
      </c>
      <c r="F1182" s="129">
        <f t="shared" si="92"/>
        <v>168</v>
      </c>
      <c r="G1182" s="129">
        <v>150</v>
      </c>
      <c r="H1182" s="129">
        <f t="shared" si="93"/>
        <v>168</v>
      </c>
      <c r="I1182" s="129">
        <f t="shared" si="95"/>
        <v>375</v>
      </c>
      <c r="J1182" s="129">
        <f t="shared" si="94"/>
        <v>404.25</v>
      </c>
    </row>
    <row r="1183" spans="1:10" x14ac:dyDescent="0.25">
      <c r="A1183" s="95" t="s">
        <v>2581</v>
      </c>
      <c r="B1183" s="95" t="s">
        <v>2582</v>
      </c>
      <c r="C1183" s="95" t="str">
        <f t="shared" si="91"/>
        <v>新北市泰山區</v>
      </c>
      <c r="D1183" s="95" t="s">
        <v>2523</v>
      </c>
      <c r="E1183" s="129">
        <v>150</v>
      </c>
      <c r="F1183" s="129">
        <f t="shared" si="92"/>
        <v>168</v>
      </c>
      <c r="G1183" s="129">
        <v>150</v>
      </c>
      <c r="H1183" s="129">
        <f t="shared" si="93"/>
        <v>168</v>
      </c>
      <c r="I1183" s="129">
        <f t="shared" si="95"/>
        <v>375</v>
      </c>
      <c r="J1183" s="129">
        <f t="shared" si="94"/>
        <v>404.25</v>
      </c>
    </row>
    <row r="1184" spans="1:10" x14ac:dyDescent="0.25">
      <c r="A1184" s="95" t="s">
        <v>2583</v>
      </c>
      <c r="B1184" s="95" t="s">
        <v>2584</v>
      </c>
      <c r="C1184" s="95" t="str">
        <f t="shared" si="91"/>
        <v>新北市泰山區</v>
      </c>
      <c r="D1184" s="95" t="s">
        <v>2523</v>
      </c>
      <c r="E1184" s="129">
        <v>150</v>
      </c>
      <c r="F1184" s="129">
        <f t="shared" si="92"/>
        <v>168</v>
      </c>
      <c r="G1184" s="129">
        <v>150</v>
      </c>
      <c r="H1184" s="129">
        <f t="shared" si="93"/>
        <v>168</v>
      </c>
      <c r="I1184" s="129">
        <f t="shared" si="95"/>
        <v>375</v>
      </c>
      <c r="J1184" s="129">
        <f t="shared" si="94"/>
        <v>404.25</v>
      </c>
    </row>
    <row r="1185" spans="1:10" x14ac:dyDescent="0.25">
      <c r="A1185" s="95" t="s">
        <v>2585</v>
      </c>
      <c r="B1185" s="95" t="s">
        <v>2586</v>
      </c>
      <c r="C1185" s="95" t="str">
        <f t="shared" si="91"/>
        <v>新北市泰山區</v>
      </c>
      <c r="D1185" s="95" t="s">
        <v>2523</v>
      </c>
      <c r="E1185" s="129">
        <v>150</v>
      </c>
      <c r="F1185" s="129">
        <f t="shared" si="92"/>
        <v>168</v>
      </c>
      <c r="G1185" s="129">
        <v>150</v>
      </c>
      <c r="H1185" s="129">
        <f t="shared" si="93"/>
        <v>168</v>
      </c>
      <c r="I1185" s="129">
        <f t="shared" si="95"/>
        <v>375</v>
      </c>
      <c r="J1185" s="129">
        <f t="shared" si="94"/>
        <v>404.25</v>
      </c>
    </row>
    <row r="1186" spans="1:10" x14ac:dyDescent="0.25">
      <c r="A1186" s="95" t="s">
        <v>2587</v>
      </c>
      <c r="B1186" s="95" t="s">
        <v>2588</v>
      </c>
      <c r="C1186" s="95" t="str">
        <f t="shared" si="91"/>
        <v>新北市泰山區</v>
      </c>
      <c r="D1186" s="95" t="s">
        <v>2523</v>
      </c>
      <c r="E1186" s="129">
        <v>150</v>
      </c>
      <c r="F1186" s="129">
        <f t="shared" si="92"/>
        <v>168</v>
      </c>
      <c r="G1186" s="129">
        <v>150</v>
      </c>
      <c r="H1186" s="129">
        <f t="shared" si="93"/>
        <v>168</v>
      </c>
      <c r="I1186" s="129">
        <f t="shared" si="95"/>
        <v>375</v>
      </c>
      <c r="J1186" s="129">
        <f t="shared" si="94"/>
        <v>404.25</v>
      </c>
    </row>
    <row r="1187" spans="1:10" x14ac:dyDescent="0.25">
      <c r="A1187" s="95" t="s">
        <v>2589</v>
      </c>
      <c r="B1187" s="95" t="s">
        <v>2590</v>
      </c>
      <c r="C1187" s="95" t="str">
        <f t="shared" si="91"/>
        <v>新北市泰山區</v>
      </c>
      <c r="D1187" s="95" t="s">
        <v>2523</v>
      </c>
      <c r="E1187" s="129">
        <v>150</v>
      </c>
      <c r="F1187" s="129">
        <f t="shared" si="92"/>
        <v>168</v>
      </c>
      <c r="G1187" s="129">
        <v>150</v>
      </c>
      <c r="H1187" s="129">
        <f t="shared" si="93"/>
        <v>168</v>
      </c>
      <c r="I1187" s="129">
        <f t="shared" si="95"/>
        <v>375</v>
      </c>
      <c r="J1187" s="129">
        <f t="shared" si="94"/>
        <v>404.25</v>
      </c>
    </row>
    <row r="1188" spans="1:10" x14ac:dyDescent="0.25">
      <c r="A1188" s="95" t="s">
        <v>2591</v>
      </c>
      <c r="B1188" s="95" t="s">
        <v>2592</v>
      </c>
      <c r="C1188" s="95" t="str">
        <f t="shared" si="91"/>
        <v>新北市泰山區</v>
      </c>
      <c r="D1188" s="95" t="s">
        <v>2523</v>
      </c>
      <c r="E1188" s="129">
        <v>150</v>
      </c>
      <c r="F1188" s="129">
        <f t="shared" si="92"/>
        <v>168</v>
      </c>
      <c r="G1188" s="129">
        <v>150</v>
      </c>
      <c r="H1188" s="129">
        <f t="shared" si="93"/>
        <v>168</v>
      </c>
      <c r="I1188" s="129">
        <f t="shared" si="95"/>
        <v>375</v>
      </c>
      <c r="J1188" s="129">
        <f t="shared" si="94"/>
        <v>404.25</v>
      </c>
    </row>
    <row r="1189" spans="1:10" x14ac:dyDescent="0.25">
      <c r="A1189" s="95" t="s">
        <v>2593</v>
      </c>
      <c r="B1189" s="95" t="s">
        <v>2594</v>
      </c>
      <c r="C1189" s="95" t="str">
        <f t="shared" si="91"/>
        <v>新北市泰山區</v>
      </c>
      <c r="D1189" s="95" t="s">
        <v>2523</v>
      </c>
      <c r="E1189" s="129">
        <v>150</v>
      </c>
      <c r="F1189" s="129">
        <f t="shared" si="92"/>
        <v>168</v>
      </c>
      <c r="G1189" s="129">
        <v>150</v>
      </c>
      <c r="H1189" s="129">
        <f t="shared" si="93"/>
        <v>168</v>
      </c>
      <c r="I1189" s="129">
        <f t="shared" si="95"/>
        <v>375</v>
      </c>
      <c r="J1189" s="129">
        <f t="shared" si="94"/>
        <v>404.25</v>
      </c>
    </row>
    <row r="1190" spans="1:10" x14ac:dyDescent="0.25">
      <c r="A1190" s="95" t="s">
        <v>2595</v>
      </c>
      <c r="B1190" s="95" t="s">
        <v>2596</v>
      </c>
      <c r="C1190" s="95" t="str">
        <f t="shared" si="91"/>
        <v>新北市泰山區</v>
      </c>
      <c r="D1190" s="95" t="s">
        <v>1180</v>
      </c>
      <c r="E1190" s="129">
        <v>210</v>
      </c>
      <c r="F1190" s="129">
        <f t="shared" si="92"/>
        <v>231</v>
      </c>
      <c r="G1190" s="129">
        <v>210</v>
      </c>
      <c r="H1190" s="129">
        <f t="shared" si="93"/>
        <v>231</v>
      </c>
      <c r="I1190" s="129">
        <f t="shared" si="95"/>
        <v>525</v>
      </c>
      <c r="J1190" s="129">
        <f t="shared" si="94"/>
        <v>561.75</v>
      </c>
    </row>
    <row r="1191" spans="1:10" x14ac:dyDescent="0.25">
      <c r="A1191" s="95" t="s">
        <v>2597</v>
      </c>
      <c r="B1191" s="95" t="s">
        <v>2598</v>
      </c>
      <c r="C1191" s="95" t="str">
        <f t="shared" si="91"/>
        <v>新北市泰山區</v>
      </c>
      <c r="D1191" s="95" t="s">
        <v>1180</v>
      </c>
      <c r="E1191" s="129">
        <v>210</v>
      </c>
      <c r="F1191" s="129">
        <f t="shared" si="92"/>
        <v>231</v>
      </c>
      <c r="G1191" s="129">
        <v>210</v>
      </c>
      <c r="H1191" s="129">
        <f t="shared" si="93"/>
        <v>231</v>
      </c>
      <c r="I1191" s="129">
        <f t="shared" si="95"/>
        <v>525</v>
      </c>
      <c r="J1191" s="129">
        <f t="shared" si="94"/>
        <v>561.75</v>
      </c>
    </row>
    <row r="1192" spans="1:10" x14ac:dyDescent="0.25">
      <c r="A1192" s="95" t="s">
        <v>2599</v>
      </c>
      <c r="B1192" s="95" t="s">
        <v>2600</v>
      </c>
      <c r="C1192" s="95" t="str">
        <f t="shared" si="91"/>
        <v>新北市泰山區</v>
      </c>
      <c r="D1192" s="95" t="s">
        <v>2523</v>
      </c>
      <c r="E1192" s="129">
        <v>150</v>
      </c>
      <c r="F1192" s="129">
        <f t="shared" si="92"/>
        <v>168</v>
      </c>
      <c r="G1192" s="129">
        <v>150</v>
      </c>
      <c r="H1192" s="129">
        <f t="shared" si="93"/>
        <v>168</v>
      </c>
      <c r="I1192" s="129">
        <f t="shared" si="95"/>
        <v>375</v>
      </c>
      <c r="J1192" s="129">
        <f t="shared" si="94"/>
        <v>404.25</v>
      </c>
    </row>
    <row r="1193" spans="1:10" x14ac:dyDescent="0.25">
      <c r="A1193" s="95" t="s">
        <v>2601</v>
      </c>
      <c r="B1193" s="95" t="s">
        <v>2602</v>
      </c>
      <c r="C1193" s="95" t="str">
        <f t="shared" si="91"/>
        <v>新北市泰山區</v>
      </c>
      <c r="D1193" s="95" t="s">
        <v>2523</v>
      </c>
      <c r="E1193" s="129">
        <v>150</v>
      </c>
      <c r="F1193" s="129">
        <f t="shared" si="92"/>
        <v>168</v>
      </c>
      <c r="G1193" s="129">
        <v>150</v>
      </c>
      <c r="H1193" s="129">
        <f t="shared" si="93"/>
        <v>168</v>
      </c>
      <c r="I1193" s="129">
        <f t="shared" si="95"/>
        <v>375</v>
      </c>
      <c r="J1193" s="129">
        <f t="shared" si="94"/>
        <v>404.25</v>
      </c>
    </row>
    <row r="1194" spans="1:10" x14ac:dyDescent="0.25">
      <c r="A1194" s="95" t="s">
        <v>2603</v>
      </c>
      <c r="B1194" s="95" t="s">
        <v>2604</v>
      </c>
      <c r="C1194" s="95" t="str">
        <f t="shared" si="91"/>
        <v>新北市泰山區</v>
      </c>
      <c r="D1194" s="95" t="s">
        <v>2523</v>
      </c>
      <c r="E1194" s="129">
        <v>150</v>
      </c>
      <c r="F1194" s="129">
        <f t="shared" si="92"/>
        <v>168</v>
      </c>
      <c r="G1194" s="129">
        <v>150</v>
      </c>
      <c r="H1194" s="129">
        <f t="shared" si="93"/>
        <v>168</v>
      </c>
      <c r="I1194" s="129">
        <f t="shared" si="95"/>
        <v>375</v>
      </c>
      <c r="J1194" s="129">
        <f t="shared" si="94"/>
        <v>404.25</v>
      </c>
    </row>
    <row r="1195" spans="1:10" x14ac:dyDescent="0.25">
      <c r="A1195" s="95" t="s">
        <v>2605</v>
      </c>
      <c r="B1195" s="95" t="s">
        <v>2606</v>
      </c>
      <c r="C1195" s="95" t="str">
        <f t="shared" si="91"/>
        <v>新北市泰山區</v>
      </c>
      <c r="D1195" s="95" t="s">
        <v>2523</v>
      </c>
      <c r="E1195" s="129">
        <v>150</v>
      </c>
      <c r="F1195" s="129">
        <f t="shared" si="92"/>
        <v>168</v>
      </c>
      <c r="G1195" s="129">
        <v>150</v>
      </c>
      <c r="H1195" s="129">
        <f t="shared" si="93"/>
        <v>168</v>
      </c>
      <c r="I1195" s="129">
        <f t="shared" si="95"/>
        <v>375</v>
      </c>
      <c r="J1195" s="129">
        <f t="shared" si="94"/>
        <v>404.25</v>
      </c>
    </row>
    <row r="1196" spans="1:10" x14ac:dyDescent="0.25">
      <c r="A1196" s="95" t="s">
        <v>2607</v>
      </c>
      <c r="B1196" s="95" t="s">
        <v>2608</v>
      </c>
      <c r="C1196" s="95" t="str">
        <f t="shared" si="91"/>
        <v>新北市泰山區</v>
      </c>
      <c r="D1196" s="95" t="s">
        <v>1180</v>
      </c>
      <c r="E1196" s="129">
        <v>210</v>
      </c>
      <c r="F1196" s="129">
        <f t="shared" si="92"/>
        <v>231</v>
      </c>
      <c r="G1196" s="129">
        <v>210</v>
      </c>
      <c r="H1196" s="129">
        <f t="shared" si="93"/>
        <v>231</v>
      </c>
      <c r="I1196" s="129">
        <f t="shared" si="95"/>
        <v>525</v>
      </c>
      <c r="J1196" s="129">
        <f t="shared" si="94"/>
        <v>561.75</v>
      </c>
    </row>
    <row r="1197" spans="1:10" x14ac:dyDescent="0.25">
      <c r="A1197" s="95" t="s">
        <v>2609</v>
      </c>
      <c r="B1197" s="95" t="s">
        <v>2610</v>
      </c>
      <c r="C1197" s="95" t="str">
        <f t="shared" si="91"/>
        <v>新北市泰山區</v>
      </c>
      <c r="D1197" s="95" t="s">
        <v>2523</v>
      </c>
      <c r="E1197" s="129">
        <v>150</v>
      </c>
      <c r="F1197" s="129">
        <f t="shared" si="92"/>
        <v>168</v>
      </c>
      <c r="G1197" s="129">
        <v>150</v>
      </c>
      <c r="H1197" s="129">
        <f t="shared" si="93"/>
        <v>168</v>
      </c>
      <c r="I1197" s="129">
        <f t="shared" si="95"/>
        <v>375</v>
      </c>
      <c r="J1197" s="129">
        <f t="shared" si="94"/>
        <v>404.25</v>
      </c>
    </row>
    <row r="1198" spans="1:10" x14ac:dyDescent="0.25">
      <c r="A1198" s="95" t="s">
        <v>2611</v>
      </c>
      <c r="B1198" s="95" t="s">
        <v>2612</v>
      </c>
      <c r="C1198" s="95" t="str">
        <f t="shared" si="91"/>
        <v>新北市泰山區</v>
      </c>
      <c r="D1198" s="95" t="s">
        <v>2523</v>
      </c>
      <c r="E1198" s="129">
        <v>150</v>
      </c>
      <c r="F1198" s="129">
        <f t="shared" si="92"/>
        <v>168</v>
      </c>
      <c r="G1198" s="129">
        <v>150</v>
      </c>
      <c r="H1198" s="129">
        <f t="shared" si="93"/>
        <v>168</v>
      </c>
      <c r="I1198" s="129">
        <f t="shared" si="95"/>
        <v>375</v>
      </c>
      <c r="J1198" s="129">
        <f t="shared" si="94"/>
        <v>404.25</v>
      </c>
    </row>
    <row r="1199" spans="1:10" x14ac:dyDescent="0.25">
      <c r="A1199" s="95" t="s">
        <v>2613</v>
      </c>
      <c r="B1199" s="95" t="s">
        <v>2614</v>
      </c>
      <c r="C1199" s="95" t="str">
        <f t="shared" si="91"/>
        <v>新北市泰山區</v>
      </c>
      <c r="D1199" s="95" t="s">
        <v>2523</v>
      </c>
      <c r="E1199" s="129">
        <v>150</v>
      </c>
      <c r="F1199" s="129">
        <f t="shared" si="92"/>
        <v>168</v>
      </c>
      <c r="G1199" s="129">
        <v>150</v>
      </c>
      <c r="H1199" s="129">
        <f t="shared" si="93"/>
        <v>168</v>
      </c>
      <c r="I1199" s="129">
        <f t="shared" si="95"/>
        <v>375</v>
      </c>
      <c r="J1199" s="129">
        <f t="shared" si="94"/>
        <v>404.25</v>
      </c>
    </row>
    <row r="1200" spans="1:10" x14ac:dyDescent="0.25">
      <c r="A1200" s="95" t="s">
        <v>2615</v>
      </c>
      <c r="B1200" s="95" t="s">
        <v>2616</v>
      </c>
      <c r="C1200" s="95" t="str">
        <f t="shared" si="91"/>
        <v>新北市泰山區</v>
      </c>
      <c r="D1200" s="95" t="s">
        <v>2523</v>
      </c>
      <c r="E1200" s="129">
        <v>150</v>
      </c>
      <c r="F1200" s="129">
        <f t="shared" si="92"/>
        <v>168</v>
      </c>
      <c r="G1200" s="129">
        <v>150</v>
      </c>
      <c r="H1200" s="129">
        <f t="shared" si="93"/>
        <v>168</v>
      </c>
      <c r="I1200" s="129">
        <f t="shared" si="95"/>
        <v>375</v>
      </c>
      <c r="J1200" s="129">
        <f t="shared" si="94"/>
        <v>404.25</v>
      </c>
    </row>
    <row r="1201" spans="1:10" x14ac:dyDescent="0.25">
      <c r="A1201" s="95" t="s">
        <v>2617</v>
      </c>
      <c r="B1201" s="95" t="s">
        <v>2618</v>
      </c>
      <c r="C1201" s="95" t="str">
        <f t="shared" si="91"/>
        <v>新北市泰山區</v>
      </c>
      <c r="D1201" s="95" t="s">
        <v>2523</v>
      </c>
      <c r="E1201" s="129">
        <v>150</v>
      </c>
      <c r="F1201" s="129">
        <f t="shared" si="92"/>
        <v>168</v>
      </c>
      <c r="G1201" s="129">
        <v>150</v>
      </c>
      <c r="H1201" s="129">
        <f t="shared" si="93"/>
        <v>168</v>
      </c>
      <c r="I1201" s="129">
        <f t="shared" si="95"/>
        <v>375</v>
      </c>
      <c r="J1201" s="129">
        <f t="shared" si="94"/>
        <v>404.25</v>
      </c>
    </row>
    <row r="1202" spans="1:10" x14ac:dyDescent="0.25">
      <c r="A1202" s="95" t="s">
        <v>2619</v>
      </c>
      <c r="B1202" s="95" t="s">
        <v>2620</v>
      </c>
      <c r="C1202" s="95" t="str">
        <f t="shared" si="91"/>
        <v>新北市泰山區</v>
      </c>
      <c r="D1202" s="95" t="s">
        <v>2523</v>
      </c>
      <c r="E1202" s="129">
        <v>150</v>
      </c>
      <c r="F1202" s="129">
        <f t="shared" si="92"/>
        <v>168</v>
      </c>
      <c r="G1202" s="129">
        <v>150</v>
      </c>
      <c r="H1202" s="129">
        <f t="shared" si="93"/>
        <v>168</v>
      </c>
      <c r="I1202" s="129">
        <f t="shared" si="95"/>
        <v>375</v>
      </c>
      <c r="J1202" s="129">
        <f t="shared" si="94"/>
        <v>404.25</v>
      </c>
    </row>
    <row r="1203" spans="1:10" x14ac:dyDescent="0.25">
      <c r="A1203" s="95" t="s">
        <v>2621</v>
      </c>
      <c r="B1203" s="95" t="s">
        <v>2622</v>
      </c>
      <c r="C1203" s="95" t="str">
        <f t="shared" si="91"/>
        <v>新北市泰山區</v>
      </c>
      <c r="D1203" s="95" t="s">
        <v>2523</v>
      </c>
      <c r="E1203" s="129">
        <v>150</v>
      </c>
      <c r="F1203" s="129">
        <f t="shared" si="92"/>
        <v>168</v>
      </c>
      <c r="G1203" s="129">
        <v>150</v>
      </c>
      <c r="H1203" s="129">
        <f t="shared" si="93"/>
        <v>168</v>
      </c>
      <c r="I1203" s="129">
        <f t="shared" si="95"/>
        <v>375</v>
      </c>
      <c r="J1203" s="129">
        <f t="shared" si="94"/>
        <v>404.25</v>
      </c>
    </row>
    <row r="1204" spans="1:10" x14ac:dyDescent="0.25">
      <c r="A1204" s="95" t="s">
        <v>2623</v>
      </c>
      <c r="B1204" s="95" t="s">
        <v>2624</v>
      </c>
      <c r="C1204" s="95" t="str">
        <f t="shared" si="91"/>
        <v>新北市泰山區</v>
      </c>
      <c r="D1204" s="95" t="s">
        <v>2523</v>
      </c>
      <c r="E1204" s="129">
        <v>150</v>
      </c>
      <c r="F1204" s="129">
        <f t="shared" si="92"/>
        <v>168</v>
      </c>
      <c r="G1204" s="129">
        <v>150</v>
      </c>
      <c r="H1204" s="129">
        <f t="shared" si="93"/>
        <v>168</v>
      </c>
      <c r="I1204" s="129">
        <f t="shared" si="95"/>
        <v>375</v>
      </c>
      <c r="J1204" s="129">
        <f t="shared" si="94"/>
        <v>404.25</v>
      </c>
    </row>
    <row r="1205" spans="1:10" x14ac:dyDescent="0.25">
      <c r="A1205" s="95" t="s">
        <v>2625</v>
      </c>
      <c r="B1205" s="95" t="s">
        <v>2626</v>
      </c>
      <c r="C1205" s="95" t="str">
        <f t="shared" si="91"/>
        <v>新北市泰山區</v>
      </c>
      <c r="D1205" s="95" t="s">
        <v>1285</v>
      </c>
      <c r="E1205" s="129">
        <v>150</v>
      </c>
      <c r="F1205" s="129">
        <f t="shared" si="92"/>
        <v>168</v>
      </c>
      <c r="G1205" s="129">
        <v>150</v>
      </c>
      <c r="H1205" s="129">
        <f t="shared" si="93"/>
        <v>168</v>
      </c>
      <c r="I1205" s="129">
        <f t="shared" si="95"/>
        <v>375</v>
      </c>
      <c r="J1205" s="129">
        <f t="shared" si="94"/>
        <v>404.25</v>
      </c>
    </row>
    <row r="1206" spans="1:10" x14ac:dyDescent="0.25">
      <c r="A1206" s="95" t="s">
        <v>2627</v>
      </c>
      <c r="B1206" s="95" t="s">
        <v>2628</v>
      </c>
      <c r="C1206" s="95" t="str">
        <f t="shared" si="91"/>
        <v>新北市泰山區</v>
      </c>
      <c r="D1206" s="95" t="s">
        <v>2523</v>
      </c>
      <c r="E1206" s="129">
        <v>150</v>
      </c>
      <c r="F1206" s="129">
        <f t="shared" si="92"/>
        <v>168</v>
      </c>
      <c r="G1206" s="129">
        <v>150</v>
      </c>
      <c r="H1206" s="129">
        <f t="shared" si="93"/>
        <v>168</v>
      </c>
      <c r="I1206" s="129">
        <f t="shared" si="95"/>
        <v>375</v>
      </c>
      <c r="J1206" s="129">
        <f t="shared" si="94"/>
        <v>404.25</v>
      </c>
    </row>
    <row r="1207" spans="1:10" x14ac:dyDescent="0.25">
      <c r="A1207" s="95" t="s">
        <v>2629</v>
      </c>
      <c r="B1207" s="95" t="s">
        <v>2630</v>
      </c>
      <c r="C1207" s="95" t="str">
        <f t="shared" si="91"/>
        <v>新北市泰山區</v>
      </c>
      <c r="D1207" s="95" t="s">
        <v>1180</v>
      </c>
      <c r="E1207" s="129">
        <v>210</v>
      </c>
      <c r="F1207" s="129">
        <f t="shared" si="92"/>
        <v>231</v>
      </c>
      <c r="G1207" s="129">
        <v>210</v>
      </c>
      <c r="H1207" s="129">
        <f t="shared" si="93"/>
        <v>231</v>
      </c>
      <c r="I1207" s="129">
        <f t="shared" si="95"/>
        <v>525</v>
      </c>
      <c r="J1207" s="129">
        <f t="shared" si="94"/>
        <v>561.75</v>
      </c>
    </row>
    <row r="1208" spans="1:10" x14ac:dyDescent="0.25">
      <c r="A1208" s="95" t="s">
        <v>2631</v>
      </c>
      <c r="B1208" s="95" t="s">
        <v>2632</v>
      </c>
      <c r="C1208" s="95" t="str">
        <f t="shared" si="91"/>
        <v>新北市泰山區</v>
      </c>
      <c r="D1208" s="95" t="s">
        <v>2523</v>
      </c>
      <c r="E1208" s="129">
        <v>150</v>
      </c>
      <c r="F1208" s="129">
        <f t="shared" si="92"/>
        <v>168</v>
      </c>
      <c r="G1208" s="129">
        <v>150</v>
      </c>
      <c r="H1208" s="129">
        <f t="shared" si="93"/>
        <v>168</v>
      </c>
      <c r="I1208" s="129">
        <f t="shared" si="95"/>
        <v>375</v>
      </c>
      <c r="J1208" s="129">
        <f t="shared" si="94"/>
        <v>404.25</v>
      </c>
    </row>
    <row r="1209" spans="1:10" x14ac:dyDescent="0.25">
      <c r="A1209" s="95" t="s">
        <v>2633</v>
      </c>
      <c r="B1209" s="95" t="s">
        <v>2634</v>
      </c>
      <c r="C1209" s="95" t="str">
        <f t="shared" si="91"/>
        <v>新北市泰山區</v>
      </c>
      <c r="D1209" s="95" t="s">
        <v>2523</v>
      </c>
      <c r="E1209" s="129">
        <v>150</v>
      </c>
      <c r="F1209" s="129">
        <f t="shared" si="92"/>
        <v>168</v>
      </c>
      <c r="G1209" s="129">
        <v>150</v>
      </c>
      <c r="H1209" s="129">
        <f t="shared" si="93"/>
        <v>168</v>
      </c>
      <c r="I1209" s="129">
        <f t="shared" si="95"/>
        <v>375</v>
      </c>
      <c r="J1209" s="129">
        <f t="shared" si="94"/>
        <v>404.25</v>
      </c>
    </row>
    <row r="1210" spans="1:10" x14ac:dyDescent="0.25">
      <c r="A1210" s="95" t="s">
        <v>2635</v>
      </c>
      <c r="B1210" s="95" t="s">
        <v>2636</v>
      </c>
      <c r="C1210" s="95" t="str">
        <f t="shared" si="91"/>
        <v>新北市泰山區</v>
      </c>
      <c r="D1210" s="95" t="s">
        <v>2523</v>
      </c>
      <c r="E1210" s="129">
        <v>150</v>
      </c>
      <c r="F1210" s="129">
        <f t="shared" si="92"/>
        <v>168</v>
      </c>
      <c r="G1210" s="129">
        <v>150</v>
      </c>
      <c r="H1210" s="129">
        <f t="shared" si="93"/>
        <v>168</v>
      </c>
      <c r="I1210" s="129">
        <f t="shared" si="95"/>
        <v>375</v>
      </c>
      <c r="J1210" s="129">
        <f t="shared" si="94"/>
        <v>404.25</v>
      </c>
    </row>
    <row r="1211" spans="1:10" x14ac:dyDescent="0.25">
      <c r="A1211" s="95" t="s">
        <v>2637</v>
      </c>
      <c r="B1211" s="95" t="s">
        <v>2638</v>
      </c>
      <c r="C1211" s="95" t="str">
        <f t="shared" si="91"/>
        <v>新北市泰山區</v>
      </c>
      <c r="D1211" s="95" t="s">
        <v>2523</v>
      </c>
      <c r="E1211" s="129">
        <v>150</v>
      </c>
      <c r="F1211" s="129">
        <f t="shared" si="92"/>
        <v>168</v>
      </c>
      <c r="G1211" s="129">
        <v>150</v>
      </c>
      <c r="H1211" s="129">
        <f t="shared" si="93"/>
        <v>168</v>
      </c>
      <c r="I1211" s="129">
        <f t="shared" si="95"/>
        <v>375</v>
      </c>
      <c r="J1211" s="129">
        <f t="shared" si="94"/>
        <v>404.25</v>
      </c>
    </row>
    <row r="1212" spans="1:10" x14ac:dyDescent="0.25">
      <c r="A1212" s="95" t="s">
        <v>2639</v>
      </c>
      <c r="B1212" s="95" t="s">
        <v>2640</v>
      </c>
      <c r="C1212" s="95" t="str">
        <f t="shared" si="91"/>
        <v>新北市泰山區</v>
      </c>
      <c r="D1212" s="95" t="s">
        <v>2523</v>
      </c>
      <c r="E1212" s="129">
        <v>150</v>
      </c>
      <c r="F1212" s="129">
        <f t="shared" si="92"/>
        <v>168</v>
      </c>
      <c r="G1212" s="129">
        <v>150</v>
      </c>
      <c r="H1212" s="129">
        <f t="shared" si="93"/>
        <v>168</v>
      </c>
      <c r="I1212" s="129">
        <f t="shared" si="95"/>
        <v>375</v>
      </c>
      <c r="J1212" s="129">
        <f t="shared" si="94"/>
        <v>404.25</v>
      </c>
    </row>
    <row r="1213" spans="1:10" x14ac:dyDescent="0.25">
      <c r="A1213" s="95" t="s">
        <v>2641</v>
      </c>
      <c r="B1213" s="95" t="s">
        <v>2642</v>
      </c>
      <c r="C1213" s="95" t="str">
        <f t="shared" si="91"/>
        <v>新北市泰山區</v>
      </c>
      <c r="D1213" s="95" t="s">
        <v>2523</v>
      </c>
      <c r="E1213" s="129">
        <v>150</v>
      </c>
      <c r="F1213" s="129">
        <f t="shared" si="92"/>
        <v>168</v>
      </c>
      <c r="G1213" s="129">
        <v>150</v>
      </c>
      <c r="H1213" s="129">
        <f t="shared" si="93"/>
        <v>168</v>
      </c>
      <c r="I1213" s="129">
        <f t="shared" si="95"/>
        <v>375</v>
      </c>
      <c r="J1213" s="129">
        <f t="shared" si="94"/>
        <v>404.25</v>
      </c>
    </row>
    <row r="1214" spans="1:10" x14ac:dyDescent="0.25">
      <c r="A1214" s="95" t="s">
        <v>2643</v>
      </c>
      <c r="B1214" s="95" t="s">
        <v>2644</v>
      </c>
      <c r="C1214" s="95" t="str">
        <f t="shared" si="91"/>
        <v>新北市泰山區</v>
      </c>
      <c r="D1214" s="95" t="s">
        <v>2523</v>
      </c>
      <c r="E1214" s="129">
        <v>150</v>
      </c>
      <c r="F1214" s="129">
        <f t="shared" si="92"/>
        <v>168</v>
      </c>
      <c r="G1214" s="129">
        <v>150</v>
      </c>
      <c r="H1214" s="129">
        <f t="shared" si="93"/>
        <v>168</v>
      </c>
      <c r="I1214" s="129">
        <f t="shared" si="95"/>
        <v>375</v>
      </c>
      <c r="J1214" s="129">
        <f t="shared" si="94"/>
        <v>404.25</v>
      </c>
    </row>
    <row r="1215" spans="1:10" x14ac:dyDescent="0.25">
      <c r="A1215" s="95" t="s">
        <v>2645</v>
      </c>
      <c r="B1215" s="95" t="s">
        <v>2646</v>
      </c>
      <c r="C1215" s="95" t="str">
        <f t="shared" si="91"/>
        <v>新北市泰山區</v>
      </c>
      <c r="D1215" s="95" t="s">
        <v>2523</v>
      </c>
      <c r="E1215" s="129">
        <v>150</v>
      </c>
      <c r="F1215" s="129">
        <f t="shared" si="92"/>
        <v>168</v>
      </c>
      <c r="G1215" s="129">
        <v>150</v>
      </c>
      <c r="H1215" s="129">
        <f t="shared" si="93"/>
        <v>168</v>
      </c>
      <c r="I1215" s="129">
        <f t="shared" si="95"/>
        <v>375</v>
      </c>
      <c r="J1215" s="129">
        <f t="shared" si="94"/>
        <v>404.25</v>
      </c>
    </row>
    <row r="1216" spans="1:10" x14ac:dyDescent="0.25">
      <c r="A1216" s="95" t="s">
        <v>2647</v>
      </c>
      <c r="B1216" s="95" t="s">
        <v>2648</v>
      </c>
      <c r="C1216" s="95" t="str">
        <f t="shared" si="91"/>
        <v>新北市泰山區</v>
      </c>
      <c r="D1216" s="95" t="s">
        <v>1180</v>
      </c>
      <c r="E1216" s="129">
        <v>210</v>
      </c>
      <c r="F1216" s="129">
        <f t="shared" si="92"/>
        <v>231</v>
      </c>
      <c r="G1216" s="129">
        <v>210</v>
      </c>
      <c r="H1216" s="129">
        <f t="shared" si="93"/>
        <v>231</v>
      </c>
      <c r="I1216" s="129">
        <f t="shared" si="95"/>
        <v>525</v>
      </c>
      <c r="J1216" s="129">
        <f t="shared" si="94"/>
        <v>561.75</v>
      </c>
    </row>
    <row r="1217" spans="1:10" x14ac:dyDescent="0.25">
      <c r="A1217" s="95" t="s">
        <v>2649</v>
      </c>
      <c r="B1217" s="95" t="s">
        <v>2650</v>
      </c>
      <c r="C1217" s="95" t="str">
        <f t="shared" si="91"/>
        <v>新北市泰山區</v>
      </c>
      <c r="D1217" s="95" t="s">
        <v>1180</v>
      </c>
      <c r="E1217" s="129">
        <v>210</v>
      </c>
      <c r="F1217" s="129">
        <f t="shared" si="92"/>
        <v>231</v>
      </c>
      <c r="G1217" s="129">
        <v>210</v>
      </c>
      <c r="H1217" s="129">
        <f t="shared" si="93"/>
        <v>231</v>
      </c>
      <c r="I1217" s="129">
        <f t="shared" si="95"/>
        <v>525</v>
      </c>
      <c r="J1217" s="129">
        <f t="shared" si="94"/>
        <v>561.75</v>
      </c>
    </row>
    <row r="1218" spans="1:10" x14ac:dyDescent="0.25">
      <c r="A1218" s="95" t="s">
        <v>2651</v>
      </c>
      <c r="B1218" s="95" t="s">
        <v>2652</v>
      </c>
      <c r="C1218" s="95" t="str">
        <f t="shared" ref="C1218:C1281" si="96">LEFT(A1218,6)</f>
        <v>新北市泰山區</v>
      </c>
      <c r="D1218" s="95" t="s">
        <v>2523</v>
      </c>
      <c r="E1218" s="129">
        <v>150</v>
      </c>
      <c r="F1218" s="129">
        <f t="shared" si="92"/>
        <v>168</v>
      </c>
      <c r="G1218" s="129">
        <v>150</v>
      </c>
      <c r="H1218" s="129">
        <f t="shared" si="93"/>
        <v>168</v>
      </c>
      <c r="I1218" s="129">
        <f t="shared" si="95"/>
        <v>375</v>
      </c>
      <c r="J1218" s="129">
        <f t="shared" si="94"/>
        <v>404.25</v>
      </c>
    </row>
    <row r="1219" spans="1:10" x14ac:dyDescent="0.25">
      <c r="A1219" s="95" t="s">
        <v>2653</v>
      </c>
      <c r="B1219" s="95" t="s">
        <v>2654</v>
      </c>
      <c r="C1219" s="95" t="str">
        <f t="shared" si="96"/>
        <v>新北市泰山區</v>
      </c>
      <c r="D1219" s="95" t="s">
        <v>1285</v>
      </c>
      <c r="E1219" s="129">
        <v>150</v>
      </c>
      <c r="F1219" s="129">
        <f t="shared" ref="F1219:F1282" si="97">(E1219+10)*1.05</f>
        <v>168</v>
      </c>
      <c r="G1219" s="129">
        <v>150</v>
      </c>
      <c r="H1219" s="129">
        <f t="shared" ref="H1219:H1282" si="98">(G1219+10)*1.05</f>
        <v>168</v>
      </c>
      <c r="I1219" s="129">
        <f t="shared" si="95"/>
        <v>375</v>
      </c>
      <c r="J1219" s="129">
        <f t="shared" ref="J1219:J1282" si="99">(I1219+10)*1.05</f>
        <v>404.25</v>
      </c>
    </row>
    <row r="1220" spans="1:10" x14ac:dyDescent="0.25">
      <c r="A1220" s="95" t="s">
        <v>2655</v>
      </c>
      <c r="B1220" s="95" t="s">
        <v>2656</v>
      </c>
      <c r="C1220" s="95" t="str">
        <f t="shared" si="96"/>
        <v>新北市泰山區</v>
      </c>
      <c r="D1220" s="95" t="s">
        <v>2523</v>
      </c>
      <c r="E1220" s="129">
        <v>150</v>
      </c>
      <c r="F1220" s="129">
        <f t="shared" si="97"/>
        <v>168</v>
      </c>
      <c r="G1220" s="129">
        <v>150</v>
      </c>
      <c r="H1220" s="129">
        <f t="shared" si="98"/>
        <v>168</v>
      </c>
      <c r="I1220" s="129">
        <f t="shared" si="95"/>
        <v>375</v>
      </c>
      <c r="J1220" s="129">
        <f t="shared" si="99"/>
        <v>404.25</v>
      </c>
    </row>
    <row r="1221" spans="1:10" x14ac:dyDescent="0.25">
      <c r="A1221" s="95" t="s">
        <v>2657</v>
      </c>
      <c r="B1221" s="95" t="s">
        <v>2658</v>
      </c>
      <c r="C1221" s="95" t="str">
        <f t="shared" si="96"/>
        <v>新北市泰山區</v>
      </c>
      <c r="D1221" s="95" t="s">
        <v>2523</v>
      </c>
      <c r="E1221" s="129">
        <v>150</v>
      </c>
      <c r="F1221" s="129">
        <f t="shared" si="97"/>
        <v>168</v>
      </c>
      <c r="G1221" s="129">
        <v>150</v>
      </c>
      <c r="H1221" s="129">
        <f t="shared" si="98"/>
        <v>168</v>
      </c>
      <c r="I1221" s="129">
        <f t="shared" si="95"/>
        <v>375</v>
      </c>
      <c r="J1221" s="129">
        <f t="shared" si="99"/>
        <v>404.25</v>
      </c>
    </row>
    <row r="1222" spans="1:10" x14ac:dyDescent="0.25">
      <c r="A1222" s="95" t="s">
        <v>2659</v>
      </c>
      <c r="B1222" s="95" t="s">
        <v>2660</v>
      </c>
      <c r="C1222" s="95" t="str">
        <f t="shared" si="96"/>
        <v>新北市泰山區</v>
      </c>
      <c r="D1222" s="95" t="s">
        <v>2523</v>
      </c>
      <c r="E1222" s="129">
        <v>150</v>
      </c>
      <c r="F1222" s="129">
        <f t="shared" si="97"/>
        <v>168</v>
      </c>
      <c r="G1222" s="129">
        <v>150</v>
      </c>
      <c r="H1222" s="129">
        <f t="shared" si="98"/>
        <v>168</v>
      </c>
      <c r="I1222" s="129">
        <f t="shared" si="95"/>
        <v>375</v>
      </c>
      <c r="J1222" s="129">
        <f t="shared" si="99"/>
        <v>404.25</v>
      </c>
    </row>
    <row r="1223" spans="1:10" x14ac:dyDescent="0.25">
      <c r="A1223" s="95" t="s">
        <v>2661</v>
      </c>
      <c r="B1223" s="95" t="s">
        <v>2662</v>
      </c>
      <c r="C1223" s="95" t="str">
        <f t="shared" si="96"/>
        <v>新北市泰山區</v>
      </c>
      <c r="D1223" s="95" t="s">
        <v>2523</v>
      </c>
      <c r="E1223" s="129">
        <v>150</v>
      </c>
      <c r="F1223" s="129">
        <f t="shared" si="97"/>
        <v>168</v>
      </c>
      <c r="G1223" s="129">
        <v>150</v>
      </c>
      <c r="H1223" s="129">
        <f t="shared" si="98"/>
        <v>168</v>
      </c>
      <c r="I1223" s="129">
        <f t="shared" si="95"/>
        <v>375</v>
      </c>
      <c r="J1223" s="129">
        <f t="shared" si="99"/>
        <v>404.25</v>
      </c>
    </row>
    <row r="1224" spans="1:10" x14ac:dyDescent="0.25">
      <c r="A1224" s="95" t="s">
        <v>2663</v>
      </c>
      <c r="B1224" s="95" t="s">
        <v>2664</v>
      </c>
      <c r="C1224" s="95" t="str">
        <f t="shared" si="96"/>
        <v>新北市泰山區</v>
      </c>
      <c r="D1224" s="95" t="s">
        <v>2523</v>
      </c>
      <c r="E1224" s="129">
        <v>150</v>
      </c>
      <c r="F1224" s="129">
        <f t="shared" si="97"/>
        <v>168</v>
      </c>
      <c r="G1224" s="129">
        <v>150</v>
      </c>
      <c r="H1224" s="129">
        <f t="shared" si="98"/>
        <v>168</v>
      </c>
      <c r="I1224" s="129">
        <f t="shared" si="95"/>
        <v>375</v>
      </c>
      <c r="J1224" s="129">
        <f t="shared" si="99"/>
        <v>404.25</v>
      </c>
    </row>
    <row r="1225" spans="1:10" x14ac:dyDescent="0.25">
      <c r="A1225" s="95" t="s">
        <v>2665</v>
      </c>
      <c r="B1225" s="95" t="s">
        <v>2666</v>
      </c>
      <c r="C1225" s="95" t="str">
        <f t="shared" si="96"/>
        <v>新北市泰山區</v>
      </c>
      <c r="D1225" s="95" t="s">
        <v>2523</v>
      </c>
      <c r="E1225" s="129">
        <v>150</v>
      </c>
      <c r="F1225" s="129">
        <f t="shared" si="97"/>
        <v>168</v>
      </c>
      <c r="G1225" s="129">
        <v>150</v>
      </c>
      <c r="H1225" s="129">
        <f t="shared" si="98"/>
        <v>168</v>
      </c>
      <c r="I1225" s="129">
        <f t="shared" si="95"/>
        <v>375</v>
      </c>
      <c r="J1225" s="129">
        <f t="shared" si="99"/>
        <v>404.25</v>
      </c>
    </row>
    <row r="1226" spans="1:10" x14ac:dyDescent="0.25">
      <c r="A1226" s="95" t="s">
        <v>2667</v>
      </c>
      <c r="B1226" s="95" t="s">
        <v>2668</v>
      </c>
      <c r="C1226" s="95" t="str">
        <f t="shared" si="96"/>
        <v>新北市泰山區</v>
      </c>
      <c r="D1226" s="95" t="s">
        <v>2523</v>
      </c>
      <c r="E1226" s="129">
        <v>150</v>
      </c>
      <c r="F1226" s="129">
        <f t="shared" si="97"/>
        <v>168</v>
      </c>
      <c r="G1226" s="129">
        <v>150</v>
      </c>
      <c r="H1226" s="129">
        <f t="shared" si="98"/>
        <v>168</v>
      </c>
      <c r="I1226" s="129">
        <f t="shared" si="95"/>
        <v>375</v>
      </c>
      <c r="J1226" s="129">
        <f t="shared" si="99"/>
        <v>404.25</v>
      </c>
    </row>
    <row r="1227" spans="1:10" x14ac:dyDescent="0.25">
      <c r="A1227" s="95" t="s">
        <v>2669</v>
      </c>
      <c r="B1227" s="95" t="s">
        <v>2670</v>
      </c>
      <c r="C1227" s="95" t="str">
        <f t="shared" si="96"/>
        <v>新北市泰山區</v>
      </c>
      <c r="D1227" s="95" t="s">
        <v>2523</v>
      </c>
      <c r="E1227" s="129">
        <v>150</v>
      </c>
      <c r="F1227" s="129">
        <f t="shared" si="97"/>
        <v>168</v>
      </c>
      <c r="G1227" s="129">
        <v>150</v>
      </c>
      <c r="H1227" s="129">
        <f t="shared" si="98"/>
        <v>168</v>
      </c>
      <c r="I1227" s="129">
        <f t="shared" si="95"/>
        <v>375</v>
      </c>
      <c r="J1227" s="129">
        <f t="shared" si="99"/>
        <v>404.25</v>
      </c>
    </row>
    <row r="1228" spans="1:10" x14ac:dyDescent="0.25">
      <c r="A1228" s="95" t="s">
        <v>2671</v>
      </c>
      <c r="B1228" s="95" t="s">
        <v>2672</v>
      </c>
      <c r="C1228" s="95" t="str">
        <f t="shared" si="96"/>
        <v>新北市泰山區</v>
      </c>
      <c r="D1228" s="95" t="s">
        <v>2523</v>
      </c>
      <c r="E1228" s="129">
        <v>150</v>
      </c>
      <c r="F1228" s="129">
        <f t="shared" si="97"/>
        <v>168</v>
      </c>
      <c r="G1228" s="129">
        <v>150</v>
      </c>
      <c r="H1228" s="129">
        <f t="shared" si="98"/>
        <v>168</v>
      </c>
      <c r="I1228" s="129">
        <f t="shared" si="95"/>
        <v>375</v>
      </c>
      <c r="J1228" s="129">
        <f t="shared" si="99"/>
        <v>404.25</v>
      </c>
    </row>
    <row r="1229" spans="1:10" x14ac:dyDescent="0.25">
      <c r="A1229" s="95" t="s">
        <v>2673</v>
      </c>
      <c r="B1229" s="95" t="s">
        <v>2674</v>
      </c>
      <c r="C1229" s="95" t="str">
        <f t="shared" si="96"/>
        <v>新北市泰山區</v>
      </c>
      <c r="D1229" s="95" t="s">
        <v>2523</v>
      </c>
      <c r="E1229" s="129">
        <v>150</v>
      </c>
      <c r="F1229" s="129">
        <f t="shared" si="97"/>
        <v>168</v>
      </c>
      <c r="G1229" s="129">
        <v>150</v>
      </c>
      <c r="H1229" s="129">
        <f t="shared" si="98"/>
        <v>168</v>
      </c>
      <c r="I1229" s="129">
        <f t="shared" si="95"/>
        <v>375</v>
      </c>
      <c r="J1229" s="129">
        <f t="shared" si="99"/>
        <v>404.25</v>
      </c>
    </row>
    <row r="1230" spans="1:10" x14ac:dyDescent="0.25">
      <c r="A1230" s="95" t="s">
        <v>2675</v>
      </c>
      <c r="B1230" s="95" t="s">
        <v>2676</v>
      </c>
      <c r="C1230" s="95" t="str">
        <f t="shared" si="96"/>
        <v>新北市泰山區</v>
      </c>
      <c r="D1230" s="95" t="s">
        <v>2523</v>
      </c>
      <c r="E1230" s="129">
        <v>150</v>
      </c>
      <c r="F1230" s="129">
        <f t="shared" si="97"/>
        <v>168</v>
      </c>
      <c r="G1230" s="129">
        <v>150</v>
      </c>
      <c r="H1230" s="129">
        <f t="shared" si="98"/>
        <v>168</v>
      </c>
      <c r="I1230" s="129">
        <f t="shared" si="95"/>
        <v>375</v>
      </c>
      <c r="J1230" s="129">
        <f t="shared" si="99"/>
        <v>404.25</v>
      </c>
    </row>
    <row r="1231" spans="1:10" x14ac:dyDescent="0.25">
      <c r="A1231" s="95" t="s">
        <v>2677</v>
      </c>
      <c r="B1231" s="95" t="s">
        <v>2678</v>
      </c>
      <c r="C1231" s="95" t="str">
        <f t="shared" si="96"/>
        <v>新北市淡水區</v>
      </c>
      <c r="D1231" s="95" t="s">
        <v>2679</v>
      </c>
      <c r="E1231" s="129">
        <v>300</v>
      </c>
      <c r="F1231" s="129">
        <f t="shared" si="97"/>
        <v>325.5</v>
      </c>
      <c r="G1231" s="129">
        <v>300</v>
      </c>
      <c r="H1231" s="129">
        <f t="shared" si="98"/>
        <v>325.5</v>
      </c>
      <c r="I1231" s="129">
        <f t="shared" si="95"/>
        <v>750</v>
      </c>
      <c r="J1231" s="129">
        <f t="shared" si="99"/>
        <v>798</v>
      </c>
    </row>
    <row r="1232" spans="1:10" x14ac:dyDescent="0.25">
      <c r="A1232" s="95" t="s">
        <v>2680</v>
      </c>
      <c r="B1232" s="95" t="s">
        <v>2681</v>
      </c>
      <c r="C1232" s="95" t="str">
        <f t="shared" si="96"/>
        <v>新北市淡水區</v>
      </c>
      <c r="D1232" s="95" t="s">
        <v>2679</v>
      </c>
      <c r="E1232" s="129">
        <v>300</v>
      </c>
      <c r="F1232" s="129">
        <f t="shared" si="97"/>
        <v>325.5</v>
      </c>
      <c r="G1232" s="129">
        <v>300</v>
      </c>
      <c r="H1232" s="129">
        <f t="shared" si="98"/>
        <v>325.5</v>
      </c>
      <c r="I1232" s="129">
        <f t="shared" si="95"/>
        <v>750</v>
      </c>
      <c r="J1232" s="129">
        <f t="shared" si="99"/>
        <v>798</v>
      </c>
    </row>
    <row r="1233" spans="1:10" x14ac:dyDescent="0.25">
      <c r="A1233" s="95" t="s">
        <v>2682</v>
      </c>
      <c r="B1233" s="95" t="s">
        <v>2683</v>
      </c>
      <c r="C1233" s="95" t="str">
        <f t="shared" si="96"/>
        <v>新北市淡水區</v>
      </c>
      <c r="D1233" s="95" t="s">
        <v>2679</v>
      </c>
      <c r="E1233" s="129">
        <v>300</v>
      </c>
      <c r="F1233" s="129">
        <f t="shared" si="97"/>
        <v>325.5</v>
      </c>
      <c r="G1233" s="129">
        <v>300</v>
      </c>
      <c r="H1233" s="129">
        <f t="shared" si="98"/>
        <v>325.5</v>
      </c>
      <c r="I1233" s="129">
        <f t="shared" si="95"/>
        <v>750</v>
      </c>
      <c r="J1233" s="129">
        <f t="shared" si="99"/>
        <v>798</v>
      </c>
    </row>
    <row r="1234" spans="1:10" x14ac:dyDescent="0.25">
      <c r="A1234" s="95" t="s">
        <v>2684</v>
      </c>
      <c r="B1234" s="95" t="s">
        <v>2685</v>
      </c>
      <c r="C1234" s="95" t="str">
        <f t="shared" si="96"/>
        <v>新北市淡水區</v>
      </c>
      <c r="D1234" s="95" t="s">
        <v>2679</v>
      </c>
      <c r="E1234" s="129">
        <v>300</v>
      </c>
      <c r="F1234" s="129">
        <f t="shared" si="97"/>
        <v>325.5</v>
      </c>
      <c r="G1234" s="129">
        <v>300</v>
      </c>
      <c r="H1234" s="129">
        <f t="shared" si="98"/>
        <v>325.5</v>
      </c>
      <c r="I1234" s="129">
        <f t="shared" si="95"/>
        <v>750</v>
      </c>
      <c r="J1234" s="129">
        <f t="shared" si="99"/>
        <v>798</v>
      </c>
    </row>
    <row r="1235" spans="1:10" x14ac:dyDescent="0.25">
      <c r="A1235" s="95" t="s">
        <v>2686</v>
      </c>
      <c r="B1235" s="95" t="s">
        <v>2687</v>
      </c>
      <c r="C1235" s="95" t="str">
        <f t="shared" si="96"/>
        <v>新北市淡水區</v>
      </c>
      <c r="D1235" s="95" t="s">
        <v>2679</v>
      </c>
      <c r="E1235" s="129">
        <v>300</v>
      </c>
      <c r="F1235" s="129">
        <f t="shared" si="97"/>
        <v>325.5</v>
      </c>
      <c r="G1235" s="129">
        <v>300</v>
      </c>
      <c r="H1235" s="129">
        <f t="shared" si="98"/>
        <v>325.5</v>
      </c>
      <c r="I1235" s="129">
        <f t="shared" si="95"/>
        <v>750</v>
      </c>
      <c r="J1235" s="129">
        <f t="shared" si="99"/>
        <v>798</v>
      </c>
    </row>
    <row r="1236" spans="1:10" x14ac:dyDescent="0.25">
      <c r="A1236" s="95" t="s">
        <v>2688</v>
      </c>
      <c r="B1236" s="95" t="s">
        <v>2689</v>
      </c>
      <c r="C1236" s="95" t="str">
        <f t="shared" si="96"/>
        <v>新北市淡水區</v>
      </c>
      <c r="D1236" s="95" t="s">
        <v>2679</v>
      </c>
      <c r="E1236" s="129">
        <v>300</v>
      </c>
      <c r="F1236" s="129">
        <f t="shared" si="97"/>
        <v>325.5</v>
      </c>
      <c r="G1236" s="129">
        <v>300</v>
      </c>
      <c r="H1236" s="129">
        <f t="shared" si="98"/>
        <v>325.5</v>
      </c>
      <c r="I1236" s="129">
        <f t="shared" si="95"/>
        <v>750</v>
      </c>
      <c r="J1236" s="129">
        <f t="shared" si="99"/>
        <v>798</v>
      </c>
    </row>
    <row r="1237" spans="1:10" x14ac:dyDescent="0.25">
      <c r="A1237" s="95" t="s">
        <v>2690</v>
      </c>
      <c r="B1237" s="95" t="s">
        <v>2691</v>
      </c>
      <c r="C1237" s="95" t="str">
        <f t="shared" si="96"/>
        <v>新北市淡水區</v>
      </c>
      <c r="D1237" s="95" t="s">
        <v>2679</v>
      </c>
      <c r="E1237" s="129">
        <v>300</v>
      </c>
      <c r="F1237" s="129">
        <f t="shared" si="97"/>
        <v>325.5</v>
      </c>
      <c r="G1237" s="129">
        <v>300</v>
      </c>
      <c r="H1237" s="129">
        <f t="shared" si="98"/>
        <v>325.5</v>
      </c>
      <c r="I1237" s="129">
        <f t="shared" si="95"/>
        <v>750</v>
      </c>
      <c r="J1237" s="129">
        <f t="shared" si="99"/>
        <v>798</v>
      </c>
    </row>
    <row r="1238" spans="1:10" x14ac:dyDescent="0.25">
      <c r="A1238" s="95" t="s">
        <v>2692</v>
      </c>
      <c r="B1238" s="95" t="s">
        <v>2693</v>
      </c>
      <c r="C1238" s="95" t="str">
        <f t="shared" si="96"/>
        <v>新北市淡水區</v>
      </c>
      <c r="D1238" s="95" t="s">
        <v>2679</v>
      </c>
      <c r="E1238" s="129">
        <v>300</v>
      </c>
      <c r="F1238" s="129">
        <f t="shared" si="97"/>
        <v>325.5</v>
      </c>
      <c r="G1238" s="129">
        <v>300</v>
      </c>
      <c r="H1238" s="129">
        <f t="shared" si="98"/>
        <v>325.5</v>
      </c>
      <c r="I1238" s="129">
        <f t="shared" si="95"/>
        <v>750</v>
      </c>
      <c r="J1238" s="129">
        <f t="shared" si="99"/>
        <v>798</v>
      </c>
    </row>
    <row r="1239" spans="1:10" x14ac:dyDescent="0.25">
      <c r="A1239" s="95" t="s">
        <v>2694</v>
      </c>
      <c r="B1239" s="95" t="s">
        <v>2695</v>
      </c>
      <c r="C1239" s="95" t="str">
        <f t="shared" si="96"/>
        <v>新北市淡水區</v>
      </c>
      <c r="D1239" s="95" t="s">
        <v>2679</v>
      </c>
      <c r="E1239" s="129">
        <v>300</v>
      </c>
      <c r="F1239" s="129">
        <f t="shared" si="97"/>
        <v>325.5</v>
      </c>
      <c r="G1239" s="129">
        <v>300</v>
      </c>
      <c r="H1239" s="129">
        <f t="shared" si="98"/>
        <v>325.5</v>
      </c>
      <c r="I1239" s="129">
        <f t="shared" si="95"/>
        <v>750</v>
      </c>
      <c r="J1239" s="129">
        <f t="shared" si="99"/>
        <v>798</v>
      </c>
    </row>
    <row r="1240" spans="1:10" x14ac:dyDescent="0.25">
      <c r="A1240" s="95" t="s">
        <v>2696</v>
      </c>
      <c r="B1240" s="95" t="s">
        <v>2697</v>
      </c>
      <c r="C1240" s="95" t="str">
        <f t="shared" si="96"/>
        <v>新北市淡水區</v>
      </c>
      <c r="D1240" s="95" t="s">
        <v>2679</v>
      </c>
      <c r="E1240" s="129">
        <v>300</v>
      </c>
      <c r="F1240" s="129">
        <f t="shared" si="97"/>
        <v>325.5</v>
      </c>
      <c r="G1240" s="129">
        <v>300</v>
      </c>
      <c r="H1240" s="129">
        <f t="shared" si="98"/>
        <v>325.5</v>
      </c>
      <c r="I1240" s="129">
        <f t="shared" si="95"/>
        <v>750</v>
      </c>
      <c r="J1240" s="129">
        <f t="shared" si="99"/>
        <v>798</v>
      </c>
    </row>
    <row r="1241" spans="1:10" x14ac:dyDescent="0.25">
      <c r="A1241" s="95" t="s">
        <v>2698</v>
      </c>
      <c r="B1241" s="95" t="s">
        <v>2699</v>
      </c>
      <c r="C1241" s="95" t="str">
        <f t="shared" si="96"/>
        <v>新北市淡水區</v>
      </c>
      <c r="D1241" s="95" t="s">
        <v>2679</v>
      </c>
      <c r="E1241" s="129">
        <v>300</v>
      </c>
      <c r="F1241" s="129">
        <f t="shared" si="97"/>
        <v>325.5</v>
      </c>
      <c r="G1241" s="129">
        <v>300</v>
      </c>
      <c r="H1241" s="129">
        <f t="shared" si="98"/>
        <v>325.5</v>
      </c>
      <c r="I1241" s="129">
        <f t="shared" si="95"/>
        <v>750</v>
      </c>
      <c r="J1241" s="129">
        <f t="shared" si="99"/>
        <v>798</v>
      </c>
    </row>
    <row r="1242" spans="1:10" x14ac:dyDescent="0.25">
      <c r="A1242" s="95" t="s">
        <v>2700</v>
      </c>
      <c r="B1242" s="95" t="s">
        <v>2701</v>
      </c>
      <c r="C1242" s="95" t="str">
        <f t="shared" si="96"/>
        <v>新北市淡水區</v>
      </c>
      <c r="D1242" s="95" t="s">
        <v>2679</v>
      </c>
      <c r="E1242" s="129">
        <v>300</v>
      </c>
      <c r="F1242" s="129">
        <f t="shared" si="97"/>
        <v>325.5</v>
      </c>
      <c r="G1242" s="129">
        <v>300</v>
      </c>
      <c r="H1242" s="129">
        <f t="shared" si="98"/>
        <v>325.5</v>
      </c>
      <c r="I1242" s="129">
        <f t="shared" si="95"/>
        <v>750</v>
      </c>
      <c r="J1242" s="129">
        <f t="shared" si="99"/>
        <v>798</v>
      </c>
    </row>
    <row r="1243" spans="1:10" x14ac:dyDescent="0.25">
      <c r="A1243" s="95" t="s">
        <v>2702</v>
      </c>
      <c r="B1243" s="95" t="s">
        <v>2703</v>
      </c>
      <c r="C1243" s="95" t="str">
        <f t="shared" si="96"/>
        <v>新北市淡水區</v>
      </c>
      <c r="D1243" s="95" t="s">
        <v>2679</v>
      </c>
      <c r="E1243" s="129">
        <v>300</v>
      </c>
      <c r="F1243" s="129">
        <f t="shared" si="97"/>
        <v>325.5</v>
      </c>
      <c r="G1243" s="129">
        <v>300</v>
      </c>
      <c r="H1243" s="129">
        <f t="shared" si="98"/>
        <v>325.5</v>
      </c>
      <c r="I1243" s="129">
        <f t="shared" ref="I1243:I1306" si="100">E1243*2.5</f>
        <v>750</v>
      </c>
      <c r="J1243" s="129">
        <f t="shared" si="99"/>
        <v>798</v>
      </c>
    </row>
    <row r="1244" spans="1:10" x14ac:dyDescent="0.25">
      <c r="A1244" s="95" t="s">
        <v>2704</v>
      </c>
      <c r="B1244" s="95" t="s">
        <v>2705</v>
      </c>
      <c r="C1244" s="95" t="str">
        <f t="shared" si="96"/>
        <v>新北市淡水區</v>
      </c>
      <c r="D1244" s="95" t="s">
        <v>2679</v>
      </c>
      <c r="E1244" s="129">
        <v>300</v>
      </c>
      <c r="F1244" s="129">
        <f t="shared" si="97"/>
        <v>325.5</v>
      </c>
      <c r="G1244" s="129">
        <v>300</v>
      </c>
      <c r="H1244" s="129">
        <f t="shared" si="98"/>
        <v>325.5</v>
      </c>
      <c r="I1244" s="129">
        <f t="shared" si="100"/>
        <v>750</v>
      </c>
      <c r="J1244" s="129">
        <f t="shared" si="99"/>
        <v>798</v>
      </c>
    </row>
    <row r="1245" spans="1:10" x14ac:dyDescent="0.25">
      <c r="A1245" s="95" t="s">
        <v>2706</v>
      </c>
      <c r="B1245" s="95" t="s">
        <v>2707</v>
      </c>
      <c r="C1245" s="95" t="str">
        <f t="shared" si="96"/>
        <v>新北市淡水區</v>
      </c>
      <c r="D1245" s="95" t="s">
        <v>2679</v>
      </c>
      <c r="E1245" s="129">
        <v>300</v>
      </c>
      <c r="F1245" s="129">
        <f t="shared" si="97"/>
        <v>325.5</v>
      </c>
      <c r="G1245" s="129">
        <v>300</v>
      </c>
      <c r="H1245" s="129">
        <f t="shared" si="98"/>
        <v>325.5</v>
      </c>
      <c r="I1245" s="129">
        <f t="shared" si="100"/>
        <v>750</v>
      </c>
      <c r="J1245" s="129">
        <f t="shared" si="99"/>
        <v>798</v>
      </c>
    </row>
    <row r="1246" spans="1:10" x14ac:dyDescent="0.25">
      <c r="A1246" s="95" t="s">
        <v>2708</v>
      </c>
      <c r="B1246" s="95" t="s">
        <v>2709</v>
      </c>
      <c r="C1246" s="95" t="str">
        <f t="shared" si="96"/>
        <v>新北市淡水區</v>
      </c>
      <c r="D1246" s="95" t="s">
        <v>2679</v>
      </c>
      <c r="E1246" s="129">
        <v>300</v>
      </c>
      <c r="F1246" s="129">
        <f t="shared" si="97"/>
        <v>325.5</v>
      </c>
      <c r="G1246" s="129">
        <v>300</v>
      </c>
      <c r="H1246" s="129">
        <f t="shared" si="98"/>
        <v>325.5</v>
      </c>
      <c r="I1246" s="129">
        <f t="shared" si="100"/>
        <v>750</v>
      </c>
      <c r="J1246" s="129">
        <f t="shared" si="99"/>
        <v>798</v>
      </c>
    </row>
    <row r="1247" spans="1:10" x14ac:dyDescent="0.25">
      <c r="A1247" s="95" t="s">
        <v>2710</v>
      </c>
      <c r="B1247" s="95" t="s">
        <v>2711</v>
      </c>
      <c r="C1247" s="95" t="str">
        <f t="shared" si="96"/>
        <v>新北市淡水區</v>
      </c>
      <c r="D1247" s="95" t="s">
        <v>2679</v>
      </c>
      <c r="E1247" s="129">
        <v>300</v>
      </c>
      <c r="F1247" s="129">
        <f t="shared" si="97"/>
        <v>325.5</v>
      </c>
      <c r="G1247" s="129">
        <v>300</v>
      </c>
      <c r="H1247" s="129">
        <f t="shared" si="98"/>
        <v>325.5</v>
      </c>
      <c r="I1247" s="129">
        <f t="shared" si="100"/>
        <v>750</v>
      </c>
      <c r="J1247" s="129">
        <f t="shared" si="99"/>
        <v>798</v>
      </c>
    </row>
    <row r="1248" spans="1:10" x14ac:dyDescent="0.25">
      <c r="A1248" s="95" t="s">
        <v>2712</v>
      </c>
      <c r="B1248" s="95" t="s">
        <v>2713</v>
      </c>
      <c r="C1248" s="95" t="str">
        <f t="shared" si="96"/>
        <v>新北市淡水區</v>
      </c>
      <c r="D1248" s="95" t="s">
        <v>2679</v>
      </c>
      <c r="E1248" s="129">
        <v>300</v>
      </c>
      <c r="F1248" s="129">
        <f t="shared" si="97"/>
        <v>325.5</v>
      </c>
      <c r="G1248" s="129">
        <v>300</v>
      </c>
      <c r="H1248" s="129">
        <f t="shared" si="98"/>
        <v>325.5</v>
      </c>
      <c r="I1248" s="129">
        <f t="shared" si="100"/>
        <v>750</v>
      </c>
      <c r="J1248" s="129">
        <f t="shared" si="99"/>
        <v>798</v>
      </c>
    </row>
    <row r="1249" spans="1:10" x14ac:dyDescent="0.25">
      <c r="A1249" s="95" t="s">
        <v>2714</v>
      </c>
      <c r="B1249" s="95" t="s">
        <v>2715</v>
      </c>
      <c r="C1249" s="95" t="str">
        <f t="shared" si="96"/>
        <v>新北市淡水區</v>
      </c>
      <c r="D1249" s="95" t="s">
        <v>2679</v>
      </c>
      <c r="E1249" s="129">
        <v>300</v>
      </c>
      <c r="F1249" s="129">
        <f t="shared" si="97"/>
        <v>325.5</v>
      </c>
      <c r="G1249" s="129">
        <v>300</v>
      </c>
      <c r="H1249" s="129">
        <f t="shared" si="98"/>
        <v>325.5</v>
      </c>
      <c r="I1249" s="129">
        <f t="shared" si="100"/>
        <v>750</v>
      </c>
      <c r="J1249" s="129">
        <f t="shared" si="99"/>
        <v>798</v>
      </c>
    </row>
    <row r="1250" spans="1:10" x14ac:dyDescent="0.25">
      <c r="A1250" s="95" t="s">
        <v>2716</v>
      </c>
      <c r="B1250" s="95" t="s">
        <v>2717</v>
      </c>
      <c r="C1250" s="95" t="str">
        <f t="shared" si="96"/>
        <v>新北市淡水區</v>
      </c>
      <c r="D1250" s="95" t="s">
        <v>2679</v>
      </c>
      <c r="E1250" s="129">
        <v>300</v>
      </c>
      <c r="F1250" s="129">
        <f t="shared" si="97"/>
        <v>325.5</v>
      </c>
      <c r="G1250" s="129">
        <v>300</v>
      </c>
      <c r="H1250" s="129">
        <f t="shared" si="98"/>
        <v>325.5</v>
      </c>
      <c r="I1250" s="129">
        <f t="shared" si="100"/>
        <v>750</v>
      </c>
      <c r="J1250" s="129">
        <f t="shared" si="99"/>
        <v>798</v>
      </c>
    </row>
    <row r="1251" spans="1:10" x14ac:dyDescent="0.25">
      <c r="A1251" s="95" t="s">
        <v>2718</v>
      </c>
      <c r="B1251" s="95" t="s">
        <v>2719</v>
      </c>
      <c r="C1251" s="95" t="str">
        <f t="shared" si="96"/>
        <v>新北市淡水區</v>
      </c>
      <c r="D1251" s="95" t="s">
        <v>2679</v>
      </c>
      <c r="E1251" s="129">
        <v>300</v>
      </c>
      <c r="F1251" s="129">
        <f t="shared" si="97"/>
        <v>325.5</v>
      </c>
      <c r="G1251" s="129">
        <v>300</v>
      </c>
      <c r="H1251" s="129">
        <f t="shared" si="98"/>
        <v>325.5</v>
      </c>
      <c r="I1251" s="129">
        <f t="shared" si="100"/>
        <v>750</v>
      </c>
      <c r="J1251" s="129">
        <f t="shared" si="99"/>
        <v>798</v>
      </c>
    </row>
    <row r="1252" spans="1:10" x14ac:dyDescent="0.25">
      <c r="A1252" s="95" t="s">
        <v>2720</v>
      </c>
      <c r="B1252" s="95" t="s">
        <v>2721</v>
      </c>
      <c r="C1252" s="95" t="str">
        <f t="shared" si="96"/>
        <v>新北市淡水區</v>
      </c>
      <c r="D1252" s="95" t="s">
        <v>2679</v>
      </c>
      <c r="E1252" s="129">
        <v>300</v>
      </c>
      <c r="F1252" s="129">
        <f t="shared" si="97"/>
        <v>325.5</v>
      </c>
      <c r="G1252" s="129">
        <v>300</v>
      </c>
      <c r="H1252" s="129">
        <f t="shared" si="98"/>
        <v>325.5</v>
      </c>
      <c r="I1252" s="129">
        <f t="shared" si="100"/>
        <v>750</v>
      </c>
      <c r="J1252" s="129">
        <f t="shared" si="99"/>
        <v>798</v>
      </c>
    </row>
    <row r="1253" spans="1:10" x14ac:dyDescent="0.25">
      <c r="A1253" s="95" t="s">
        <v>2722</v>
      </c>
      <c r="B1253" s="95" t="s">
        <v>2723</v>
      </c>
      <c r="C1253" s="95" t="str">
        <f t="shared" si="96"/>
        <v>新北市淡水區</v>
      </c>
      <c r="D1253" s="95" t="s">
        <v>2679</v>
      </c>
      <c r="E1253" s="129">
        <v>300</v>
      </c>
      <c r="F1253" s="129">
        <f t="shared" si="97"/>
        <v>325.5</v>
      </c>
      <c r="G1253" s="129">
        <v>300</v>
      </c>
      <c r="H1253" s="129">
        <f t="shared" si="98"/>
        <v>325.5</v>
      </c>
      <c r="I1253" s="129">
        <f t="shared" si="100"/>
        <v>750</v>
      </c>
      <c r="J1253" s="129">
        <f t="shared" si="99"/>
        <v>798</v>
      </c>
    </row>
    <row r="1254" spans="1:10" x14ac:dyDescent="0.25">
      <c r="A1254" s="95" t="s">
        <v>2724</v>
      </c>
      <c r="B1254" s="95" t="s">
        <v>2725</v>
      </c>
      <c r="C1254" s="95" t="str">
        <f t="shared" si="96"/>
        <v>新北市淡水區</v>
      </c>
      <c r="D1254" s="95" t="s">
        <v>2679</v>
      </c>
      <c r="E1254" s="129">
        <v>300</v>
      </c>
      <c r="F1254" s="129">
        <f t="shared" si="97"/>
        <v>325.5</v>
      </c>
      <c r="G1254" s="129">
        <v>300</v>
      </c>
      <c r="H1254" s="129">
        <f t="shared" si="98"/>
        <v>325.5</v>
      </c>
      <c r="I1254" s="129">
        <f t="shared" si="100"/>
        <v>750</v>
      </c>
      <c r="J1254" s="129">
        <f t="shared" si="99"/>
        <v>798</v>
      </c>
    </row>
    <row r="1255" spans="1:10" x14ac:dyDescent="0.25">
      <c r="A1255" s="95" t="s">
        <v>2726</v>
      </c>
      <c r="B1255" s="95" t="s">
        <v>2727</v>
      </c>
      <c r="C1255" s="95" t="str">
        <f t="shared" si="96"/>
        <v>新北市淡水區</v>
      </c>
      <c r="D1255" s="95" t="s">
        <v>2679</v>
      </c>
      <c r="E1255" s="129">
        <v>300</v>
      </c>
      <c r="F1255" s="129">
        <f t="shared" si="97"/>
        <v>325.5</v>
      </c>
      <c r="G1255" s="129">
        <v>300</v>
      </c>
      <c r="H1255" s="129">
        <f t="shared" si="98"/>
        <v>325.5</v>
      </c>
      <c r="I1255" s="129">
        <f t="shared" si="100"/>
        <v>750</v>
      </c>
      <c r="J1255" s="129">
        <f t="shared" si="99"/>
        <v>798</v>
      </c>
    </row>
    <row r="1256" spans="1:10" x14ac:dyDescent="0.25">
      <c r="A1256" s="95" t="s">
        <v>2728</v>
      </c>
      <c r="B1256" s="95" t="s">
        <v>2729</v>
      </c>
      <c r="C1256" s="95" t="str">
        <f t="shared" si="96"/>
        <v>新北市淡水區</v>
      </c>
      <c r="D1256" s="95" t="s">
        <v>2679</v>
      </c>
      <c r="E1256" s="129">
        <v>300</v>
      </c>
      <c r="F1256" s="129">
        <f t="shared" si="97"/>
        <v>325.5</v>
      </c>
      <c r="G1256" s="129">
        <v>300</v>
      </c>
      <c r="H1256" s="129">
        <f t="shared" si="98"/>
        <v>325.5</v>
      </c>
      <c r="I1256" s="129">
        <f t="shared" si="100"/>
        <v>750</v>
      </c>
      <c r="J1256" s="129">
        <f t="shared" si="99"/>
        <v>798</v>
      </c>
    </row>
    <row r="1257" spans="1:10" x14ac:dyDescent="0.25">
      <c r="A1257" s="95" t="s">
        <v>2730</v>
      </c>
      <c r="B1257" s="95" t="s">
        <v>2731</v>
      </c>
      <c r="C1257" s="95" t="str">
        <f t="shared" si="96"/>
        <v>新北市淡水區</v>
      </c>
      <c r="D1257" s="95" t="s">
        <v>2679</v>
      </c>
      <c r="E1257" s="129">
        <v>300</v>
      </c>
      <c r="F1257" s="129">
        <f t="shared" si="97"/>
        <v>325.5</v>
      </c>
      <c r="G1257" s="129">
        <v>300</v>
      </c>
      <c r="H1257" s="129">
        <f t="shared" si="98"/>
        <v>325.5</v>
      </c>
      <c r="I1257" s="129">
        <f t="shared" si="100"/>
        <v>750</v>
      </c>
      <c r="J1257" s="129">
        <f t="shared" si="99"/>
        <v>798</v>
      </c>
    </row>
    <row r="1258" spans="1:10" x14ac:dyDescent="0.25">
      <c r="A1258" s="95" t="s">
        <v>2732</v>
      </c>
      <c r="B1258" s="95" t="s">
        <v>2733</v>
      </c>
      <c r="C1258" s="95" t="str">
        <f t="shared" si="96"/>
        <v>新北市淡水區</v>
      </c>
      <c r="D1258" s="95" t="s">
        <v>2679</v>
      </c>
      <c r="E1258" s="129">
        <v>300</v>
      </c>
      <c r="F1258" s="129">
        <f t="shared" si="97"/>
        <v>325.5</v>
      </c>
      <c r="G1258" s="129">
        <v>300</v>
      </c>
      <c r="H1258" s="129">
        <f t="shared" si="98"/>
        <v>325.5</v>
      </c>
      <c r="I1258" s="129">
        <f t="shared" si="100"/>
        <v>750</v>
      </c>
      <c r="J1258" s="129">
        <f t="shared" si="99"/>
        <v>798</v>
      </c>
    </row>
    <row r="1259" spans="1:10" x14ac:dyDescent="0.25">
      <c r="A1259" s="95" t="s">
        <v>2734</v>
      </c>
      <c r="B1259" s="95" t="s">
        <v>2735</v>
      </c>
      <c r="C1259" s="95" t="str">
        <f t="shared" si="96"/>
        <v>新北市淡水區</v>
      </c>
      <c r="D1259" s="95" t="s">
        <v>2679</v>
      </c>
      <c r="E1259" s="129">
        <v>300</v>
      </c>
      <c r="F1259" s="129">
        <f t="shared" si="97"/>
        <v>325.5</v>
      </c>
      <c r="G1259" s="129">
        <v>300</v>
      </c>
      <c r="H1259" s="129">
        <f t="shared" si="98"/>
        <v>325.5</v>
      </c>
      <c r="I1259" s="129">
        <f t="shared" si="100"/>
        <v>750</v>
      </c>
      <c r="J1259" s="129">
        <f t="shared" si="99"/>
        <v>798</v>
      </c>
    </row>
    <row r="1260" spans="1:10" x14ac:dyDescent="0.25">
      <c r="A1260" s="95" t="s">
        <v>2736</v>
      </c>
      <c r="B1260" s="95" t="s">
        <v>2737</v>
      </c>
      <c r="C1260" s="95" t="str">
        <f t="shared" si="96"/>
        <v>新北市淡水區</v>
      </c>
      <c r="D1260" s="95" t="s">
        <v>2679</v>
      </c>
      <c r="E1260" s="129">
        <v>300</v>
      </c>
      <c r="F1260" s="129">
        <f t="shared" si="97"/>
        <v>325.5</v>
      </c>
      <c r="G1260" s="129">
        <v>300</v>
      </c>
      <c r="H1260" s="129">
        <f t="shared" si="98"/>
        <v>325.5</v>
      </c>
      <c r="I1260" s="129">
        <f t="shared" si="100"/>
        <v>750</v>
      </c>
      <c r="J1260" s="129">
        <f t="shared" si="99"/>
        <v>798</v>
      </c>
    </row>
    <row r="1261" spans="1:10" x14ac:dyDescent="0.25">
      <c r="A1261" s="95" t="s">
        <v>2738</v>
      </c>
      <c r="B1261" s="95" t="s">
        <v>2739</v>
      </c>
      <c r="C1261" s="95" t="str">
        <f t="shared" si="96"/>
        <v>新北市淡水區</v>
      </c>
      <c r="D1261" s="95" t="s">
        <v>2679</v>
      </c>
      <c r="E1261" s="129">
        <v>300</v>
      </c>
      <c r="F1261" s="129">
        <f t="shared" si="97"/>
        <v>325.5</v>
      </c>
      <c r="G1261" s="129">
        <v>300</v>
      </c>
      <c r="H1261" s="129">
        <f t="shared" si="98"/>
        <v>325.5</v>
      </c>
      <c r="I1261" s="129">
        <f t="shared" si="100"/>
        <v>750</v>
      </c>
      <c r="J1261" s="129">
        <f t="shared" si="99"/>
        <v>798</v>
      </c>
    </row>
    <row r="1262" spans="1:10" x14ac:dyDescent="0.25">
      <c r="A1262" s="95" t="s">
        <v>2740</v>
      </c>
      <c r="B1262" s="95" t="s">
        <v>2741</v>
      </c>
      <c r="C1262" s="95" t="str">
        <f t="shared" si="96"/>
        <v>新北市淡水區</v>
      </c>
      <c r="D1262" s="95" t="s">
        <v>2679</v>
      </c>
      <c r="E1262" s="129">
        <v>300</v>
      </c>
      <c r="F1262" s="129">
        <f t="shared" si="97"/>
        <v>325.5</v>
      </c>
      <c r="G1262" s="129">
        <v>300</v>
      </c>
      <c r="H1262" s="129">
        <f t="shared" si="98"/>
        <v>325.5</v>
      </c>
      <c r="I1262" s="129">
        <f t="shared" si="100"/>
        <v>750</v>
      </c>
      <c r="J1262" s="129">
        <f t="shared" si="99"/>
        <v>798</v>
      </c>
    </row>
    <row r="1263" spans="1:10" x14ac:dyDescent="0.25">
      <c r="A1263" s="95" t="s">
        <v>2742</v>
      </c>
      <c r="B1263" s="95" t="s">
        <v>2743</v>
      </c>
      <c r="C1263" s="95" t="str">
        <f t="shared" si="96"/>
        <v>新北市淡水區</v>
      </c>
      <c r="D1263" s="95" t="s">
        <v>2679</v>
      </c>
      <c r="E1263" s="129">
        <v>300</v>
      </c>
      <c r="F1263" s="129">
        <f t="shared" si="97"/>
        <v>325.5</v>
      </c>
      <c r="G1263" s="129">
        <v>300</v>
      </c>
      <c r="H1263" s="129">
        <f t="shared" si="98"/>
        <v>325.5</v>
      </c>
      <c r="I1263" s="129">
        <f t="shared" si="100"/>
        <v>750</v>
      </c>
      <c r="J1263" s="129">
        <f t="shared" si="99"/>
        <v>798</v>
      </c>
    </row>
    <row r="1264" spans="1:10" x14ac:dyDescent="0.25">
      <c r="A1264" s="95" t="s">
        <v>2744</v>
      </c>
      <c r="B1264" s="95" t="s">
        <v>2745</v>
      </c>
      <c r="C1264" s="95" t="str">
        <f t="shared" si="96"/>
        <v>新北市淡水區</v>
      </c>
      <c r="D1264" s="95" t="s">
        <v>2679</v>
      </c>
      <c r="E1264" s="129">
        <v>300</v>
      </c>
      <c r="F1264" s="129">
        <f t="shared" si="97"/>
        <v>325.5</v>
      </c>
      <c r="G1264" s="129">
        <v>300</v>
      </c>
      <c r="H1264" s="129">
        <f t="shared" si="98"/>
        <v>325.5</v>
      </c>
      <c r="I1264" s="129">
        <f t="shared" si="100"/>
        <v>750</v>
      </c>
      <c r="J1264" s="129">
        <f t="shared" si="99"/>
        <v>798</v>
      </c>
    </row>
    <row r="1265" spans="1:10" x14ac:dyDescent="0.25">
      <c r="A1265" s="95" t="s">
        <v>2746</v>
      </c>
      <c r="B1265" s="95" t="s">
        <v>2747</v>
      </c>
      <c r="C1265" s="95" t="str">
        <f t="shared" si="96"/>
        <v>新北市淡水區</v>
      </c>
      <c r="D1265" s="95" t="s">
        <v>2679</v>
      </c>
      <c r="E1265" s="129">
        <v>300</v>
      </c>
      <c r="F1265" s="129">
        <f t="shared" si="97"/>
        <v>325.5</v>
      </c>
      <c r="G1265" s="129">
        <v>300</v>
      </c>
      <c r="H1265" s="129">
        <f t="shared" si="98"/>
        <v>325.5</v>
      </c>
      <c r="I1265" s="129">
        <f t="shared" si="100"/>
        <v>750</v>
      </c>
      <c r="J1265" s="129">
        <f t="shared" si="99"/>
        <v>798</v>
      </c>
    </row>
    <row r="1266" spans="1:10" x14ac:dyDescent="0.25">
      <c r="A1266" s="95" t="s">
        <v>2746</v>
      </c>
      <c r="B1266" s="95" t="s">
        <v>2748</v>
      </c>
      <c r="C1266" s="95" t="str">
        <f t="shared" si="96"/>
        <v>新北市淡水區</v>
      </c>
      <c r="D1266" s="95" t="s">
        <v>2679</v>
      </c>
      <c r="E1266" s="129">
        <v>300</v>
      </c>
      <c r="F1266" s="129">
        <f t="shared" si="97"/>
        <v>325.5</v>
      </c>
      <c r="G1266" s="129">
        <v>300</v>
      </c>
      <c r="H1266" s="129">
        <f t="shared" si="98"/>
        <v>325.5</v>
      </c>
      <c r="I1266" s="129">
        <f t="shared" si="100"/>
        <v>750</v>
      </c>
      <c r="J1266" s="129">
        <f t="shared" si="99"/>
        <v>798</v>
      </c>
    </row>
    <row r="1267" spans="1:10" x14ac:dyDescent="0.25">
      <c r="A1267" s="95" t="s">
        <v>2749</v>
      </c>
      <c r="B1267" s="95" t="s">
        <v>2750</v>
      </c>
      <c r="C1267" s="95" t="str">
        <f t="shared" si="96"/>
        <v>新北市淡水區</v>
      </c>
      <c r="D1267" s="95" t="s">
        <v>2679</v>
      </c>
      <c r="E1267" s="129">
        <v>300</v>
      </c>
      <c r="F1267" s="129">
        <f t="shared" si="97"/>
        <v>325.5</v>
      </c>
      <c r="G1267" s="129">
        <v>300</v>
      </c>
      <c r="H1267" s="129">
        <f t="shared" si="98"/>
        <v>325.5</v>
      </c>
      <c r="I1267" s="129">
        <f t="shared" si="100"/>
        <v>750</v>
      </c>
      <c r="J1267" s="129">
        <f t="shared" si="99"/>
        <v>798</v>
      </c>
    </row>
    <row r="1268" spans="1:10" x14ac:dyDescent="0.25">
      <c r="A1268" s="95" t="s">
        <v>2751</v>
      </c>
      <c r="B1268" s="95" t="s">
        <v>2752</v>
      </c>
      <c r="C1268" s="95" t="str">
        <f t="shared" si="96"/>
        <v>新北市淡水區</v>
      </c>
      <c r="D1268" s="95" t="s">
        <v>2679</v>
      </c>
      <c r="E1268" s="129">
        <v>300</v>
      </c>
      <c r="F1268" s="129">
        <f t="shared" si="97"/>
        <v>325.5</v>
      </c>
      <c r="G1268" s="129">
        <v>300</v>
      </c>
      <c r="H1268" s="129">
        <f t="shared" si="98"/>
        <v>325.5</v>
      </c>
      <c r="I1268" s="129">
        <f t="shared" si="100"/>
        <v>750</v>
      </c>
      <c r="J1268" s="129">
        <f t="shared" si="99"/>
        <v>798</v>
      </c>
    </row>
    <row r="1269" spans="1:10" x14ac:dyDescent="0.25">
      <c r="A1269" s="95" t="s">
        <v>2753</v>
      </c>
      <c r="B1269" s="95" t="s">
        <v>2754</v>
      </c>
      <c r="C1269" s="95" t="str">
        <f t="shared" si="96"/>
        <v>新北市淡水區</v>
      </c>
      <c r="D1269" s="95" t="s">
        <v>2679</v>
      </c>
      <c r="E1269" s="129">
        <v>300</v>
      </c>
      <c r="F1269" s="129">
        <f t="shared" si="97"/>
        <v>325.5</v>
      </c>
      <c r="G1269" s="129">
        <v>300</v>
      </c>
      <c r="H1269" s="129">
        <f t="shared" si="98"/>
        <v>325.5</v>
      </c>
      <c r="I1269" s="129">
        <f t="shared" si="100"/>
        <v>750</v>
      </c>
      <c r="J1269" s="129">
        <f t="shared" si="99"/>
        <v>798</v>
      </c>
    </row>
    <row r="1270" spans="1:10" x14ac:dyDescent="0.25">
      <c r="A1270" s="95" t="s">
        <v>2755</v>
      </c>
      <c r="B1270" s="95" t="s">
        <v>2756</v>
      </c>
      <c r="C1270" s="95" t="str">
        <f t="shared" si="96"/>
        <v>新北市淡水區</v>
      </c>
      <c r="D1270" s="95" t="s">
        <v>2679</v>
      </c>
      <c r="E1270" s="129">
        <v>300</v>
      </c>
      <c r="F1270" s="129">
        <f t="shared" si="97"/>
        <v>325.5</v>
      </c>
      <c r="G1270" s="129">
        <v>300</v>
      </c>
      <c r="H1270" s="129">
        <f t="shared" si="98"/>
        <v>325.5</v>
      </c>
      <c r="I1270" s="129">
        <f t="shared" si="100"/>
        <v>750</v>
      </c>
      <c r="J1270" s="129">
        <f t="shared" si="99"/>
        <v>798</v>
      </c>
    </row>
    <row r="1271" spans="1:10" x14ac:dyDescent="0.25">
      <c r="A1271" s="95" t="s">
        <v>2757</v>
      </c>
      <c r="B1271" s="95" t="s">
        <v>2758</v>
      </c>
      <c r="C1271" s="95" t="str">
        <f t="shared" si="96"/>
        <v>新北市淡水區</v>
      </c>
      <c r="D1271" s="95" t="s">
        <v>2679</v>
      </c>
      <c r="E1271" s="129">
        <v>300</v>
      </c>
      <c r="F1271" s="129">
        <f t="shared" si="97"/>
        <v>325.5</v>
      </c>
      <c r="G1271" s="129">
        <v>300</v>
      </c>
      <c r="H1271" s="129">
        <f t="shared" si="98"/>
        <v>325.5</v>
      </c>
      <c r="I1271" s="129">
        <f t="shared" si="100"/>
        <v>750</v>
      </c>
      <c r="J1271" s="129">
        <f t="shared" si="99"/>
        <v>798</v>
      </c>
    </row>
    <row r="1272" spans="1:10" x14ac:dyDescent="0.25">
      <c r="A1272" s="95" t="s">
        <v>2759</v>
      </c>
      <c r="B1272" s="95" t="s">
        <v>2760</v>
      </c>
      <c r="C1272" s="95" t="str">
        <f t="shared" si="96"/>
        <v>新北市淡水區</v>
      </c>
      <c r="D1272" s="95" t="s">
        <v>2679</v>
      </c>
      <c r="E1272" s="129">
        <v>300</v>
      </c>
      <c r="F1272" s="129">
        <f t="shared" si="97"/>
        <v>325.5</v>
      </c>
      <c r="G1272" s="129">
        <v>300</v>
      </c>
      <c r="H1272" s="129">
        <f t="shared" si="98"/>
        <v>325.5</v>
      </c>
      <c r="I1272" s="129">
        <f t="shared" si="100"/>
        <v>750</v>
      </c>
      <c r="J1272" s="129">
        <f t="shared" si="99"/>
        <v>798</v>
      </c>
    </row>
    <row r="1273" spans="1:10" x14ac:dyDescent="0.25">
      <c r="A1273" s="95" t="s">
        <v>2761</v>
      </c>
      <c r="B1273" s="95" t="s">
        <v>2762</v>
      </c>
      <c r="C1273" s="95" t="str">
        <f t="shared" si="96"/>
        <v>新北市淡水區</v>
      </c>
      <c r="D1273" s="95" t="s">
        <v>2679</v>
      </c>
      <c r="E1273" s="129">
        <v>300</v>
      </c>
      <c r="F1273" s="129">
        <f t="shared" si="97"/>
        <v>325.5</v>
      </c>
      <c r="G1273" s="129">
        <v>300</v>
      </c>
      <c r="H1273" s="129">
        <f t="shared" si="98"/>
        <v>325.5</v>
      </c>
      <c r="I1273" s="129">
        <f t="shared" si="100"/>
        <v>750</v>
      </c>
      <c r="J1273" s="129">
        <f t="shared" si="99"/>
        <v>798</v>
      </c>
    </row>
    <row r="1274" spans="1:10" x14ac:dyDescent="0.25">
      <c r="A1274" s="95" t="s">
        <v>2763</v>
      </c>
      <c r="B1274" s="95" t="s">
        <v>2764</v>
      </c>
      <c r="C1274" s="95" t="str">
        <f t="shared" si="96"/>
        <v>新北市淡水區</v>
      </c>
      <c r="D1274" s="95" t="s">
        <v>2679</v>
      </c>
      <c r="E1274" s="129">
        <v>300</v>
      </c>
      <c r="F1274" s="129">
        <f t="shared" si="97"/>
        <v>325.5</v>
      </c>
      <c r="G1274" s="129">
        <v>300</v>
      </c>
      <c r="H1274" s="129">
        <f t="shared" si="98"/>
        <v>325.5</v>
      </c>
      <c r="I1274" s="129">
        <f t="shared" si="100"/>
        <v>750</v>
      </c>
      <c r="J1274" s="129">
        <f t="shared" si="99"/>
        <v>798</v>
      </c>
    </row>
    <row r="1275" spans="1:10" x14ac:dyDescent="0.25">
      <c r="A1275" s="95" t="s">
        <v>2765</v>
      </c>
      <c r="B1275" s="95" t="s">
        <v>2766</v>
      </c>
      <c r="C1275" s="95" t="str">
        <f t="shared" si="96"/>
        <v>新北市淡水區</v>
      </c>
      <c r="D1275" s="95" t="s">
        <v>2679</v>
      </c>
      <c r="E1275" s="129">
        <v>300</v>
      </c>
      <c r="F1275" s="129">
        <f t="shared" si="97"/>
        <v>325.5</v>
      </c>
      <c r="G1275" s="129">
        <v>300</v>
      </c>
      <c r="H1275" s="129">
        <f t="shared" si="98"/>
        <v>325.5</v>
      </c>
      <c r="I1275" s="129">
        <f t="shared" si="100"/>
        <v>750</v>
      </c>
      <c r="J1275" s="129">
        <f t="shared" si="99"/>
        <v>798</v>
      </c>
    </row>
    <row r="1276" spans="1:10" x14ac:dyDescent="0.25">
      <c r="A1276" s="95" t="s">
        <v>2767</v>
      </c>
      <c r="B1276" s="95" t="s">
        <v>2768</v>
      </c>
      <c r="C1276" s="95" t="str">
        <f t="shared" si="96"/>
        <v>新北市淡水區</v>
      </c>
      <c r="D1276" s="95" t="s">
        <v>2679</v>
      </c>
      <c r="E1276" s="129">
        <v>300</v>
      </c>
      <c r="F1276" s="129">
        <f t="shared" si="97"/>
        <v>325.5</v>
      </c>
      <c r="G1276" s="129">
        <v>300</v>
      </c>
      <c r="H1276" s="129">
        <f t="shared" si="98"/>
        <v>325.5</v>
      </c>
      <c r="I1276" s="129">
        <f t="shared" si="100"/>
        <v>750</v>
      </c>
      <c r="J1276" s="129">
        <f t="shared" si="99"/>
        <v>798</v>
      </c>
    </row>
    <row r="1277" spans="1:10" x14ac:dyDescent="0.25">
      <c r="A1277" s="95" t="s">
        <v>2769</v>
      </c>
      <c r="B1277" s="95" t="s">
        <v>2770</v>
      </c>
      <c r="C1277" s="95" t="str">
        <f t="shared" si="96"/>
        <v>新北市淡水區</v>
      </c>
      <c r="D1277" s="95" t="s">
        <v>2679</v>
      </c>
      <c r="E1277" s="129">
        <v>300</v>
      </c>
      <c r="F1277" s="129">
        <f t="shared" si="97"/>
        <v>325.5</v>
      </c>
      <c r="G1277" s="129">
        <v>300</v>
      </c>
      <c r="H1277" s="129">
        <f t="shared" si="98"/>
        <v>325.5</v>
      </c>
      <c r="I1277" s="129">
        <f t="shared" si="100"/>
        <v>750</v>
      </c>
      <c r="J1277" s="129">
        <f t="shared" si="99"/>
        <v>798</v>
      </c>
    </row>
    <row r="1278" spans="1:10" x14ac:dyDescent="0.25">
      <c r="A1278" s="95" t="s">
        <v>2771</v>
      </c>
      <c r="B1278" s="95" t="s">
        <v>2772</v>
      </c>
      <c r="C1278" s="95" t="str">
        <f t="shared" si="96"/>
        <v>新北市淡水區</v>
      </c>
      <c r="D1278" s="95" t="s">
        <v>2679</v>
      </c>
      <c r="E1278" s="129">
        <v>300</v>
      </c>
      <c r="F1278" s="129">
        <f t="shared" si="97"/>
        <v>325.5</v>
      </c>
      <c r="G1278" s="129">
        <v>300</v>
      </c>
      <c r="H1278" s="129">
        <f t="shared" si="98"/>
        <v>325.5</v>
      </c>
      <c r="I1278" s="129">
        <f t="shared" si="100"/>
        <v>750</v>
      </c>
      <c r="J1278" s="129">
        <f t="shared" si="99"/>
        <v>798</v>
      </c>
    </row>
    <row r="1279" spans="1:10" x14ac:dyDescent="0.25">
      <c r="A1279" s="95" t="s">
        <v>2773</v>
      </c>
      <c r="B1279" s="95" t="s">
        <v>2774</v>
      </c>
      <c r="C1279" s="95" t="str">
        <f t="shared" si="96"/>
        <v>新北市淡水區</v>
      </c>
      <c r="D1279" s="95" t="s">
        <v>2679</v>
      </c>
      <c r="E1279" s="129">
        <v>300</v>
      </c>
      <c r="F1279" s="129">
        <f t="shared" si="97"/>
        <v>325.5</v>
      </c>
      <c r="G1279" s="129">
        <v>300</v>
      </c>
      <c r="H1279" s="129">
        <f t="shared" si="98"/>
        <v>325.5</v>
      </c>
      <c r="I1279" s="129">
        <f t="shared" si="100"/>
        <v>750</v>
      </c>
      <c r="J1279" s="129">
        <f t="shared" si="99"/>
        <v>798</v>
      </c>
    </row>
    <row r="1280" spans="1:10" x14ac:dyDescent="0.25">
      <c r="A1280" s="95" t="s">
        <v>2775</v>
      </c>
      <c r="B1280" s="95" t="s">
        <v>2776</v>
      </c>
      <c r="C1280" s="95" t="str">
        <f t="shared" si="96"/>
        <v>新北市淡水區</v>
      </c>
      <c r="D1280" s="95" t="s">
        <v>2679</v>
      </c>
      <c r="E1280" s="129">
        <v>300</v>
      </c>
      <c r="F1280" s="129">
        <f t="shared" si="97"/>
        <v>325.5</v>
      </c>
      <c r="G1280" s="129">
        <v>300</v>
      </c>
      <c r="H1280" s="129">
        <f t="shared" si="98"/>
        <v>325.5</v>
      </c>
      <c r="I1280" s="129">
        <f t="shared" si="100"/>
        <v>750</v>
      </c>
      <c r="J1280" s="129">
        <f t="shared" si="99"/>
        <v>798</v>
      </c>
    </row>
    <row r="1281" spans="1:10" x14ac:dyDescent="0.25">
      <c r="A1281" s="95" t="s">
        <v>2777</v>
      </c>
      <c r="B1281" s="95" t="s">
        <v>2778</v>
      </c>
      <c r="C1281" s="95" t="str">
        <f t="shared" si="96"/>
        <v>新北市淡水區</v>
      </c>
      <c r="D1281" s="95" t="s">
        <v>2679</v>
      </c>
      <c r="E1281" s="129">
        <v>300</v>
      </c>
      <c r="F1281" s="129">
        <f t="shared" si="97"/>
        <v>325.5</v>
      </c>
      <c r="G1281" s="129">
        <v>300</v>
      </c>
      <c r="H1281" s="129">
        <f t="shared" si="98"/>
        <v>325.5</v>
      </c>
      <c r="I1281" s="129">
        <f t="shared" si="100"/>
        <v>750</v>
      </c>
      <c r="J1281" s="129">
        <f t="shared" si="99"/>
        <v>798</v>
      </c>
    </row>
    <row r="1282" spans="1:10" x14ac:dyDescent="0.25">
      <c r="A1282" s="95" t="s">
        <v>2779</v>
      </c>
      <c r="B1282" s="95" t="s">
        <v>2780</v>
      </c>
      <c r="C1282" s="95" t="str">
        <f t="shared" ref="C1282:C1345" si="101">LEFT(A1282,6)</f>
        <v>新北市淡水區</v>
      </c>
      <c r="D1282" s="95" t="s">
        <v>2679</v>
      </c>
      <c r="E1282" s="129">
        <v>300</v>
      </c>
      <c r="F1282" s="129">
        <f t="shared" si="97"/>
        <v>325.5</v>
      </c>
      <c r="G1282" s="129">
        <v>300</v>
      </c>
      <c r="H1282" s="129">
        <f t="shared" si="98"/>
        <v>325.5</v>
      </c>
      <c r="I1282" s="129">
        <f t="shared" si="100"/>
        <v>750</v>
      </c>
      <c r="J1282" s="129">
        <f t="shared" si="99"/>
        <v>798</v>
      </c>
    </row>
    <row r="1283" spans="1:10" x14ac:dyDescent="0.25">
      <c r="A1283" s="95" t="s">
        <v>2781</v>
      </c>
      <c r="B1283" s="95" t="s">
        <v>2782</v>
      </c>
      <c r="C1283" s="95" t="str">
        <f t="shared" si="101"/>
        <v>新北市淡水區</v>
      </c>
      <c r="D1283" s="95" t="s">
        <v>2783</v>
      </c>
      <c r="E1283" s="129">
        <v>300</v>
      </c>
      <c r="F1283" s="129">
        <f t="shared" ref="F1283:F1346" si="102">(E1283+10)*1.05</f>
        <v>325.5</v>
      </c>
      <c r="G1283" s="129">
        <v>300</v>
      </c>
      <c r="H1283" s="129">
        <f t="shared" ref="H1283:H1346" si="103">(G1283+10)*1.05</f>
        <v>325.5</v>
      </c>
      <c r="I1283" s="129">
        <f t="shared" si="100"/>
        <v>750</v>
      </c>
      <c r="J1283" s="129">
        <f t="shared" ref="J1283:J1346" si="104">(I1283+10)*1.05</f>
        <v>798</v>
      </c>
    </row>
    <row r="1284" spans="1:10" x14ac:dyDescent="0.25">
      <c r="A1284" s="95" t="s">
        <v>2784</v>
      </c>
      <c r="B1284" s="95" t="s">
        <v>2785</v>
      </c>
      <c r="C1284" s="95" t="str">
        <f t="shared" si="101"/>
        <v>新北市淡水區</v>
      </c>
      <c r="D1284" s="95" t="s">
        <v>2679</v>
      </c>
      <c r="E1284" s="129">
        <v>300</v>
      </c>
      <c r="F1284" s="129">
        <f t="shared" si="102"/>
        <v>325.5</v>
      </c>
      <c r="G1284" s="129">
        <v>300</v>
      </c>
      <c r="H1284" s="129">
        <f t="shared" si="103"/>
        <v>325.5</v>
      </c>
      <c r="I1284" s="129">
        <f t="shared" si="100"/>
        <v>750</v>
      </c>
      <c r="J1284" s="129">
        <f t="shared" si="104"/>
        <v>798</v>
      </c>
    </row>
    <row r="1285" spans="1:10" x14ac:dyDescent="0.25">
      <c r="A1285" s="95" t="s">
        <v>2786</v>
      </c>
      <c r="B1285" s="95" t="s">
        <v>2787</v>
      </c>
      <c r="C1285" s="95" t="str">
        <f t="shared" si="101"/>
        <v>新北市淡水區</v>
      </c>
      <c r="D1285" s="95" t="s">
        <v>2679</v>
      </c>
      <c r="E1285" s="129">
        <v>300</v>
      </c>
      <c r="F1285" s="129">
        <f t="shared" si="102"/>
        <v>325.5</v>
      </c>
      <c r="G1285" s="129">
        <v>300</v>
      </c>
      <c r="H1285" s="129">
        <f t="shared" si="103"/>
        <v>325.5</v>
      </c>
      <c r="I1285" s="129">
        <f t="shared" si="100"/>
        <v>750</v>
      </c>
      <c r="J1285" s="129">
        <f t="shared" si="104"/>
        <v>798</v>
      </c>
    </row>
    <row r="1286" spans="1:10" x14ac:dyDescent="0.25">
      <c r="A1286" s="95" t="s">
        <v>2788</v>
      </c>
      <c r="B1286" s="95" t="s">
        <v>2789</v>
      </c>
      <c r="C1286" s="95" t="str">
        <f t="shared" si="101"/>
        <v>新北市淡水區</v>
      </c>
      <c r="D1286" s="95" t="s">
        <v>2679</v>
      </c>
      <c r="E1286" s="129">
        <v>300</v>
      </c>
      <c r="F1286" s="129">
        <f t="shared" si="102"/>
        <v>325.5</v>
      </c>
      <c r="G1286" s="129">
        <v>300</v>
      </c>
      <c r="H1286" s="129">
        <f t="shared" si="103"/>
        <v>325.5</v>
      </c>
      <c r="I1286" s="129">
        <f t="shared" si="100"/>
        <v>750</v>
      </c>
      <c r="J1286" s="129">
        <f t="shared" si="104"/>
        <v>798</v>
      </c>
    </row>
    <row r="1287" spans="1:10" x14ac:dyDescent="0.25">
      <c r="A1287" s="95" t="s">
        <v>2790</v>
      </c>
      <c r="B1287" s="95" t="s">
        <v>2791</v>
      </c>
      <c r="C1287" s="95" t="str">
        <f t="shared" si="101"/>
        <v>新北市淡水區</v>
      </c>
      <c r="D1287" s="95" t="s">
        <v>2792</v>
      </c>
      <c r="E1287" s="129">
        <v>300</v>
      </c>
      <c r="F1287" s="129">
        <f t="shared" si="102"/>
        <v>325.5</v>
      </c>
      <c r="G1287" s="129">
        <v>300</v>
      </c>
      <c r="H1287" s="129">
        <f t="shared" si="103"/>
        <v>325.5</v>
      </c>
      <c r="I1287" s="129">
        <f t="shared" si="100"/>
        <v>750</v>
      </c>
      <c r="J1287" s="129">
        <f t="shared" si="104"/>
        <v>798</v>
      </c>
    </row>
    <row r="1288" spans="1:10" x14ac:dyDescent="0.25">
      <c r="A1288" s="95" t="s">
        <v>2793</v>
      </c>
      <c r="B1288" s="95" t="s">
        <v>2794</v>
      </c>
      <c r="C1288" s="95" t="str">
        <f t="shared" si="101"/>
        <v>新北市淡水區</v>
      </c>
      <c r="D1288" s="95" t="s">
        <v>2679</v>
      </c>
      <c r="E1288" s="129">
        <v>300</v>
      </c>
      <c r="F1288" s="129">
        <f t="shared" si="102"/>
        <v>325.5</v>
      </c>
      <c r="G1288" s="129">
        <v>300</v>
      </c>
      <c r="H1288" s="129">
        <f t="shared" si="103"/>
        <v>325.5</v>
      </c>
      <c r="I1288" s="129">
        <f t="shared" si="100"/>
        <v>750</v>
      </c>
      <c r="J1288" s="129">
        <f t="shared" si="104"/>
        <v>798</v>
      </c>
    </row>
    <row r="1289" spans="1:10" x14ac:dyDescent="0.25">
      <c r="A1289" s="95" t="s">
        <v>2795</v>
      </c>
      <c r="B1289" s="95" t="s">
        <v>2796</v>
      </c>
      <c r="C1289" s="95" t="str">
        <f t="shared" si="101"/>
        <v>新北市淡水區</v>
      </c>
      <c r="D1289" s="95" t="s">
        <v>2679</v>
      </c>
      <c r="E1289" s="129">
        <v>300</v>
      </c>
      <c r="F1289" s="129">
        <f t="shared" si="102"/>
        <v>325.5</v>
      </c>
      <c r="G1289" s="129">
        <v>300</v>
      </c>
      <c r="H1289" s="129">
        <f t="shared" si="103"/>
        <v>325.5</v>
      </c>
      <c r="I1289" s="129">
        <f t="shared" si="100"/>
        <v>750</v>
      </c>
      <c r="J1289" s="129">
        <f t="shared" si="104"/>
        <v>798</v>
      </c>
    </row>
    <row r="1290" spans="1:10" x14ac:dyDescent="0.25">
      <c r="A1290" s="95" t="s">
        <v>2797</v>
      </c>
      <c r="B1290" s="95" t="s">
        <v>2798</v>
      </c>
      <c r="C1290" s="95" t="str">
        <f t="shared" si="101"/>
        <v>新北市淡水區</v>
      </c>
      <c r="D1290" s="95" t="s">
        <v>2679</v>
      </c>
      <c r="E1290" s="129">
        <v>300</v>
      </c>
      <c r="F1290" s="129">
        <f t="shared" si="102"/>
        <v>325.5</v>
      </c>
      <c r="G1290" s="129">
        <v>300</v>
      </c>
      <c r="H1290" s="129">
        <f t="shared" si="103"/>
        <v>325.5</v>
      </c>
      <c r="I1290" s="129">
        <f t="shared" si="100"/>
        <v>750</v>
      </c>
      <c r="J1290" s="129">
        <f t="shared" si="104"/>
        <v>798</v>
      </c>
    </row>
    <row r="1291" spans="1:10" x14ac:dyDescent="0.25">
      <c r="A1291" s="95" t="s">
        <v>2799</v>
      </c>
      <c r="B1291" s="95" t="s">
        <v>2800</v>
      </c>
      <c r="C1291" s="95" t="str">
        <f t="shared" si="101"/>
        <v>新北市淡水區</v>
      </c>
      <c r="D1291" s="95" t="s">
        <v>2679</v>
      </c>
      <c r="E1291" s="129">
        <v>300</v>
      </c>
      <c r="F1291" s="129">
        <f t="shared" si="102"/>
        <v>325.5</v>
      </c>
      <c r="G1291" s="129">
        <v>300</v>
      </c>
      <c r="H1291" s="129">
        <f t="shared" si="103"/>
        <v>325.5</v>
      </c>
      <c r="I1291" s="129">
        <f t="shared" si="100"/>
        <v>750</v>
      </c>
      <c r="J1291" s="129">
        <f t="shared" si="104"/>
        <v>798</v>
      </c>
    </row>
    <row r="1292" spans="1:10" x14ac:dyDescent="0.25">
      <c r="A1292" s="95" t="s">
        <v>2801</v>
      </c>
      <c r="B1292" s="95" t="s">
        <v>2802</v>
      </c>
      <c r="C1292" s="95" t="str">
        <f t="shared" si="101"/>
        <v>新北市淡水區</v>
      </c>
      <c r="D1292" s="95" t="s">
        <v>2679</v>
      </c>
      <c r="E1292" s="129">
        <v>300</v>
      </c>
      <c r="F1292" s="129">
        <f t="shared" si="102"/>
        <v>325.5</v>
      </c>
      <c r="G1292" s="129">
        <v>300</v>
      </c>
      <c r="H1292" s="129">
        <f t="shared" si="103"/>
        <v>325.5</v>
      </c>
      <c r="I1292" s="129">
        <f t="shared" si="100"/>
        <v>750</v>
      </c>
      <c r="J1292" s="129">
        <f t="shared" si="104"/>
        <v>798</v>
      </c>
    </row>
    <row r="1293" spans="1:10" x14ac:dyDescent="0.25">
      <c r="A1293" s="95" t="s">
        <v>2803</v>
      </c>
      <c r="B1293" s="95" t="s">
        <v>2804</v>
      </c>
      <c r="C1293" s="95" t="str">
        <f t="shared" si="101"/>
        <v>新北市淡水區</v>
      </c>
      <c r="D1293" s="95" t="s">
        <v>2679</v>
      </c>
      <c r="E1293" s="129">
        <v>300</v>
      </c>
      <c r="F1293" s="129">
        <f t="shared" si="102"/>
        <v>325.5</v>
      </c>
      <c r="G1293" s="129">
        <v>300</v>
      </c>
      <c r="H1293" s="129">
        <f t="shared" si="103"/>
        <v>325.5</v>
      </c>
      <c r="I1293" s="129">
        <f t="shared" si="100"/>
        <v>750</v>
      </c>
      <c r="J1293" s="129">
        <f t="shared" si="104"/>
        <v>798</v>
      </c>
    </row>
    <row r="1294" spans="1:10" x14ac:dyDescent="0.25">
      <c r="A1294" s="95" t="s">
        <v>2805</v>
      </c>
      <c r="B1294" s="95" t="s">
        <v>2806</v>
      </c>
      <c r="C1294" s="95" t="str">
        <f t="shared" si="101"/>
        <v>新北市淡水區</v>
      </c>
      <c r="D1294" s="95" t="s">
        <v>2807</v>
      </c>
      <c r="E1294" s="129">
        <v>300</v>
      </c>
      <c r="F1294" s="129">
        <f t="shared" si="102"/>
        <v>325.5</v>
      </c>
      <c r="G1294" s="129">
        <v>300</v>
      </c>
      <c r="H1294" s="129">
        <f t="shared" si="103"/>
        <v>325.5</v>
      </c>
      <c r="I1294" s="129">
        <f t="shared" si="100"/>
        <v>750</v>
      </c>
      <c r="J1294" s="129">
        <f t="shared" si="104"/>
        <v>798</v>
      </c>
    </row>
    <row r="1295" spans="1:10" x14ac:dyDescent="0.25">
      <c r="A1295" s="95" t="s">
        <v>2808</v>
      </c>
      <c r="B1295" s="95" t="s">
        <v>2809</v>
      </c>
      <c r="C1295" s="95" t="str">
        <f t="shared" si="101"/>
        <v>新北市淡水區</v>
      </c>
      <c r="D1295" s="95" t="s">
        <v>2679</v>
      </c>
      <c r="E1295" s="129">
        <v>300</v>
      </c>
      <c r="F1295" s="129">
        <f t="shared" si="102"/>
        <v>325.5</v>
      </c>
      <c r="G1295" s="129">
        <v>300</v>
      </c>
      <c r="H1295" s="129">
        <f t="shared" si="103"/>
        <v>325.5</v>
      </c>
      <c r="I1295" s="129">
        <f t="shared" si="100"/>
        <v>750</v>
      </c>
      <c r="J1295" s="129">
        <f t="shared" si="104"/>
        <v>798</v>
      </c>
    </row>
    <row r="1296" spans="1:10" x14ac:dyDescent="0.25">
      <c r="A1296" s="95" t="s">
        <v>2810</v>
      </c>
      <c r="B1296" s="95" t="s">
        <v>2811</v>
      </c>
      <c r="C1296" s="95" t="str">
        <f t="shared" si="101"/>
        <v>新北市淡水區</v>
      </c>
      <c r="D1296" s="95" t="s">
        <v>2679</v>
      </c>
      <c r="E1296" s="129">
        <v>300</v>
      </c>
      <c r="F1296" s="129">
        <f t="shared" si="102"/>
        <v>325.5</v>
      </c>
      <c r="G1296" s="129">
        <v>300</v>
      </c>
      <c r="H1296" s="129">
        <f t="shared" si="103"/>
        <v>325.5</v>
      </c>
      <c r="I1296" s="129">
        <f t="shared" si="100"/>
        <v>750</v>
      </c>
      <c r="J1296" s="129">
        <f t="shared" si="104"/>
        <v>798</v>
      </c>
    </row>
    <row r="1297" spans="1:10" x14ac:dyDescent="0.25">
      <c r="A1297" s="95" t="s">
        <v>2812</v>
      </c>
      <c r="B1297" s="95" t="s">
        <v>2813</v>
      </c>
      <c r="C1297" s="95" t="str">
        <f t="shared" si="101"/>
        <v>新北市淡水區</v>
      </c>
      <c r="D1297" s="95" t="s">
        <v>2679</v>
      </c>
      <c r="E1297" s="129">
        <v>300</v>
      </c>
      <c r="F1297" s="129">
        <f t="shared" si="102"/>
        <v>325.5</v>
      </c>
      <c r="G1297" s="129">
        <v>300</v>
      </c>
      <c r="H1297" s="129">
        <f t="shared" si="103"/>
        <v>325.5</v>
      </c>
      <c r="I1297" s="129">
        <f t="shared" si="100"/>
        <v>750</v>
      </c>
      <c r="J1297" s="129">
        <f t="shared" si="104"/>
        <v>798</v>
      </c>
    </row>
    <row r="1298" spans="1:10" x14ac:dyDescent="0.25">
      <c r="A1298" s="95" t="s">
        <v>2814</v>
      </c>
      <c r="B1298" s="95" t="s">
        <v>2815</v>
      </c>
      <c r="C1298" s="95" t="str">
        <f t="shared" si="101"/>
        <v>新北市淡水區</v>
      </c>
      <c r="D1298" s="95" t="s">
        <v>2679</v>
      </c>
      <c r="E1298" s="129">
        <v>300</v>
      </c>
      <c r="F1298" s="129">
        <f t="shared" si="102"/>
        <v>325.5</v>
      </c>
      <c r="G1298" s="129">
        <v>300</v>
      </c>
      <c r="H1298" s="129">
        <f t="shared" si="103"/>
        <v>325.5</v>
      </c>
      <c r="I1298" s="129">
        <f t="shared" si="100"/>
        <v>750</v>
      </c>
      <c r="J1298" s="129">
        <f t="shared" si="104"/>
        <v>798</v>
      </c>
    </row>
    <row r="1299" spans="1:10" x14ac:dyDescent="0.25">
      <c r="A1299" s="95" t="s">
        <v>2816</v>
      </c>
      <c r="B1299" s="95" t="s">
        <v>2817</v>
      </c>
      <c r="C1299" s="95" t="str">
        <f t="shared" si="101"/>
        <v>新北市淡水區</v>
      </c>
      <c r="D1299" s="95" t="s">
        <v>2679</v>
      </c>
      <c r="E1299" s="129">
        <v>300</v>
      </c>
      <c r="F1299" s="129">
        <f t="shared" si="102"/>
        <v>325.5</v>
      </c>
      <c r="G1299" s="129">
        <v>300</v>
      </c>
      <c r="H1299" s="129">
        <f t="shared" si="103"/>
        <v>325.5</v>
      </c>
      <c r="I1299" s="129">
        <f t="shared" si="100"/>
        <v>750</v>
      </c>
      <c r="J1299" s="129">
        <f t="shared" si="104"/>
        <v>798</v>
      </c>
    </row>
    <row r="1300" spans="1:10" x14ac:dyDescent="0.25">
      <c r="A1300" s="95" t="s">
        <v>2818</v>
      </c>
      <c r="B1300" s="95" t="s">
        <v>2819</v>
      </c>
      <c r="C1300" s="95" t="str">
        <f t="shared" si="101"/>
        <v>新北市淡水區</v>
      </c>
      <c r="D1300" s="95" t="s">
        <v>2679</v>
      </c>
      <c r="E1300" s="129">
        <v>300</v>
      </c>
      <c r="F1300" s="129">
        <f t="shared" si="102"/>
        <v>325.5</v>
      </c>
      <c r="G1300" s="129">
        <v>300</v>
      </c>
      <c r="H1300" s="129">
        <f t="shared" si="103"/>
        <v>325.5</v>
      </c>
      <c r="I1300" s="129">
        <f t="shared" si="100"/>
        <v>750</v>
      </c>
      <c r="J1300" s="129">
        <f t="shared" si="104"/>
        <v>798</v>
      </c>
    </row>
    <row r="1301" spans="1:10" x14ac:dyDescent="0.25">
      <c r="A1301" s="95" t="s">
        <v>2820</v>
      </c>
      <c r="B1301" s="95" t="s">
        <v>2821</v>
      </c>
      <c r="C1301" s="95" t="str">
        <f t="shared" si="101"/>
        <v>新北市淡水區</v>
      </c>
      <c r="D1301" s="95" t="s">
        <v>2679</v>
      </c>
      <c r="E1301" s="129">
        <v>300</v>
      </c>
      <c r="F1301" s="129">
        <f t="shared" si="102"/>
        <v>325.5</v>
      </c>
      <c r="G1301" s="129">
        <v>300</v>
      </c>
      <c r="H1301" s="129">
        <f t="shared" si="103"/>
        <v>325.5</v>
      </c>
      <c r="I1301" s="129">
        <f t="shared" si="100"/>
        <v>750</v>
      </c>
      <c r="J1301" s="129">
        <f t="shared" si="104"/>
        <v>798</v>
      </c>
    </row>
    <row r="1302" spans="1:10" x14ac:dyDescent="0.25">
      <c r="A1302" s="95" t="s">
        <v>2822</v>
      </c>
      <c r="B1302" s="95" t="s">
        <v>2823</v>
      </c>
      <c r="C1302" s="95" t="str">
        <f t="shared" si="101"/>
        <v>新北市淡水區</v>
      </c>
      <c r="D1302" s="95" t="s">
        <v>2679</v>
      </c>
      <c r="E1302" s="129">
        <v>300</v>
      </c>
      <c r="F1302" s="129">
        <f t="shared" si="102"/>
        <v>325.5</v>
      </c>
      <c r="G1302" s="129">
        <v>300</v>
      </c>
      <c r="H1302" s="129">
        <f t="shared" si="103"/>
        <v>325.5</v>
      </c>
      <c r="I1302" s="129">
        <f t="shared" si="100"/>
        <v>750</v>
      </c>
      <c r="J1302" s="129">
        <f t="shared" si="104"/>
        <v>798</v>
      </c>
    </row>
    <row r="1303" spans="1:10" x14ac:dyDescent="0.25">
      <c r="A1303" s="95" t="s">
        <v>2824</v>
      </c>
      <c r="B1303" s="95" t="s">
        <v>2825</v>
      </c>
      <c r="C1303" s="95" t="str">
        <f t="shared" si="101"/>
        <v>新北市淡水區</v>
      </c>
      <c r="D1303" s="95" t="s">
        <v>2679</v>
      </c>
      <c r="E1303" s="129">
        <v>300</v>
      </c>
      <c r="F1303" s="129">
        <f t="shared" si="102"/>
        <v>325.5</v>
      </c>
      <c r="G1303" s="129">
        <v>300</v>
      </c>
      <c r="H1303" s="129">
        <f t="shared" si="103"/>
        <v>325.5</v>
      </c>
      <c r="I1303" s="129">
        <f t="shared" si="100"/>
        <v>750</v>
      </c>
      <c r="J1303" s="129">
        <f t="shared" si="104"/>
        <v>798</v>
      </c>
    </row>
    <row r="1304" spans="1:10" x14ac:dyDescent="0.25">
      <c r="A1304" s="95" t="s">
        <v>2826</v>
      </c>
      <c r="B1304" s="95" t="s">
        <v>2827</v>
      </c>
      <c r="C1304" s="95" t="str">
        <f t="shared" si="101"/>
        <v>新北市淡水區</v>
      </c>
      <c r="D1304" s="95" t="s">
        <v>2679</v>
      </c>
      <c r="E1304" s="129">
        <v>300</v>
      </c>
      <c r="F1304" s="129">
        <f t="shared" si="102"/>
        <v>325.5</v>
      </c>
      <c r="G1304" s="129">
        <v>300</v>
      </c>
      <c r="H1304" s="129">
        <f t="shared" si="103"/>
        <v>325.5</v>
      </c>
      <c r="I1304" s="129">
        <f t="shared" si="100"/>
        <v>750</v>
      </c>
      <c r="J1304" s="129">
        <f t="shared" si="104"/>
        <v>798</v>
      </c>
    </row>
    <row r="1305" spans="1:10" x14ac:dyDescent="0.25">
      <c r="A1305" s="95" t="s">
        <v>2828</v>
      </c>
      <c r="B1305" s="95" t="s">
        <v>2829</v>
      </c>
      <c r="C1305" s="95" t="str">
        <f t="shared" si="101"/>
        <v>新北市淡水區</v>
      </c>
      <c r="D1305" s="95" t="s">
        <v>2679</v>
      </c>
      <c r="E1305" s="129">
        <v>300</v>
      </c>
      <c r="F1305" s="129">
        <f t="shared" si="102"/>
        <v>325.5</v>
      </c>
      <c r="G1305" s="129">
        <v>300</v>
      </c>
      <c r="H1305" s="129">
        <f t="shared" si="103"/>
        <v>325.5</v>
      </c>
      <c r="I1305" s="129">
        <f t="shared" si="100"/>
        <v>750</v>
      </c>
      <c r="J1305" s="129">
        <f t="shared" si="104"/>
        <v>798</v>
      </c>
    </row>
    <row r="1306" spans="1:10" x14ac:dyDescent="0.25">
      <c r="A1306" s="95" t="s">
        <v>2830</v>
      </c>
      <c r="B1306" s="95" t="s">
        <v>2831</v>
      </c>
      <c r="C1306" s="95" t="str">
        <f t="shared" si="101"/>
        <v>新北市淡水區</v>
      </c>
      <c r="D1306" s="95" t="s">
        <v>2679</v>
      </c>
      <c r="E1306" s="129">
        <v>300</v>
      </c>
      <c r="F1306" s="129">
        <f t="shared" si="102"/>
        <v>325.5</v>
      </c>
      <c r="G1306" s="129">
        <v>300</v>
      </c>
      <c r="H1306" s="129">
        <f t="shared" si="103"/>
        <v>325.5</v>
      </c>
      <c r="I1306" s="129">
        <f t="shared" si="100"/>
        <v>750</v>
      </c>
      <c r="J1306" s="129">
        <f t="shared" si="104"/>
        <v>798</v>
      </c>
    </row>
    <row r="1307" spans="1:10" x14ac:dyDescent="0.25">
      <c r="A1307" s="95" t="s">
        <v>2832</v>
      </c>
      <c r="B1307" s="95" t="s">
        <v>2833</v>
      </c>
      <c r="C1307" s="95" t="str">
        <f t="shared" si="101"/>
        <v>新北市淡水區</v>
      </c>
      <c r="D1307" s="95" t="s">
        <v>2679</v>
      </c>
      <c r="E1307" s="129">
        <v>300</v>
      </c>
      <c r="F1307" s="129">
        <f t="shared" si="102"/>
        <v>325.5</v>
      </c>
      <c r="G1307" s="129">
        <v>300</v>
      </c>
      <c r="H1307" s="129">
        <f t="shared" si="103"/>
        <v>325.5</v>
      </c>
      <c r="I1307" s="129">
        <f t="shared" ref="I1307:I1370" si="105">E1307*2.5</f>
        <v>750</v>
      </c>
      <c r="J1307" s="129">
        <f t="shared" si="104"/>
        <v>798</v>
      </c>
    </row>
    <row r="1308" spans="1:10" x14ac:dyDescent="0.25">
      <c r="A1308" s="95" t="s">
        <v>2834</v>
      </c>
      <c r="B1308" s="95" t="s">
        <v>2835</v>
      </c>
      <c r="C1308" s="95" t="str">
        <f t="shared" si="101"/>
        <v>新北市淡水區</v>
      </c>
      <c r="D1308" s="95" t="s">
        <v>2679</v>
      </c>
      <c r="E1308" s="129">
        <v>300</v>
      </c>
      <c r="F1308" s="129">
        <f t="shared" si="102"/>
        <v>325.5</v>
      </c>
      <c r="G1308" s="129">
        <v>300</v>
      </c>
      <c r="H1308" s="129">
        <f t="shared" si="103"/>
        <v>325.5</v>
      </c>
      <c r="I1308" s="129">
        <f t="shared" si="105"/>
        <v>750</v>
      </c>
      <c r="J1308" s="129">
        <f t="shared" si="104"/>
        <v>798</v>
      </c>
    </row>
    <row r="1309" spans="1:10" x14ac:dyDescent="0.25">
      <c r="A1309" s="95" t="s">
        <v>2836</v>
      </c>
      <c r="B1309" s="95" t="s">
        <v>2837</v>
      </c>
      <c r="C1309" s="95" t="str">
        <f t="shared" si="101"/>
        <v>新北市淡水區</v>
      </c>
      <c r="D1309" s="95" t="s">
        <v>2679</v>
      </c>
      <c r="E1309" s="129">
        <v>300</v>
      </c>
      <c r="F1309" s="129">
        <f t="shared" si="102"/>
        <v>325.5</v>
      </c>
      <c r="G1309" s="129">
        <v>300</v>
      </c>
      <c r="H1309" s="129">
        <f t="shared" si="103"/>
        <v>325.5</v>
      </c>
      <c r="I1309" s="129">
        <f t="shared" si="105"/>
        <v>750</v>
      </c>
      <c r="J1309" s="129">
        <f t="shared" si="104"/>
        <v>798</v>
      </c>
    </row>
    <row r="1310" spans="1:10" x14ac:dyDescent="0.25">
      <c r="A1310" s="95" t="s">
        <v>2838</v>
      </c>
      <c r="B1310" s="95" t="s">
        <v>2839</v>
      </c>
      <c r="C1310" s="95" t="str">
        <f t="shared" si="101"/>
        <v>新北市淡水區</v>
      </c>
      <c r="D1310" s="95" t="s">
        <v>2679</v>
      </c>
      <c r="E1310" s="129">
        <v>300</v>
      </c>
      <c r="F1310" s="129">
        <f t="shared" si="102"/>
        <v>325.5</v>
      </c>
      <c r="G1310" s="129">
        <v>300</v>
      </c>
      <c r="H1310" s="129">
        <f t="shared" si="103"/>
        <v>325.5</v>
      </c>
      <c r="I1310" s="129">
        <f t="shared" si="105"/>
        <v>750</v>
      </c>
      <c r="J1310" s="129">
        <f t="shared" si="104"/>
        <v>798</v>
      </c>
    </row>
    <row r="1311" spans="1:10" x14ac:dyDescent="0.25">
      <c r="A1311" s="95" t="s">
        <v>2840</v>
      </c>
      <c r="B1311" s="95" t="s">
        <v>2841</v>
      </c>
      <c r="C1311" s="95" t="str">
        <f t="shared" si="101"/>
        <v>新北市淡水區</v>
      </c>
      <c r="D1311" s="95" t="s">
        <v>2679</v>
      </c>
      <c r="E1311" s="129">
        <v>300</v>
      </c>
      <c r="F1311" s="129">
        <f t="shared" si="102"/>
        <v>325.5</v>
      </c>
      <c r="G1311" s="129">
        <v>300</v>
      </c>
      <c r="H1311" s="129">
        <f t="shared" si="103"/>
        <v>325.5</v>
      </c>
      <c r="I1311" s="129">
        <f t="shared" si="105"/>
        <v>750</v>
      </c>
      <c r="J1311" s="129">
        <f t="shared" si="104"/>
        <v>798</v>
      </c>
    </row>
    <row r="1312" spans="1:10" x14ac:dyDescent="0.25">
      <c r="A1312" s="95" t="s">
        <v>2842</v>
      </c>
      <c r="B1312" s="95" t="s">
        <v>2843</v>
      </c>
      <c r="C1312" s="95" t="str">
        <f t="shared" si="101"/>
        <v>新北市淡水區</v>
      </c>
      <c r="D1312" s="95" t="s">
        <v>2679</v>
      </c>
      <c r="E1312" s="129">
        <v>300</v>
      </c>
      <c r="F1312" s="129">
        <f t="shared" si="102"/>
        <v>325.5</v>
      </c>
      <c r="G1312" s="129">
        <v>300</v>
      </c>
      <c r="H1312" s="129">
        <f t="shared" si="103"/>
        <v>325.5</v>
      </c>
      <c r="I1312" s="129">
        <f t="shared" si="105"/>
        <v>750</v>
      </c>
      <c r="J1312" s="129">
        <f t="shared" si="104"/>
        <v>798</v>
      </c>
    </row>
    <row r="1313" spans="1:10" x14ac:dyDescent="0.25">
      <c r="A1313" s="95" t="s">
        <v>2844</v>
      </c>
      <c r="B1313" s="95" t="s">
        <v>2845</v>
      </c>
      <c r="C1313" s="95" t="str">
        <f t="shared" si="101"/>
        <v>新北市淡水區</v>
      </c>
      <c r="D1313" s="95" t="s">
        <v>2679</v>
      </c>
      <c r="E1313" s="129">
        <v>300</v>
      </c>
      <c r="F1313" s="129">
        <f t="shared" si="102"/>
        <v>325.5</v>
      </c>
      <c r="G1313" s="129">
        <v>300</v>
      </c>
      <c r="H1313" s="129">
        <f t="shared" si="103"/>
        <v>325.5</v>
      </c>
      <c r="I1313" s="129">
        <f t="shared" si="105"/>
        <v>750</v>
      </c>
      <c r="J1313" s="129">
        <f t="shared" si="104"/>
        <v>798</v>
      </c>
    </row>
    <row r="1314" spans="1:10" x14ac:dyDescent="0.25">
      <c r="A1314" s="95" t="s">
        <v>2846</v>
      </c>
      <c r="B1314" s="95" t="s">
        <v>2847</v>
      </c>
      <c r="C1314" s="95" t="str">
        <f t="shared" si="101"/>
        <v>新北市淡水區</v>
      </c>
      <c r="D1314" s="95" t="s">
        <v>2679</v>
      </c>
      <c r="E1314" s="129">
        <v>300</v>
      </c>
      <c r="F1314" s="129">
        <f t="shared" si="102"/>
        <v>325.5</v>
      </c>
      <c r="G1314" s="129">
        <v>300</v>
      </c>
      <c r="H1314" s="129">
        <f t="shared" si="103"/>
        <v>325.5</v>
      </c>
      <c r="I1314" s="129">
        <f t="shared" si="105"/>
        <v>750</v>
      </c>
      <c r="J1314" s="129">
        <f t="shared" si="104"/>
        <v>798</v>
      </c>
    </row>
    <row r="1315" spans="1:10" x14ac:dyDescent="0.25">
      <c r="A1315" s="95" t="s">
        <v>2848</v>
      </c>
      <c r="B1315" s="95" t="s">
        <v>2849</v>
      </c>
      <c r="C1315" s="95" t="str">
        <f t="shared" si="101"/>
        <v>新北市淡水區</v>
      </c>
      <c r="D1315" s="95" t="s">
        <v>2807</v>
      </c>
      <c r="E1315" s="129">
        <v>300</v>
      </c>
      <c r="F1315" s="129">
        <f t="shared" si="102"/>
        <v>325.5</v>
      </c>
      <c r="G1315" s="129">
        <v>300</v>
      </c>
      <c r="H1315" s="129">
        <f t="shared" si="103"/>
        <v>325.5</v>
      </c>
      <c r="I1315" s="129">
        <f t="shared" si="105"/>
        <v>750</v>
      </c>
      <c r="J1315" s="129">
        <f t="shared" si="104"/>
        <v>798</v>
      </c>
    </row>
    <row r="1316" spans="1:10" x14ac:dyDescent="0.25">
      <c r="A1316" s="95" t="s">
        <v>2850</v>
      </c>
      <c r="B1316" s="95" t="s">
        <v>2851</v>
      </c>
      <c r="C1316" s="95" t="str">
        <f t="shared" si="101"/>
        <v>新北市淡水區</v>
      </c>
      <c r="D1316" s="95" t="s">
        <v>2679</v>
      </c>
      <c r="E1316" s="129">
        <v>300</v>
      </c>
      <c r="F1316" s="129">
        <f t="shared" si="102"/>
        <v>325.5</v>
      </c>
      <c r="G1316" s="129">
        <v>300</v>
      </c>
      <c r="H1316" s="129">
        <f t="shared" si="103"/>
        <v>325.5</v>
      </c>
      <c r="I1316" s="129">
        <f t="shared" si="105"/>
        <v>750</v>
      </c>
      <c r="J1316" s="129">
        <f t="shared" si="104"/>
        <v>798</v>
      </c>
    </row>
    <row r="1317" spans="1:10" x14ac:dyDescent="0.25">
      <c r="A1317" s="95" t="s">
        <v>2852</v>
      </c>
      <c r="B1317" s="95" t="s">
        <v>2853</v>
      </c>
      <c r="C1317" s="95" t="str">
        <f t="shared" si="101"/>
        <v>新北市淡水區</v>
      </c>
      <c r="D1317" s="95" t="s">
        <v>2679</v>
      </c>
      <c r="E1317" s="129">
        <v>300</v>
      </c>
      <c r="F1317" s="129">
        <f t="shared" si="102"/>
        <v>325.5</v>
      </c>
      <c r="G1317" s="129">
        <v>300</v>
      </c>
      <c r="H1317" s="129">
        <f t="shared" si="103"/>
        <v>325.5</v>
      </c>
      <c r="I1317" s="129">
        <f t="shared" si="105"/>
        <v>750</v>
      </c>
      <c r="J1317" s="129">
        <f t="shared" si="104"/>
        <v>798</v>
      </c>
    </row>
    <row r="1318" spans="1:10" x14ac:dyDescent="0.25">
      <c r="A1318" s="95" t="s">
        <v>2854</v>
      </c>
      <c r="B1318" s="95" t="s">
        <v>2855</v>
      </c>
      <c r="C1318" s="95" t="str">
        <f t="shared" si="101"/>
        <v>新北市淡水區</v>
      </c>
      <c r="D1318" s="95" t="s">
        <v>2679</v>
      </c>
      <c r="E1318" s="129">
        <v>300</v>
      </c>
      <c r="F1318" s="129">
        <f t="shared" si="102"/>
        <v>325.5</v>
      </c>
      <c r="G1318" s="129">
        <v>300</v>
      </c>
      <c r="H1318" s="129">
        <f t="shared" si="103"/>
        <v>325.5</v>
      </c>
      <c r="I1318" s="129">
        <f t="shared" si="105"/>
        <v>750</v>
      </c>
      <c r="J1318" s="129">
        <f t="shared" si="104"/>
        <v>798</v>
      </c>
    </row>
    <row r="1319" spans="1:10" x14ac:dyDescent="0.25">
      <c r="A1319" s="95" t="s">
        <v>2856</v>
      </c>
      <c r="B1319" s="95" t="s">
        <v>2857</v>
      </c>
      <c r="C1319" s="95" t="str">
        <f t="shared" si="101"/>
        <v>新北市淡水區</v>
      </c>
      <c r="D1319" s="95" t="s">
        <v>2679</v>
      </c>
      <c r="E1319" s="129">
        <v>300</v>
      </c>
      <c r="F1319" s="129">
        <f t="shared" si="102"/>
        <v>325.5</v>
      </c>
      <c r="G1319" s="129">
        <v>300</v>
      </c>
      <c r="H1319" s="129">
        <f t="shared" si="103"/>
        <v>325.5</v>
      </c>
      <c r="I1319" s="129">
        <f t="shared" si="105"/>
        <v>750</v>
      </c>
      <c r="J1319" s="129">
        <f t="shared" si="104"/>
        <v>798</v>
      </c>
    </row>
    <row r="1320" spans="1:10" x14ac:dyDescent="0.25">
      <c r="A1320" s="95" t="s">
        <v>2858</v>
      </c>
      <c r="B1320" s="95" t="s">
        <v>2859</v>
      </c>
      <c r="C1320" s="95" t="str">
        <f t="shared" si="101"/>
        <v>新北市淡水區</v>
      </c>
      <c r="D1320" s="95" t="s">
        <v>2679</v>
      </c>
      <c r="E1320" s="129">
        <v>300</v>
      </c>
      <c r="F1320" s="129">
        <f t="shared" si="102"/>
        <v>325.5</v>
      </c>
      <c r="G1320" s="129">
        <v>300</v>
      </c>
      <c r="H1320" s="129">
        <f t="shared" si="103"/>
        <v>325.5</v>
      </c>
      <c r="I1320" s="129">
        <f t="shared" si="105"/>
        <v>750</v>
      </c>
      <c r="J1320" s="129">
        <f t="shared" si="104"/>
        <v>798</v>
      </c>
    </row>
    <row r="1321" spans="1:10" x14ac:dyDescent="0.25">
      <c r="A1321" s="95" t="s">
        <v>2860</v>
      </c>
      <c r="B1321" s="95" t="s">
        <v>2861</v>
      </c>
      <c r="C1321" s="95" t="str">
        <f t="shared" si="101"/>
        <v>新北市淡水區</v>
      </c>
      <c r="D1321" s="95" t="s">
        <v>2679</v>
      </c>
      <c r="E1321" s="129">
        <v>300</v>
      </c>
      <c r="F1321" s="129">
        <f t="shared" si="102"/>
        <v>325.5</v>
      </c>
      <c r="G1321" s="129">
        <v>300</v>
      </c>
      <c r="H1321" s="129">
        <f t="shared" si="103"/>
        <v>325.5</v>
      </c>
      <c r="I1321" s="129">
        <f t="shared" si="105"/>
        <v>750</v>
      </c>
      <c r="J1321" s="129">
        <f t="shared" si="104"/>
        <v>798</v>
      </c>
    </row>
    <row r="1322" spans="1:10" x14ac:dyDescent="0.25">
      <c r="A1322" s="95" t="s">
        <v>2862</v>
      </c>
      <c r="B1322" s="95" t="s">
        <v>2863</v>
      </c>
      <c r="C1322" s="95" t="str">
        <f t="shared" si="101"/>
        <v>新北市淡水區</v>
      </c>
      <c r="D1322" s="95" t="s">
        <v>2679</v>
      </c>
      <c r="E1322" s="129">
        <v>300</v>
      </c>
      <c r="F1322" s="129">
        <f t="shared" si="102"/>
        <v>325.5</v>
      </c>
      <c r="G1322" s="129">
        <v>300</v>
      </c>
      <c r="H1322" s="129">
        <f t="shared" si="103"/>
        <v>325.5</v>
      </c>
      <c r="I1322" s="129">
        <f t="shared" si="105"/>
        <v>750</v>
      </c>
      <c r="J1322" s="129">
        <f t="shared" si="104"/>
        <v>798</v>
      </c>
    </row>
    <row r="1323" spans="1:10" x14ac:dyDescent="0.25">
      <c r="A1323" s="95" t="s">
        <v>2864</v>
      </c>
      <c r="B1323" s="95" t="s">
        <v>2865</v>
      </c>
      <c r="C1323" s="95" t="str">
        <f t="shared" si="101"/>
        <v>新北市淡水區</v>
      </c>
      <c r="D1323" s="95" t="s">
        <v>2679</v>
      </c>
      <c r="E1323" s="129">
        <v>300</v>
      </c>
      <c r="F1323" s="129">
        <f t="shared" si="102"/>
        <v>325.5</v>
      </c>
      <c r="G1323" s="129">
        <v>300</v>
      </c>
      <c r="H1323" s="129">
        <f t="shared" si="103"/>
        <v>325.5</v>
      </c>
      <c r="I1323" s="129">
        <f t="shared" si="105"/>
        <v>750</v>
      </c>
      <c r="J1323" s="129">
        <f t="shared" si="104"/>
        <v>798</v>
      </c>
    </row>
    <row r="1324" spans="1:10" x14ac:dyDescent="0.25">
      <c r="A1324" s="95" t="s">
        <v>2866</v>
      </c>
      <c r="B1324" s="95" t="s">
        <v>2867</v>
      </c>
      <c r="C1324" s="95" t="str">
        <f t="shared" si="101"/>
        <v>新北市淡水區</v>
      </c>
      <c r="D1324" s="95" t="s">
        <v>2679</v>
      </c>
      <c r="E1324" s="129">
        <v>300</v>
      </c>
      <c r="F1324" s="129">
        <f t="shared" si="102"/>
        <v>325.5</v>
      </c>
      <c r="G1324" s="129">
        <v>300</v>
      </c>
      <c r="H1324" s="129">
        <f t="shared" si="103"/>
        <v>325.5</v>
      </c>
      <c r="I1324" s="129">
        <f t="shared" si="105"/>
        <v>750</v>
      </c>
      <c r="J1324" s="129">
        <f t="shared" si="104"/>
        <v>798</v>
      </c>
    </row>
    <row r="1325" spans="1:10" x14ac:dyDescent="0.25">
      <c r="A1325" s="95" t="s">
        <v>2868</v>
      </c>
      <c r="B1325" s="95" t="s">
        <v>2869</v>
      </c>
      <c r="C1325" s="95" t="str">
        <f t="shared" si="101"/>
        <v>新北市淡水區</v>
      </c>
      <c r="D1325" s="95" t="s">
        <v>2679</v>
      </c>
      <c r="E1325" s="129">
        <v>300</v>
      </c>
      <c r="F1325" s="129">
        <f t="shared" si="102"/>
        <v>325.5</v>
      </c>
      <c r="G1325" s="129">
        <v>300</v>
      </c>
      <c r="H1325" s="129">
        <f t="shared" si="103"/>
        <v>325.5</v>
      </c>
      <c r="I1325" s="129">
        <f t="shared" si="105"/>
        <v>750</v>
      </c>
      <c r="J1325" s="129">
        <f t="shared" si="104"/>
        <v>798</v>
      </c>
    </row>
    <row r="1326" spans="1:10" x14ac:dyDescent="0.25">
      <c r="A1326" s="95" t="s">
        <v>2870</v>
      </c>
      <c r="B1326" s="95" t="s">
        <v>2871</v>
      </c>
      <c r="C1326" s="95" t="str">
        <f t="shared" si="101"/>
        <v>新北市淡水區</v>
      </c>
      <c r="D1326" s="95" t="s">
        <v>2679</v>
      </c>
      <c r="E1326" s="129">
        <v>300</v>
      </c>
      <c r="F1326" s="129">
        <f t="shared" si="102"/>
        <v>325.5</v>
      </c>
      <c r="G1326" s="129">
        <v>300</v>
      </c>
      <c r="H1326" s="129">
        <f t="shared" si="103"/>
        <v>325.5</v>
      </c>
      <c r="I1326" s="129">
        <f t="shared" si="105"/>
        <v>750</v>
      </c>
      <c r="J1326" s="129">
        <f t="shared" si="104"/>
        <v>798</v>
      </c>
    </row>
    <row r="1327" spans="1:10" x14ac:dyDescent="0.25">
      <c r="A1327" s="95" t="s">
        <v>2872</v>
      </c>
      <c r="B1327" s="95" t="s">
        <v>2873</v>
      </c>
      <c r="C1327" s="95" t="str">
        <f t="shared" si="101"/>
        <v>新北市淡水區</v>
      </c>
      <c r="D1327" s="95" t="s">
        <v>2679</v>
      </c>
      <c r="E1327" s="129">
        <v>300</v>
      </c>
      <c r="F1327" s="129">
        <f t="shared" si="102"/>
        <v>325.5</v>
      </c>
      <c r="G1327" s="129">
        <v>300</v>
      </c>
      <c r="H1327" s="129">
        <f t="shared" si="103"/>
        <v>325.5</v>
      </c>
      <c r="I1327" s="129">
        <f t="shared" si="105"/>
        <v>750</v>
      </c>
      <c r="J1327" s="129">
        <f t="shared" si="104"/>
        <v>798</v>
      </c>
    </row>
    <row r="1328" spans="1:10" x14ac:dyDescent="0.25">
      <c r="A1328" s="95" t="s">
        <v>2874</v>
      </c>
      <c r="B1328" s="95" t="s">
        <v>2875</v>
      </c>
      <c r="C1328" s="95" t="str">
        <f t="shared" si="101"/>
        <v>新北市淡水區</v>
      </c>
      <c r="D1328" s="95" t="s">
        <v>2679</v>
      </c>
      <c r="E1328" s="129">
        <v>300</v>
      </c>
      <c r="F1328" s="129">
        <f t="shared" si="102"/>
        <v>325.5</v>
      </c>
      <c r="G1328" s="129">
        <v>300</v>
      </c>
      <c r="H1328" s="129">
        <f t="shared" si="103"/>
        <v>325.5</v>
      </c>
      <c r="I1328" s="129">
        <f t="shared" si="105"/>
        <v>750</v>
      </c>
      <c r="J1328" s="129">
        <f t="shared" si="104"/>
        <v>798</v>
      </c>
    </row>
    <row r="1329" spans="1:10" x14ac:dyDescent="0.25">
      <c r="A1329" s="95" t="s">
        <v>2876</v>
      </c>
      <c r="B1329" s="95" t="s">
        <v>2877</v>
      </c>
      <c r="C1329" s="95" t="str">
        <f t="shared" si="101"/>
        <v>新北市淡水區</v>
      </c>
      <c r="D1329" s="95" t="s">
        <v>2679</v>
      </c>
      <c r="E1329" s="129">
        <v>300</v>
      </c>
      <c r="F1329" s="129">
        <f t="shared" si="102"/>
        <v>325.5</v>
      </c>
      <c r="G1329" s="129">
        <v>300</v>
      </c>
      <c r="H1329" s="129">
        <f t="shared" si="103"/>
        <v>325.5</v>
      </c>
      <c r="I1329" s="129">
        <f t="shared" si="105"/>
        <v>750</v>
      </c>
      <c r="J1329" s="129">
        <f t="shared" si="104"/>
        <v>798</v>
      </c>
    </row>
    <row r="1330" spans="1:10" x14ac:dyDescent="0.25">
      <c r="A1330" s="95" t="s">
        <v>2878</v>
      </c>
      <c r="B1330" s="95" t="s">
        <v>2879</v>
      </c>
      <c r="C1330" s="95" t="str">
        <f t="shared" si="101"/>
        <v>新北市淡水區</v>
      </c>
      <c r="D1330" s="95" t="s">
        <v>2679</v>
      </c>
      <c r="E1330" s="129">
        <v>300</v>
      </c>
      <c r="F1330" s="129">
        <f t="shared" si="102"/>
        <v>325.5</v>
      </c>
      <c r="G1330" s="129">
        <v>300</v>
      </c>
      <c r="H1330" s="129">
        <f t="shared" si="103"/>
        <v>325.5</v>
      </c>
      <c r="I1330" s="129">
        <f t="shared" si="105"/>
        <v>750</v>
      </c>
      <c r="J1330" s="129">
        <f t="shared" si="104"/>
        <v>798</v>
      </c>
    </row>
    <row r="1331" spans="1:10" x14ac:dyDescent="0.25">
      <c r="A1331" s="95" t="s">
        <v>2880</v>
      </c>
      <c r="B1331" s="95" t="s">
        <v>2881</v>
      </c>
      <c r="C1331" s="95" t="str">
        <f t="shared" si="101"/>
        <v>新北市淡水區</v>
      </c>
      <c r="D1331" s="95" t="s">
        <v>2679</v>
      </c>
      <c r="E1331" s="129">
        <v>300</v>
      </c>
      <c r="F1331" s="129">
        <f t="shared" si="102"/>
        <v>325.5</v>
      </c>
      <c r="G1331" s="129">
        <v>300</v>
      </c>
      <c r="H1331" s="129">
        <f t="shared" si="103"/>
        <v>325.5</v>
      </c>
      <c r="I1331" s="129">
        <f t="shared" si="105"/>
        <v>750</v>
      </c>
      <c r="J1331" s="129">
        <f t="shared" si="104"/>
        <v>798</v>
      </c>
    </row>
    <row r="1332" spans="1:10" x14ac:dyDescent="0.25">
      <c r="A1332" s="95" t="s">
        <v>2882</v>
      </c>
      <c r="B1332" s="95" t="s">
        <v>2883</v>
      </c>
      <c r="C1332" s="95" t="str">
        <f t="shared" si="101"/>
        <v>新北市淡水區</v>
      </c>
      <c r="D1332" s="95" t="s">
        <v>2679</v>
      </c>
      <c r="E1332" s="129">
        <v>300</v>
      </c>
      <c r="F1332" s="129">
        <f t="shared" si="102"/>
        <v>325.5</v>
      </c>
      <c r="G1332" s="129">
        <v>300</v>
      </c>
      <c r="H1332" s="129">
        <f t="shared" si="103"/>
        <v>325.5</v>
      </c>
      <c r="I1332" s="129">
        <f t="shared" si="105"/>
        <v>750</v>
      </c>
      <c r="J1332" s="129">
        <f t="shared" si="104"/>
        <v>798</v>
      </c>
    </row>
    <row r="1333" spans="1:10" x14ac:dyDescent="0.25">
      <c r="A1333" s="95" t="s">
        <v>2884</v>
      </c>
      <c r="B1333" s="95" t="s">
        <v>2885</v>
      </c>
      <c r="C1333" s="95" t="str">
        <f t="shared" si="101"/>
        <v>新北市淡水區</v>
      </c>
      <c r="D1333" s="95" t="s">
        <v>2679</v>
      </c>
      <c r="E1333" s="129">
        <v>300</v>
      </c>
      <c r="F1333" s="129">
        <f t="shared" si="102"/>
        <v>325.5</v>
      </c>
      <c r="G1333" s="129">
        <v>300</v>
      </c>
      <c r="H1333" s="129">
        <f t="shared" si="103"/>
        <v>325.5</v>
      </c>
      <c r="I1333" s="129">
        <f t="shared" si="105"/>
        <v>750</v>
      </c>
      <c r="J1333" s="129">
        <f t="shared" si="104"/>
        <v>798</v>
      </c>
    </row>
    <row r="1334" spans="1:10" x14ac:dyDescent="0.25">
      <c r="A1334" s="95" t="s">
        <v>2886</v>
      </c>
      <c r="B1334" s="95" t="s">
        <v>2887</v>
      </c>
      <c r="C1334" s="95" t="str">
        <f t="shared" si="101"/>
        <v>新北市淡水區</v>
      </c>
      <c r="D1334" s="95" t="s">
        <v>2679</v>
      </c>
      <c r="E1334" s="129">
        <v>300</v>
      </c>
      <c r="F1334" s="129">
        <f t="shared" si="102"/>
        <v>325.5</v>
      </c>
      <c r="G1334" s="129">
        <v>300</v>
      </c>
      <c r="H1334" s="129">
        <f t="shared" si="103"/>
        <v>325.5</v>
      </c>
      <c r="I1334" s="129">
        <f t="shared" si="105"/>
        <v>750</v>
      </c>
      <c r="J1334" s="129">
        <f t="shared" si="104"/>
        <v>798</v>
      </c>
    </row>
    <row r="1335" spans="1:10" x14ac:dyDescent="0.25">
      <c r="A1335" s="95" t="s">
        <v>2888</v>
      </c>
      <c r="B1335" s="95" t="s">
        <v>2889</v>
      </c>
      <c r="C1335" s="95" t="str">
        <f t="shared" si="101"/>
        <v>新北市淡水區</v>
      </c>
      <c r="D1335" s="95" t="s">
        <v>2807</v>
      </c>
      <c r="E1335" s="129">
        <v>300</v>
      </c>
      <c r="F1335" s="129">
        <f t="shared" si="102"/>
        <v>325.5</v>
      </c>
      <c r="G1335" s="129">
        <v>300</v>
      </c>
      <c r="H1335" s="129">
        <f t="shared" si="103"/>
        <v>325.5</v>
      </c>
      <c r="I1335" s="129">
        <f t="shared" si="105"/>
        <v>750</v>
      </c>
      <c r="J1335" s="129">
        <f t="shared" si="104"/>
        <v>798</v>
      </c>
    </row>
    <row r="1336" spans="1:10" x14ac:dyDescent="0.25">
      <c r="A1336" s="95" t="s">
        <v>2890</v>
      </c>
      <c r="B1336" s="95" t="s">
        <v>2891</v>
      </c>
      <c r="C1336" s="95" t="str">
        <f t="shared" si="101"/>
        <v>新北市淡水區</v>
      </c>
      <c r="D1336" s="95" t="s">
        <v>2679</v>
      </c>
      <c r="E1336" s="129">
        <v>300</v>
      </c>
      <c r="F1336" s="129">
        <f t="shared" si="102"/>
        <v>325.5</v>
      </c>
      <c r="G1336" s="129">
        <v>300</v>
      </c>
      <c r="H1336" s="129">
        <f t="shared" si="103"/>
        <v>325.5</v>
      </c>
      <c r="I1336" s="129">
        <f t="shared" si="105"/>
        <v>750</v>
      </c>
      <c r="J1336" s="129">
        <f t="shared" si="104"/>
        <v>798</v>
      </c>
    </row>
    <row r="1337" spans="1:10" x14ac:dyDescent="0.25">
      <c r="A1337" s="95" t="s">
        <v>2892</v>
      </c>
      <c r="B1337" s="95" t="s">
        <v>2893</v>
      </c>
      <c r="C1337" s="95" t="str">
        <f t="shared" si="101"/>
        <v>新北市淡水區</v>
      </c>
      <c r="D1337" s="95" t="s">
        <v>2679</v>
      </c>
      <c r="E1337" s="129">
        <v>300</v>
      </c>
      <c r="F1337" s="129">
        <f t="shared" si="102"/>
        <v>325.5</v>
      </c>
      <c r="G1337" s="129">
        <v>300</v>
      </c>
      <c r="H1337" s="129">
        <f t="shared" si="103"/>
        <v>325.5</v>
      </c>
      <c r="I1337" s="129">
        <f t="shared" si="105"/>
        <v>750</v>
      </c>
      <c r="J1337" s="129">
        <f t="shared" si="104"/>
        <v>798</v>
      </c>
    </row>
    <row r="1338" spans="1:10" x14ac:dyDescent="0.25">
      <c r="A1338" s="95" t="s">
        <v>2894</v>
      </c>
      <c r="B1338" s="95" t="s">
        <v>2895</v>
      </c>
      <c r="C1338" s="95" t="str">
        <f t="shared" si="101"/>
        <v>新北市淡水區</v>
      </c>
      <c r="D1338" s="95" t="s">
        <v>2679</v>
      </c>
      <c r="E1338" s="129">
        <v>300</v>
      </c>
      <c r="F1338" s="129">
        <f t="shared" si="102"/>
        <v>325.5</v>
      </c>
      <c r="G1338" s="129">
        <v>300</v>
      </c>
      <c r="H1338" s="129">
        <f t="shared" si="103"/>
        <v>325.5</v>
      </c>
      <c r="I1338" s="129">
        <f t="shared" si="105"/>
        <v>750</v>
      </c>
      <c r="J1338" s="129">
        <f t="shared" si="104"/>
        <v>798</v>
      </c>
    </row>
    <row r="1339" spans="1:10" x14ac:dyDescent="0.25">
      <c r="A1339" s="95" t="s">
        <v>2896</v>
      </c>
      <c r="B1339" s="95" t="s">
        <v>2897</v>
      </c>
      <c r="C1339" s="95" t="str">
        <f t="shared" si="101"/>
        <v>新北市淡水區</v>
      </c>
      <c r="D1339" s="95" t="s">
        <v>2679</v>
      </c>
      <c r="E1339" s="129">
        <v>300</v>
      </c>
      <c r="F1339" s="129">
        <f t="shared" si="102"/>
        <v>325.5</v>
      </c>
      <c r="G1339" s="129">
        <v>300</v>
      </c>
      <c r="H1339" s="129">
        <f t="shared" si="103"/>
        <v>325.5</v>
      </c>
      <c r="I1339" s="129">
        <f t="shared" si="105"/>
        <v>750</v>
      </c>
      <c r="J1339" s="129">
        <f t="shared" si="104"/>
        <v>798</v>
      </c>
    </row>
    <row r="1340" spans="1:10" x14ac:dyDescent="0.25">
      <c r="A1340" s="95" t="s">
        <v>2898</v>
      </c>
      <c r="B1340" s="95" t="s">
        <v>2899</v>
      </c>
      <c r="C1340" s="95" t="str">
        <f t="shared" si="101"/>
        <v>新北市淡水區</v>
      </c>
      <c r="D1340" s="95" t="s">
        <v>2679</v>
      </c>
      <c r="E1340" s="129">
        <v>300</v>
      </c>
      <c r="F1340" s="129">
        <f t="shared" si="102"/>
        <v>325.5</v>
      </c>
      <c r="G1340" s="129">
        <v>300</v>
      </c>
      <c r="H1340" s="129">
        <f t="shared" si="103"/>
        <v>325.5</v>
      </c>
      <c r="I1340" s="129">
        <f t="shared" si="105"/>
        <v>750</v>
      </c>
      <c r="J1340" s="129">
        <f t="shared" si="104"/>
        <v>798</v>
      </c>
    </row>
    <row r="1341" spans="1:10" x14ac:dyDescent="0.25">
      <c r="A1341" s="95" t="s">
        <v>2900</v>
      </c>
      <c r="B1341" s="95" t="s">
        <v>2901</v>
      </c>
      <c r="C1341" s="95" t="str">
        <f t="shared" si="101"/>
        <v>新北市淡水區</v>
      </c>
      <c r="D1341" s="95" t="s">
        <v>2679</v>
      </c>
      <c r="E1341" s="129">
        <v>300</v>
      </c>
      <c r="F1341" s="129">
        <f t="shared" si="102"/>
        <v>325.5</v>
      </c>
      <c r="G1341" s="129">
        <v>300</v>
      </c>
      <c r="H1341" s="129">
        <f t="shared" si="103"/>
        <v>325.5</v>
      </c>
      <c r="I1341" s="129">
        <f t="shared" si="105"/>
        <v>750</v>
      </c>
      <c r="J1341" s="129">
        <f t="shared" si="104"/>
        <v>798</v>
      </c>
    </row>
    <row r="1342" spans="1:10" x14ac:dyDescent="0.25">
      <c r="A1342" s="95" t="s">
        <v>2902</v>
      </c>
      <c r="B1342" s="95" t="s">
        <v>2903</v>
      </c>
      <c r="C1342" s="95" t="str">
        <f t="shared" si="101"/>
        <v>新北市淡水區</v>
      </c>
      <c r="D1342" s="95" t="s">
        <v>2679</v>
      </c>
      <c r="E1342" s="129">
        <v>300</v>
      </c>
      <c r="F1342" s="129">
        <f t="shared" si="102"/>
        <v>325.5</v>
      </c>
      <c r="G1342" s="129">
        <v>300</v>
      </c>
      <c r="H1342" s="129">
        <f t="shared" si="103"/>
        <v>325.5</v>
      </c>
      <c r="I1342" s="129">
        <f t="shared" si="105"/>
        <v>750</v>
      </c>
      <c r="J1342" s="129">
        <f t="shared" si="104"/>
        <v>798</v>
      </c>
    </row>
    <row r="1343" spans="1:10" x14ac:dyDescent="0.25">
      <c r="A1343" s="95" t="s">
        <v>2904</v>
      </c>
      <c r="B1343" s="95" t="s">
        <v>2905</v>
      </c>
      <c r="C1343" s="95" t="str">
        <f t="shared" si="101"/>
        <v>新北市淡水區</v>
      </c>
      <c r="D1343" s="95" t="s">
        <v>2679</v>
      </c>
      <c r="E1343" s="129">
        <v>300</v>
      </c>
      <c r="F1343" s="129">
        <f t="shared" si="102"/>
        <v>325.5</v>
      </c>
      <c r="G1343" s="129">
        <v>300</v>
      </c>
      <c r="H1343" s="129">
        <f t="shared" si="103"/>
        <v>325.5</v>
      </c>
      <c r="I1343" s="129">
        <f t="shared" si="105"/>
        <v>750</v>
      </c>
      <c r="J1343" s="129">
        <f t="shared" si="104"/>
        <v>798</v>
      </c>
    </row>
    <row r="1344" spans="1:10" x14ac:dyDescent="0.25">
      <c r="A1344" s="95" t="s">
        <v>2906</v>
      </c>
      <c r="B1344" s="95" t="s">
        <v>2907</v>
      </c>
      <c r="C1344" s="95" t="str">
        <f t="shared" si="101"/>
        <v>新北市淡水區</v>
      </c>
      <c r="D1344" s="95" t="s">
        <v>2679</v>
      </c>
      <c r="E1344" s="129">
        <v>300</v>
      </c>
      <c r="F1344" s="129">
        <f t="shared" si="102"/>
        <v>325.5</v>
      </c>
      <c r="G1344" s="129">
        <v>300</v>
      </c>
      <c r="H1344" s="129">
        <f t="shared" si="103"/>
        <v>325.5</v>
      </c>
      <c r="I1344" s="129">
        <f t="shared" si="105"/>
        <v>750</v>
      </c>
      <c r="J1344" s="129">
        <f t="shared" si="104"/>
        <v>798</v>
      </c>
    </row>
    <row r="1345" spans="1:10" x14ac:dyDescent="0.25">
      <c r="A1345" s="95" t="s">
        <v>2908</v>
      </c>
      <c r="B1345" s="95" t="s">
        <v>2909</v>
      </c>
      <c r="C1345" s="95" t="str">
        <f t="shared" si="101"/>
        <v>新北市淡水區</v>
      </c>
      <c r="D1345" s="95" t="s">
        <v>2679</v>
      </c>
      <c r="E1345" s="129">
        <v>300</v>
      </c>
      <c r="F1345" s="129">
        <f t="shared" si="102"/>
        <v>325.5</v>
      </c>
      <c r="G1345" s="129">
        <v>300</v>
      </c>
      <c r="H1345" s="129">
        <f t="shared" si="103"/>
        <v>325.5</v>
      </c>
      <c r="I1345" s="129">
        <f t="shared" si="105"/>
        <v>750</v>
      </c>
      <c r="J1345" s="129">
        <f t="shared" si="104"/>
        <v>798</v>
      </c>
    </row>
    <row r="1346" spans="1:10" x14ac:dyDescent="0.25">
      <c r="A1346" s="95" t="s">
        <v>2910</v>
      </c>
      <c r="B1346" s="95" t="s">
        <v>2911</v>
      </c>
      <c r="C1346" s="95" t="str">
        <f t="shared" ref="C1346:C1409" si="106">LEFT(A1346,6)</f>
        <v>新北市深坑區</v>
      </c>
      <c r="D1346" s="95" t="s">
        <v>1180</v>
      </c>
      <c r="E1346" s="129">
        <v>210</v>
      </c>
      <c r="F1346" s="129">
        <f t="shared" si="102"/>
        <v>231</v>
      </c>
      <c r="G1346" s="129">
        <v>210</v>
      </c>
      <c r="H1346" s="129">
        <f t="shared" si="103"/>
        <v>231</v>
      </c>
      <c r="I1346" s="129">
        <f t="shared" si="105"/>
        <v>525</v>
      </c>
      <c r="J1346" s="129">
        <f t="shared" si="104"/>
        <v>561.75</v>
      </c>
    </row>
    <row r="1347" spans="1:10" x14ac:dyDescent="0.25">
      <c r="A1347" s="95" t="s">
        <v>2912</v>
      </c>
      <c r="B1347" s="95" t="s">
        <v>2913</v>
      </c>
      <c r="C1347" s="95" t="str">
        <f t="shared" si="106"/>
        <v>新北市深坑區</v>
      </c>
      <c r="D1347" s="95" t="s">
        <v>1180</v>
      </c>
      <c r="E1347" s="129">
        <v>210</v>
      </c>
      <c r="F1347" s="129">
        <f t="shared" ref="F1347:F1410" si="107">(E1347+10)*1.05</f>
        <v>231</v>
      </c>
      <c r="G1347" s="129">
        <v>210</v>
      </c>
      <c r="H1347" s="129">
        <f t="shared" ref="H1347:H1410" si="108">(G1347+10)*1.05</f>
        <v>231</v>
      </c>
      <c r="I1347" s="129">
        <f t="shared" si="105"/>
        <v>525</v>
      </c>
      <c r="J1347" s="129">
        <f t="shared" ref="J1347:J1410" si="109">(I1347+10)*1.05</f>
        <v>561.75</v>
      </c>
    </row>
    <row r="1348" spans="1:10" x14ac:dyDescent="0.25">
      <c r="A1348" s="95" t="s">
        <v>2914</v>
      </c>
      <c r="B1348" s="95" t="s">
        <v>2915</v>
      </c>
      <c r="C1348" s="95" t="str">
        <f t="shared" si="106"/>
        <v>新北市深坑區</v>
      </c>
      <c r="D1348" s="95" t="s">
        <v>1180</v>
      </c>
      <c r="E1348" s="129">
        <v>210</v>
      </c>
      <c r="F1348" s="129">
        <f t="shared" si="107"/>
        <v>231</v>
      </c>
      <c r="G1348" s="129">
        <v>210</v>
      </c>
      <c r="H1348" s="129">
        <f t="shared" si="108"/>
        <v>231</v>
      </c>
      <c r="I1348" s="129">
        <f t="shared" si="105"/>
        <v>525</v>
      </c>
      <c r="J1348" s="129">
        <f t="shared" si="109"/>
        <v>561.75</v>
      </c>
    </row>
    <row r="1349" spans="1:10" x14ac:dyDescent="0.25">
      <c r="A1349" s="95" t="s">
        <v>2916</v>
      </c>
      <c r="B1349" s="95" t="s">
        <v>2917</v>
      </c>
      <c r="C1349" s="95" t="str">
        <f t="shared" si="106"/>
        <v>新北市深坑區</v>
      </c>
      <c r="D1349" s="95" t="s">
        <v>1180</v>
      </c>
      <c r="E1349" s="129">
        <v>210</v>
      </c>
      <c r="F1349" s="129">
        <f t="shared" si="107"/>
        <v>231</v>
      </c>
      <c r="G1349" s="129">
        <v>210</v>
      </c>
      <c r="H1349" s="129">
        <f t="shared" si="108"/>
        <v>231</v>
      </c>
      <c r="I1349" s="129">
        <f t="shared" si="105"/>
        <v>525</v>
      </c>
      <c r="J1349" s="129">
        <f t="shared" si="109"/>
        <v>561.75</v>
      </c>
    </row>
    <row r="1350" spans="1:10" x14ac:dyDescent="0.25">
      <c r="A1350" s="95" t="s">
        <v>2918</v>
      </c>
      <c r="B1350" s="95" t="s">
        <v>2919</v>
      </c>
      <c r="C1350" s="95" t="str">
        <f t="shared" si="106"/>
        <v>新北市深坑區</v>
      </c>
      <c r="D1350" s="95" t="s">
        <v>1180</v>
      </c>
      <c r="E1350" s="129">
        <v>210</v>
      </c>
      <c r="F1350" s="129">
        <f t="shared" si="107"/>
        <v>231</v>
      </c>
      <c r="G1350" s="129">
        <v>210</v>
      </c>
      <c r="H1350" s="129">
        <f t="shared" si="108"/>
        <v>231</v>
      </c>
      <c r="I1350" s="129">
        <f t="shared" si="105"/>
        <v>525</v>
      </c>
      <c r="J1350" s="129">
        <f t="shared" si="109"/>
        <v>561.75</v>
      </c>
    </row>
    <row r="1351" spans="1:10" x14ac:dyDescent="0.25">
      <c r="A1351" s="95" t="s">
        <v>2920</v>
      </c>
      <c r="B1351" s="95" t="s">
        <v>2921</v>
      </c>
      <c r="C1351" s="95" t="str">
        <f t="shared" si="106"/>
        <v>新北市深坑區</v>
      </c>
      <c r="D1351" s="95" t="s">
        <v>1180</v>
      </c>
      <c r="E1351" s="129">
        <v>210</v>
      </c>
      <c r="F1351" s="129">
        <f t="shared" si="107"/>
        <v>231</v>
      </c>
      <c r="G1351" s="129">
        <v>210</v>
      </c>
      <c r="H1351" s="129">
        <f t="shared" si="108"/>
        <v>231</v>
      </c>
      <c r="I1351" s="129">
        <f t="shared" si="105"/>
        <v>525</v>
      </c>
      <c r="J1351" s="129">
        <f t="shared" si="109"/>
        <v>561.75</v>
      </c>
    </row>
    <row r="1352" spans="1:10" x14ac:dyDescent="0.25">
      <c r="A1352" s="95" t="s">
        <v>2922</v>
      </c>
      <c r="B1352" s="95" t="s">
        <v>2923</v>
      </c>
      <c r="C1352" s="95" t="str">
        <f t="shared" si="106"/>
        <v>新北市深坑區</v>
      </c>
      <c r="D1352" s="95" t="s">
        <v>1180</v>
      </c>
      <c r="E1352" s="129">
        <v>210</v>
      </c>
      <c r="F1352" s="129">
        <f t="shared" si="107"/>
        <v>231</v>
      </c>
      <c r="G1352" s="129">
        <v>210</v>
      </c>
      <c r="H1352" s="129">
        <f t="shared" si="108"/>
        <v>231</v>
      </c>
      <c r="I1352" s="129">
        <f t="shared" si="105"/>
        <v>525</v>
      </c>
      <c r="J1352" s="129">
        <f t="shared" si="109"/>
        <v>561.75</v>
      </c>
    </row>
    <row r="1353" spans="1:10" x14ac:dyDescent="0.25">
      <c r="A1353" s="95" t="s">
        <v>2924</v>
      </c>
      <c r="B1353" s="95" t="s">
        <v>2925</v>
      </c>
      <c r="C1353" s="95" t="str">
        <f t="shared" si="106"/>
        <v>新北市深坑區</v>
      </c>
      <c r="D1353" s="95" t="s">
        <v>1180</v>
      </c>
      <c r="E1353" s="129">
        <v>210</v>
      </c>
      <c r="F1353" s="129">
        <f t="shared" si="107"/>
        <v>231</v>
      </c>
      <c r="G1353" s="129">
        <v>210</v>
      </c>
      <c r="H1353" s="129">
        <f t="shared" si="108"/>
        <v>231</v>
      </c>
      <c r="I1353" s="129">
        <f t="shared" si="105"/>
        <v>525</v>
      </c>
      <c r="J1353" s="129">
        <f t="shared" si="109"/>
        <v>561.75</v>
      </c>
    </row>
    <row r="1354" spans="1:10" x14ac:dyDescent="0.25">
      <c r="A1354" s="95" t="s">
        <v>2926</v>
      </c>
      <c r="B1354" s="95" t="s">
        <v>2927</v>
      </c>
      <c r="C1354" s="95" t="str">
        <f t="shared" si="106"/>
        <v>新北市深坑區</v>
      </c>
      <c r="D1354" s="95" t="s">
        <v>1180</v>
      </c>
      <c r="E1354" s="129">
        <v>210</v>
      </c>
      <c r="F1354" s="129">
        <f t="shared" si="107"/>
        <v>231</v>
      </c>
      <c r="G1354" s="129">
        <v>210</v>
      </c>
      <c r="H1354" s="129">
        <f t="shared" si="108"/>
        <v>231</v>
      </c>
      <c r="I1354" s="129">
        <f t="shared" si="105"/>
        <v>525</v>
      </c>
      <c r="J1354" s="129">
        <f t="shared" si="109"/>
        <v>561.75</v>
      </c>
    </row>
    <row r="1355" spans="1:10" x14ac:dyDescent="0.25">
      <c r="A1355" s="95" t="s">
        <v>2928</v>
      </c>
      <c r="B1355" s="95" t="s">
        <v>2929</v>
      </c>
      <c r="C1355" s="95" t="str">
        <f t="shared" si="106"/>
        <v>新北市深坑區</v>
      </c>
      <c r="D1355" s="95" t="s">
        <v>1180</v>
      </c>
      <c r="E1355" s="129">
        <v>210</v>
      </c>
      <c r="F1355" s="129">
        <f t="shared" si="107"/>
        <v>231</v>
      </c>
      <c r="G1355" s="129">
        <v>210</v>
      </c>
      <c r="H1355" s="129">
        <f t="shared" si="108"/>
        <v>231</v>
      </c>
      <c r="I1355" s="129">
        <f t="shared" si="105"/>
        <v>525</v>
      </c>
      <c r="J1355" s="129">
        <f t="shared" si="109"/>
        <v>561.75</v>
      </c>
    </row>
    <row r="1356" spans="1:10" x14ac:dyDescent="0.25">
      <c r="A1356" s="95" t="s">
        <v>2930</v>
      </c>
      <c r="B1356" s="95" t="s">
        <v>2931</v>
      </c>
      <c r="C1356" s="95" t="str">
        <f t="shared" si="106"/>
        <v>新北市深坑區</v>
      </c>
      <c r="D1356" s="95" t="s">
        <v>1180</v>
      </c>
      <c r="E1356" s="129">
        <v>210</v>
      </c>
      <c r="F1356" s="129">
        <f t="shared" si="107"/>
        <v>231</v>
      </c>
      <c r="G1356" s="129">
        <v>210</v>
      </c>
      <c r="H1356" s="129">
        <f t="shared" si="108"/>
        <v>231</v>
      </c>
      <c r="I1356" s="129">
        <f t="shared" si="105"/>
        <v>525</v>
      </c>
      <c r="J1356" s="129">
        <f t="shared" si="109"/>
        <v>561.75</v>
      </c>
    </row>
    <row r="1357" spans="1:10" x14ac:dyDescent="0.25">
      <c r="A1357" s="95" t="s">
        <v>2932</v>
      </c>
      <c r="B1357" s="95" t="s">
        <v>2933</v>
      </c>
      <c r="C1357" s="95" t="str">
        <f t="shared" si="106"/>
        <v>新北市深坑區</v>
      </c>
      <c r="D1357" s="95" t="s">
        <v>1180</v>
      </c>
      <c r="E1357" s="129">
        <v>210</v>
      </c>
      <c r="F1357" s="129">
        <f t="shared" si="107"/>
        <v>231</v>
      </c>
      <c r="G1357" s="129">
        <v>210</v>
      </c>
      <c r="H1357" s="129">
        <f t="shared" si="108"/>
        <v>231</v>
      </c>
      <c r="I1357" s="129">
        <f t="shared" si="105"/>
        <v>525</v>
      </c>
      <c r="J1357" s="129">
        <f t="shared" si="109"/>
        <v>561.75</v>
      </c>
    </row>
    <row r="1358" spans="1:10" x14ac:dyDescent="0.25">
      <c r="A1358" s="95" t="s">
        <v>2934</v>
      </c>
      <c r="B1358" s="95" t="s">
        <v>2935</v>
      </c>
      <c r="C1358" s="95" t="str">
        <f t="shared" si="106"/>
        <v>新北市深坑區</v>
      </c>
      <c r="D1358" s="95" t="s">
        <v>1180</v>
      </c>
      <c r="E1358" s="129">
        <v>210</v>
      </c>
      <c r="F1358" s="129">
        <f t="shared" si="107"/>
        <v>231</v>
      </c>
      <c r="G1358" s="129">
        <v>210</v>
      </c>
      <c r="H1358" s="129">
        <f t="shared" si="108"/>
        <v>231</v>
      </c>
      <c r="I1358" s="129">
        <f t="shared" si="105"/>
        <v>525</v>
      </c>
      <c r="J1358" s="129">
        <f t="shared" si="109"/>
        <v>561.75</v>
      </c>
    </row>
    <row r="1359" spans="1:10" x14ac:dyDescent="0.25">
      <c r="A1359" s="95" t="s">
        <v>2936</v>
      </c>
      <c r="B1359" s="95" t="s">
        <v>2937</v>
      </c>
      <c r="C1359" s="95" t="str">
        <f t="shared" si="106"/>
        <v>新北市深坑區</v>
      </c>
      <c r="D1359" s="95" t="s">
        <v>1180</v>
      </c>
      <c r="E1359" s="129">
        <v>210</v>
      </c>
      <c r="F1359" s="129">
        <f t="shared" si="107"/>
        <v>231</v>
      </c>
      <c r="G1359" s="129">
        <v>210</v>
      </c>
      <c r="H1359" s="129">
        <f t="shared" si="108"/>
        <v>231</v>
      </c>
      <c r="I1359" s="129">
        <f t="shared" si="105"/>
        <v>525</v>
      </c>
      <c r="J1359" s="129">
        <f t="shared" si="109"/>
        <v>561.75</v>
      </c>
    </row>
    <row r="1360" spans="1:10" x14ac:dyDescent="0.25">
      <c r="A1360" s="95" t="s">
        <v>2938</v>
      </c>
      <c r="B1360" s="95" t="s">
        <v>2939</v>
      </c>
      <c r="C1360" s="95" t="str">
        <f t="shared" si="106"/>
        <v>新北市深坑區</v>
      </c>
      <c r="D1360" s="95" t="s">
        <v>1180</v>
      </c>
      <c r="E1360" s="129">
        <v>210</v>
      </c>
      <c r="F1360" s="129">
        <f t="shared" si="107"/>
        <v>231</v>
      </c>
      <c r="G1360" s="129">
        <v>210</v>
      </c>
      <c r="H1360" s="129">
        <f t="shared" si="108"/>
        <v>231</v>
      </c>
      <c r="I1360" s="129">
        <f t="shared" si="105"/>
        <v>525</v>
      </c>
      <c r="J1360" s="129">
        <f t="shared" si="109"/>
        <v>561.75</v>
      </c>
    </row>
    <row r="1361" spans="1:10" x14ac:dyDescent="0.25">
      <c r="A1361" s="95" t="s">
        <v>2940</v>
      </c>
      <c r="B1361" s="95" t="s">
        <v>2941</v>
      </c>
      <c r="C1361" s="95" t="str">
        <f t="shared" si="106"/>
        <v>新北市深坑區</v>
      </c>
      <c r="D1361" s="95" t="s">
        <v>1180</v>
      </c>
      <c r="E1361" s="129">
        <v>210</v>
      </c>
      <c r="F1361" s="129">
        <f t="shared" si="107"/>
        <v>231</v>
      </c>
      <c r="G1361" s="129">
        <v>210</v>
      </c>
      <c r="H1361" s="129">
        <f t="shared" si="108"/>
        <v>231</v>
      </c>
      <c r="I1361" s="129">
        <f t="shared" si="105"/>
        <v>525</v>
      </c>
      <c r="J1361" s="129">
        <f t="shared" si="109"/>
        <v>561.75</v>
      </c>
    </row>
    <row r="1362" spans="1:10" x14ac:dyDescent="0.25">
      <c r="A1362" s="95" t="s">
        <v>2942</v>
      </c>
      <c r="B1362" s="95" t="s">
        <v>2943</v>
      </c>
      <c r="C1362" s="95" t="str">
        <f t="shared" si="106"/>
        <v>新北市深坑區</v>
      </c>
      <c r="D1362" s="95" t="s">
        <v>1180</v>
      </c>
      <c r="E1362" s="129">
        <v>210</v>
      </c>
      <c r="F1362" s="129">
        <f t="shared" si="107"/>
        <v>231</v>
      </c>
      <c r="G1362" s="129">
        <v>210</v>
      </c>
      <c r="H1362" s="129">
        <f t="shared" si="108"/>
        <v>231</v>
      </c>
      <c r="I1362" s="129">
        <f t="shared" si="105"/>
        <v>525</v>
      </c>
      <c r="J1362" s="129">
        <f t="shared" si="109"/>
        <v>561.75</v>
      </c>
    </row>
    <row r="1363" spans="1:10" x14ac:dyDescent="0.25">
      <c r="A1363" s="95" t="s">
        <v>2944</v>
      </c>
      <c r="B1363" s="95" t="s">
        <v>2945</v>
      </c>
      <c r="C1363" s="95" t="str">
        <f t="shared" si="106"/>
        <v>新北市深坑區</v>
      </c>
      <c r="D1363" s="95" t="s">
        <v>1180</v>
      </c>
      <c r="E1363" s="129">
        <v>210</v>
      </c>
      <c r="F1363" s="129">
        <f t="shared" si="107"/>
        <v>231</v>
      </c>
      <c r="G1363" s="129">
        <v>210</v>
      </c>
      <c r="H1363" s="129">
        <f t="shared" si="108"/>
        <v>231</v>
      </c>
      <c r="I1363" s="129">
        <f t="shared" si="105"/>
        <v>525</v>
      </c>
      <c r="J1363" s="129">
        <f t="shared" si="109"/>
        <v>561.75</v>
      </c>
    </row>
    <row r="1364" spans="1:10" x14ac:dyDescent="0.25">
      <c r="A1364" s="95" t="s">
        <v>2946</v>
      </c>
      <c r="B1364" s="95" t="s">
        <v>2947</v>
      </c>
      <c r="C1364" s="95" t="str">
        <f t="shared" si="106"/>
        <v>新北市深坑區</v>
      </c>
      <c r="D1364" s="95" t="s">
        <v>1180</v>
      </c>
      <c r="E1364" s="129">
        <v>210</v>
      </c>
      <c r="F1364" s="129">
        <f t="shared" si="107"/>
        <v>231</v>
      </c>
      <c r="G1364" s="129">
        <v>210</v>
      </c>
      <c r="H1364" s="129">
        <f t="shared" si="108"/>
        <v>231</v>
      </c>
      <c r="I1364" s="129">
        <f t="shared" si="105"/>
        <v>525</v>
      </c>
      <c r="J1364" s="129">
        <f t="shared" si="109"/>
        <v>561.75</v>
      </c>
    </row>
    <row r="1365" spans="1:10" x14ac:dyDescent="0.25">
      <c r="A1365" s="95" t="s">
        <v>2948</v>
      </c>
      <c r="B1365" s="95" t="s">
        <v>2949</v>
      </c>
      <c r="C1365" s="95" t="str">
        <f t="shared" si="106"/>
        <v>新北市深坑區</v>
      </c>
      <c r="D1365" s="95" t="s">
        <v>1180</v>
      </c>
      <c r="E1365" s="129">
        <v>210</v>
      </c>
      <c r="F1365" s="129">
        <f t="shared" si="107"/>
        <v>231</v>
      </c>
      <c r="G1365" s="129">
        <v>210</v>
      </c>
      <c r="H1365" s="129">
        <f t="shared" si="108"/>
        <v>231</v>
      </c>
      <c r="I1365" s="129">
        <f t="shared" si="105"/>
        <v>525</v>
      </c>
      <c r="J1365" s="129">
        <f t="shared" si="109"/>
        <v>561.75</v>
      </c>
    </row>
    <row r="1366" spans="1:10" x14ac:dyDescent="0.25">
      <c r="A1366" s="95" t="s">
        <v>2950</v>
      </c>
      <c r="B1366" s="95" t="s">
        <v>2951</v>
      </c>
      <c r="C1366" s="95" t="str">
        <f t="shared" si="106"/>
        <v>新北市深坑區</v>
      </c>
      <c r="D1366" s="95" t="s">
        <v>1180</v>
      </c>
      <c r="E1366" s="129">
        <v>210</v>
      </c>
      <c r="F1366" s="129">
        <f t="shared" si="107"/>
        <v>231</v>
      </c>
      <c r="G1366" s="129">
        <v>210</v>
      </c>
      <c r="H1366" s="129">
        <f t="shared" si="108"/>
        <v>231</v>
      </c>
      <c r="I1366" s="129">
        <f t="shared" si="105"/>
        <v>525</v>
      </c>
      <c r="J1366" s="129">
        <f t="shared" si="109"/>
        <v>561.75</v>
      </c>
    </row>
    <row r="1367" spans="1:10" x14ac:dyDescent="0.25">
      <c r="A1367" s="95" t="s">
        <v>2952</v>
      </c>
      <c r="B1367" s="95" t="s">
        <v>2953</v>
      </c>
      <c r="C1367" s="95" t="str">
        <f t="shared" si="106"/>
        <v>新北市深坑區</v>
      </c>
      <c r="D1367" s="95" t="s">
        <v>1180</v>
      </c>
      <c r="E1367" s="129">
        <v>210</v>
      </c>
      <c r="F1367" s="129">
        <f t="shared" si="107"/>
        <v>231</v>
      </c>
      <c r="G1367" s="129">
        <v>210</v>
      </c>
      <c r="H1367" s="129">
        <f t="shared" si="108"/>
        <v>231</v>
      </c>
      <c r="I1367" s="129">
        <f t="shared" si="105"/>
        <v>525</v>
      </c>
      <c r="J1367" s="129">
        <f t="shared" si="109"/>
        <v>561.75</v>
      </c>
    </row>
    <row r="1368" spans="1:10" x14ac:dyDescent="0.25">
      <c r="A1368" s="95" t="s">
        <v>2954</v>
      </c>
      <c r="B1368" s="95" t="s">
        <v>2955</v>
      </c>
      <c r="C1368" s="95" t="str">
        <f t="shared" si="106"/>
        <v>新北市新店區</v>
      </c>
      <c r="D1368" s="95" t="s">
        <v>2956</v>
      </c>
      <c r="E1368" s="129">
        <v>110</v>
      </c>
      <c r="F1368" s="129">
        <f t="shared" si="107"/>
        <v>126</v>
      </c>
      <c r="G1368" s="129">
        <v>110</v>
      </c>
      <c r="H1368" s="129">
        <f t="shared" si="108"/>
        <v>126</v>
      </c>
      <c r="I1368" s="129">
        <f t="shared" si="105"/>
        <v>275</v>
      </c>
      <c r="J1368" s="129">
        <f t="shared" si="109"/>
        <v>299.25</v>
      </c>
    </row>
    <row r="1369" spans="1:10" x14ac:dyDescent="0.25">
      <c r="A1369" s="95" t="s">
        <v>2957</v>
      </c>
      <c r="B1369" s="95" t="s">
        <v>2958</v>
      </c>
      <c r="C1369" s="95" t="str">
        <f t="shared" si="106"/>
        <v>新北市新店區</v>
      </c>
      <c r="D1369" s="95" t="s">
        <v>2956</v>
      </c>
      <c r="E1369" s="129">
        <v>110</v>
      </c>
      <c r="F1369" s="129">
        <f t="shared" si="107"/>
        <v>126</v>
      </c>
      <c r="G1369" s="129">
        <v>110</v>
      </c>
      <c r="H1369" s="129">
        <f t="shared" si="108"/>
        <v>126</v>
      </c>
      <c r="I1369" s="129">
        <f t="shared" si="105"/>
        <v>275</v>
      </c>
      <c r="J1369" s="129">
        <f t="shared" si="109"/>
        <v>299.25</v>
      </c>
    </row>
    <row r="1370" spans="1:10" x14ac:dyDescent="0.25">
      <c r="A1370" s="95" t="s">
        <v>2959</v>
      </c>
      <c r="B1370" s="95" t="s">
        <v>2960</v>
      </c>
      <c r="C1370" s="95" t="str">
        <f t="shared" si="106"/>
        <v>新北市新店區</v>
      </c>
      <c r="D1370" s="95" t="s">
        <v>2956</v>
      </c>
      <c r="E1370" s="129">
        <v>110</v>
      </c>
      <c r="F1370" s="129">
        <f t="shared" si="107"/>
        <v>126</v>
      </c>
      <c r="G1370" s="129">
        <v>110</v>
      </c>
      <c r="H1370" s="129">
        <f t="shared" si="108"/>
        <v>126</v>
      </c>
      <c r="I1370" s="129">
        <f t="shared" si="105"/>
        <v>275</v>
      </c>
      <c r="J1370" s="129">
        <f t="shared" si="109"/>
        <v>299.25</v>
      </c>
    </row>
    <row r="1371" spans="1:10" x14ac:dyDescent="0.25">
      <c r="A1371" s="95" t="s">
        <v>2961</v>
      </c>
      <c r="B1371" s="95" t="s">
        <v>2962</v>
      </c>
      <c r="C1371" s="95" t="str">
        <f t="shared" si="106"/>
        <v>新北市新店區</v>
      </c>
      <c r="D1371" s="95" t="s">
        <v>1180</v>
      </c>
      <c r="E1371" s="129">
        <v>300</v>
      </c>
      <c r="F1371" s="129">
        <f t="shared" si="107"/>
        <v>325.5</v>
      </c>
      <c r="G1371" s="129">
        <v>300</v>
      </c>
      <c r="H1371" s="129">
        <f t="shared" si="108"/>
        <v>325.5</v>
      </c>
      <c r="I1371" s="129">
        <f t="shared" ref="I1371:I1434" si="110">E1371*2.5</f>
        <v>750</v>
      </c>
      <c r="J1371" s="129">
        <f t="shared" si="109"/>
        <v>798</v>
      </c>
    </row>
    <row r="1372" spans="1:10" x14ac:dyDescent="0.25">
      <c r="A1372" s="95" t="s">
        <v>2963</v>
      </c>
      <c r="B1372" s="95" t="s">
        <v>2964</v>
      </c>
      <c r="C1372" s="95" t="str">
        <f t="shared" si="106"/>
        <v>新北市新店區</v>
      </c>
      <c r="D1372" s="95" t="s">
        <v>2956</v>
      </c>
      <c r="E1372" s="129">
        <v>110</v>
      </c>
      <c r="F1372" s="129">
        <f t="shared" si="107"/>
        <v>126</v>
      </c>
      <c r="G1372" s="129">
        <v>110</v>
      </c>
      <c r="H1372" s="129">
        <f t="shared" si="108"/>
        <v>126</v>
      </c>
      <c r="I1372" s="129">
        <f t="shared" si="110"/>
        <v>275</v>
      </c>
      <c r="J1372" s="129">
        <f t="shared" si="109"/>
        <v>299.25</v>
      </c>
    </row>
    <row r="1373" spans="1:10" x14ac:dyDescent="0.25">
      <c r="A1373" s="95" t="s">
        <v>2965</v>
      </c>
      <c r="B1373" s="95" t="s">
        <v>2966</v>
      </c>
      <c r="C1373" s="95" t="str">
        <f t="shared" si="106"/>
        <v>新北市新店區</v>
      </c>
      <c r="D1373" s="95" t="s">
        <v>2956</v>
      </c>
      <c r="E1373" s="129">
        <v>110</v>
      </c>
      <c r="F1373" s="129">
        <f t="shared" si="107"/>
        <v>126</v>
      </c>
      <c r="G1373" s="129">
        <v>110</v>
      </c>
      <c r="H1373" s="129">
        <f t="shared" si="108"/>
        <v>126</v>
      </c>
      <c r="I1373" s="129">
        <f t="shared" si="110"/>
        <v>275</v>
      </c>
      <c r="J1373" s="129">
        <f t="shared" si="109"/>
        <v>299.25</v>
      </c>
    </row>
    <row r="1374" spans="1:10" x14ac:dyDescent="0.25">
      <c r="A1374" s="95" t="s">
        <v>2967</v>
      </c>
      <c r="B1374" s="95" t="s">
        <v>2968</v>
      </c>
      <c r="C1374" s="95" t="str">
        <f t="shared" si="106"/>
        <v>新北市新店區</v>
      </c>
      <c r="D1374" s="95" t="s">
        <v>2956</v>
      </c>
      <c r="E1374" s="129">
        <v>110</v>
      </c>
      <c r="F1374" s="129">
        <f t="shared" si="107"/>
        <v>126</v>
      </c>
      <c r="G1374" s="129">
        <v>110</v>
      </c>
      <c r="H1374" s="129">
        <f t="shared" si="108"/>
        <v>126</v>
      </c>
      <c r="I1374" s="129">
        <f t="shared" si="110"/>
        <v>275</v>
      </c>
      <c r="J1374" s="129">
        <f t="shared" si="109"/>
        <v>299.25</v>
      </c>
    </row>
    <row r="1375" spans="1:10" x14ac:dyDescent="0.25">
      <c r="A1375" s="95" t="s">
        <v>2969</v>
      </c>
      <c r="B1375" s="95" t="s">
        <v>2970</v>
      </c>
      <c r="C1375" s="95" t="str">
        <f t="shared" si="106"/>
        <v>新北市新店區</v>
      </c>
      <c r="D1375" s="95" t="s">
        <v>2956</v>
      </c>
      <c r="E1375" s="129">
        <v>110</v>
      </c>
      <c r="F1375" s="129">
        <f t="shared" si="107"/>
        <v>126</v>
      </c>
      <c r="G1375" s="129">
        <v>110</v>
      </c>
      <c r="H1375" s="129">
        <f t="shared" si="108"/>
        <v>126</v>
      </c>
      <c r="I1375" s="129">
        <f t="shared" si="110"/>
        <v>275</v>
      </c>
      <c r="J1375" s="129">
        <f t="shared" si="109"/>
        <v>299.25</v>
      </c>
    </row>
    <row r="1376" spans="1:10" x14ac:dyDescent="0.25">
      <c r="A1376" s="95" t="s">
        <v>2971</v>
      </c>
      <c r="B1376" s="95" t="s">
        <v>2972</v>
      </c>
      <c r="C1376" s="95" t="str">
        <f t="shared" si="106"/>
        <v>新北市新店區</v>
      </c>
      <c r="D1376" s="95" t="s">
        <v>2956</v>
      </c>
      <c r="E1376" s="129">
        <v>110</v>
      </c>
      <c r="F1376" s="129">
        <f t="shared" si="107"/>
        <v>126</v>
      </c>
      <c r="G1376" s="129">
        <v>110</v>
      </c>
      <c r="H1376" s="129">
        <f t="shared" si="108"/>
        <v>126</v>
      </c>
      <c r="I1376" s="129">
        <f t="shared" si="110"/>
        <v>275</v>
      </c>
      <c r="J1376" s="129">
        <f t="shared" si="109"/>
        <v>299.25</v>
      </c>
    </row>
    <row r="1377" spans="1:10" x14ac:dyDescent="0.25">
      <c r="A1377" s="95" t="s">
        <v>2973</v>
      </c>
      <c r="B1377" s="95" t="s">
        <v>2974</v>
      </c>
      <c r="C1377" s="95" t="str">
        <f t="shared" si="106"/>
        <v>新北市新店區</v>
      </c>
      <c r="D1377" s="95" t="s">
        <v>2956</v>
      </c>
      <c r="E1377" s="129">
        <v>110</v>
      </c>
      <c r="F1377" s="129">
        <f t="shared" si="107"/>
        <v>126</v>
      </c>
      <c r="G1377" s="129">
        <v>110</v>
      </c>
      <c r="H1377" s="129">
        <f t="shared" si="108"/>
        <v>126</v>
      </c>
      <c r="I1377" s="129">
        <f t="shared" si="110"/>
        <v>275</v>
      </c>
      <c r="J1377" s="129">
        <f t="shared" si="109"/>
        <v>299.25</v>
      </c>
    </row>
    <row r="1378" spans="1:10" x14ac:dyDescent="0.25">
      <c r="A1378" s="95" t="s">
        <v>2975</v>
      </c>
      <c r="B1378" s="95" t="s">
        <v>2976</v>
      </c>
      <c r="C1378" s="95" t="str">
        <f t="shared" si="106"/>
        <v>新北市新店區</v>
      </c>
      <c r="D1378" s="95" t="s">
        <v>2956</v>
      </c>
      <c r="E1378" s="129">
        <v>110</v>
      </c>
      <c r="F1378" s="129">
        <f t="shared" si="107"/>
        <v>126</v>
      </c>
      <c r="G1378" s="129">
        <v>110</v>
      </c>
      <c r="H1378" s="129">
        <f t="shared" si="108"/>
        <v>126</v>
      </c>
      <c r="I1378" s="129">
        <f t="shared" si="110"/>
        <v>275</v>
      </c>
      <c r="J1378" s="129">
        <f t="shared" si="109"/>
        <v>299.25</v>
      </c>
    </row>
    <row r="1379" spans="1:10" x14ac:dyDescent="0.25">
      <c r="A1379" s="95" t="s">
        <v>2977</v>
      </c>
      <c r="B1379" s="95" t="s">
        <v>2978</v>
      </c>
      <c r="C1379" s="95" t="str">
        <f t="shared" si="106"/>
        <v>新北市新店區</v>
      </c>
      <c r="D1379" s="95" t="s">
        <v>2956</v>
      </c>
      <c r="E1379" s="129">
        <v>110</v>
      </c>
      <c r="F1379" s="129">
        <f t="shared" si="107"/>
        <v>126</v>
      </c>
      <c r="G1379" s="129">
        <v>110</v>
      </c>
      <c r="H1379" s="129">
        <f t="shared" si="108"/>
        <v>126</v>
      </c>
      <c r="I1379" s="129">
        <f t="shared" si="110"/>
        <v>275</v>
      </c>
      <c r="J1379" s="129">
        <f t="shared" si="109"/>
        <v>299.25</v>
      </c>
    </row>
    <row r="1380" spans="1:10" x14ac:dyDescent="0.25">
      <c r="A1380" s="95" t="s">
        <v>2979</v>
      </c>
      <c r="B1380" s="95" t="s">
        <v>2980</v>
      </c>
      <c r="C1380" s="95" t="str">
        <f t="shared" si="106"/>
        <v>新北市新店區</v>
      </c>
      <c r="D1380" s="95" t="s">
        <v>2956</v>
      </c>
      <c r="E1380" s="129">
        <v>110</v>
      </c>
      <c r="F1380" s="129">
        <f t="shared" si="107"/>
        <v>126</v>
      </c>
      <c r="G1380" s="129">
        <v>110</v>
      </c>
      <c r="H1380" s="129">
        <f t="shared" si="108"/>
        <v>126</v>
      </c>
      <c r="I1380" s="129">
        <f t="shared" si="110"/>
        <v>275</v>
      </c>
      <c r="J1380" s="129">
        <f t="shared" si="109"/>
        <v>299.25</v>
      </c>
    </row>
    <row r="1381" spans="1:10" x14ac:dyDescent="0.25">
      <c r="A1381" s="95" t="s">
        <v>2981</v>
      </c>
      <c r="B1381" s="95" t="s">
        <v>2982</v>
      </c>
      <c r="C1381" s="95" t="str">
        <f t="shared" si="106"/>
        <v>新北市新店區</v>
      </c>
      <c r="D1381" s="95" t="s">
        <v>2956</v>
      </c>
      <c r="E1381" s="129">
        <v>110</v>
      </c>
      <c r="F1381" s="129">
        <f t="shared" si="107"/>
        <v>126</v>
      </c>
      <c r="G1381" s="129">
        <v>110</v>
      </c>
      <c r="H1381" s="129">
        <f t="shared" si="108"/>
        <v>126</v>
      </c>
      <c r="I1381" s="129">
        <f t="shared" si="110"/>
        <v>275</v>
      </c>
      <c r="J1381" s="129">
        <f t="shared" si="109"/>
        <v>299.25</v>
      </c>
    </row>
    <row r="1382" spans="1:10" x14ac:dyDescent="0.25">
      <c r="A1382" s="95" t="s">
        <v>2983</v>
      </c>
      <c r="B1382" s="95" t="s">
        <v>2984</v>
      </c>
      <c r="C1382" s="95" t="str">
        <f t="shared" si="106"/>
        <v>新北市新店區</v>
      </c>
      <c r="D1382" s="95" t="s">
        <v>2956</v>
      </c>
      <c r="E1382" s="129">
        <v>110</v>
      </c>
      <c r="F1382" s="129">
        <f t="shared" si="107"/>
        <v>126</v>
      </c>
      <c r="G1382" s="129">
        <v>110</v>
      </c>
      <c r="H1382" s="129">
        <f t="shared" si="108"/>
        <v>126</v>
      </c>
      <c r="I1382" s="129">
        <f t="shared" si="110"/>
        <v>275</v>
      </c>
      <c r="J1382" s="129">
        <f t="shared" si="109"/>
        <v>299.25</v>
      </c>
    </row>
    <row r="1383" spans="1:10" x14ac:dyDescent="0.25">
      <c r="A1383" s="95" t="s">
        <v>2985</v>
      </c>
      <c r="B1383" s="95" t="s">
        <v>2986</v>
      </c>
      <c r="C1383" s="95" t="str">
        <f t="shared" si="106"/>
        <v>新北市新店區</v>
      </c>
      <c r="D1383" s="95" t="s">
        <v>2987</v>
      </c>
      <c r="E1383" s="129">
        <v>80</v>
      </c>
      <c r="F1383" s="129">
        <f t="shared" si="107"/>
        <v>94.5</v>
      </c>
      <c r="G1383" s="129">
        <v>80</v>
      </c>
      <c r="H1383" s="129">
        <f t="shared" si="108"/>
        <v>94.5</v>
      </c>
      <c r="I1383" s="129">
        <f t="shared" si="110"/>
        <v>200</v>
      </c>
      <c r="J1383" s="129">
        <f t="shared" si="109"/>
        <v>220.5</v>
      </c>
    </row>
    <row r="1384" spans="1:10" x14ac:dyDescent="0.25">
      <c r="A1384" s="95" t="s">
        <v>2988</v>
      </c>
      <c r="B1384" s="95" t="s">
        <v>2989</v>
      </c>
      <c r="C1384" s="95" t="str">
        <f t="shared" si="106"/>
        <v>新北市新店區</v>
      </c>
      <c r="D1384" s="95" t="s">
        <v>1180</v>
      </c>
      <c r="E1384" s="129">
        <v>300</v>
      </c>
      <c r="F1384" s="129">
        <f t="shared" si="107"/>
        <v>325.5</v>
      </c>
      <c r="G1384" s="129">
        <v>300</v>
      </c>
      <c r="H1384" s="129">
        <f t="shared" si="108"/>
        <v>325.5</v>
      </c>
      <c r="I1384" s="129">
        <f t="shared" si="110"/>
        <v>750</v>
      </c>
      <c r="J1384" s="129">
        <f t="shared" si="109"/>
        <v>798</v>
      </c>
    </row>
    <row r="1385" spans="1:10" x14ac:dyDescent="0.25">
      <c r="A1385" s="95" t="s">
        <v>2990</v>
      </c>
      <c r="B1385" s="95" t="s">
        <v>2991</v>
      </c>
      <c r="C1385" s="95" t="str">
        <f t="shared" si="106"/>
        <v>新北市新店區</v>
      </c>
      <c r="D1385" s="95" t="s">
        <v>2956</v>
      </c>
      <c r="E1385" s="129">
        <v>110</v>
      </c>
      <c r="F1385" s="129">
        <f t="shared" si="107"/>
        <v>126</v>
      </c>
      <c r="G1385" s="129">
        <v>110</v>
      </c>
      <c r="H1385" s="129">
        <f t="shared" si="108"/>
        <v>126</v>
      </c>
      <c r="I1385" s="129">
        <f t="shared" si="110"/>
        <v>275</v>
      </c>
      <c r="J1385" s="129">
        <f t="shared" si="109"/>
        <v>299.25</v>
      </c>
    </row>
    <row r="1386" spans="1:10" x14ac:dyDescent="0.25">
      <c r="A1386" s="95" t="s">
        <v>2992</v>
      </c>
      <c r="B1386" s="95" t="s">
        <v>2993</v>
      </c>
      <c r="C1386" s="95" t="str">
        <f t="shared" si="106"/>
        <v>新北市新店區</v>
      </c>
      <c r="D1386" s="95" t="s">
        <v>2956</v>
      </c>
      <c r="E1386" s="129">
        <v>110</v>
      </c>
      <c r="F1386" s="129">
        <f t="shared" si="107"/>
        <v>126</v>
      </c>
      <c r="G1386" s="129">
        <v>110</v>
      </c>
      <c r="H1386" s="129">
        <f t="shared" si="108"/>
        <v>126</v>
      </c>
      <c r="I1386" s="129">
        <f t="shared" si="110"/>
        <v>275</v>
      </c>
      <c r="J1386" s="129">
        <f t="shared" si="109"/>
        <v>299.25</v>
      </c>
    </row>
    <row r="1387" spans="1:10" x14ac:dyDescent="0.25">
      <c r="A1387" s="95" t="s">
        <v>2994</v>
      </c>
      <c r="B1387" s="95" t="s">
        <v>2995</v>
      </c>
      <c r="C1387" s="95" t="str">
        <f t="shared" si="106"/>
        <v>新北市新店區</v>
      </c>
      <c r="D1387" s="95" t="s">
        <v>2956</v>
      </c>
      <c r="E1387" s="129">
        <v>110</v>
      </c>
      <c r="F1387" s="129">
        <f t="shared" si="107"/>
        <v>126</v>
      </c>
      <c r="G1387" s="129">
        <v>110</v>
      </c>
      <c r="H1387" s="129">
        <f t="shared" si="108"/>
        <v>126</v>
      </c>
      <c r="I1387" s="129">
        <f t="shared" si="110"/>
        <v>275</v>
      </c>
      <c r="J1387" s="129">
        <f t="shared" si="109"/>
        <v>299.25</v>
      </c>
    </row>
    <row r="1388" spans="1:10" x14ac:dyDescent="0.25">
      <c r="A1388" s="95" t="s">
        <v>2996</v>
      </c>
      <c r="B1388" s="95" t="s">
        <v>2997</v>
      </c>
      <c r="C1388" s="95" t="str">
        <f t="shared" si="106"/>
        <v>新北市新店區</v>
      </c>
      <c r="D1388" s="95" t="s">
        <v>1180</v>
      </c>
      <c r="E1388" s="129">
        <v>300</v>
      </c>
      <c r="F1388" s="129">
        <f t="shared" si="107"/>
        <v>325.5</v>
      </c>
      <c r="G1388" s="129">
        <v>300</v>
      </c>
      <c r="H1388" s="129">
        <f t="shared" si="108"/>
        <v>325.5</v>
      </c>
      <c r="I1388" s="129">
        <f t="shared" si="110"/>
        <v>750</v>
      </c>
      <c r="J1388" s="129">
        <f t="shared" si="109"/>
        <v>798</v>
      </c>
    </row>
    <row r="1389" spans="1:10" x14ac:dyDescent="0.25">
      <c r="A1389" s="95" t="s">
        <v>2998</v>
      </c>
      <c r="B1389" s="95" t="s">
        <v>2999</v>
      </c>
      <c r="C1389" s="95" t="str">
        <f t="shared" si="106"/>
        <v>新北市新店區</v>
      </c>
      <c r="D1389" s="95" t="s">
        <v>1180</v>
      </c>
      <c r="E1389" s="129">
        <v>300</v>
      </c>
      <c r="F1389" s="129">
        <f t="shared" si="107"/>
        <v>325.5</v>
      </c>
      <c r="G1389" s="129">
        <v>300</v>
      </c>
      <c r="H1389" s="129">
        <f t="shared" si="108"/>
        <v>325.5</v>
      </c>
      <c r="I1389" s="129">
        <f t="shared" si="110"/>
        <v>750</v>
      </c>
      <c r="J1389" s="129">
        <f t="shared" si="109"/>
        <v>798</v>
      </c>
    </row>
    <row r="1390" spans="1:10" x14ac:dyDescent="0.25">
      <c r="A1390" s="95" t="s">
        <v>3000</v>
      </c>
      <c r="B1390" s="95" t="s">
        <v>3001</v>
      </c>
      <c r="C1390" s="95" t="str">
        <f t="shared" si="106"/>
        <v>新北市新店區</v>
      </c>
      <c r="D1390" s="95" t="s">
        <v>2987</v>
      </c>
      <c r="E1390" s="129">
        <v>80</v>
      </c>
      <c r="F1390" s="129">
        <f t="shared" si="107"/>
        <v>94.5</v>
      </c>
      <c r="G1390" s="129">
        <v>80</v>
      </c>
      <c r="H1390" s="129">
        <f t="shared" si="108"/>
        <v>94.5</v>
      </c>
      <c r="I1390" s="129">
        <f t="shared" si="110"/>
        <v>200</v>
      </c>
      <c r="J1390" s="129">
        <f t="shared" si="109"/>
        <v>220.5</v>
      </c>
    </row>
    <row r="1391" spans="1:10" x14ac:dyDescent="0.25">
      <c r="A1391" s="95" t="s">
        <v>3002</v>
      </c>
      <c r="B1391" s="95" t="s">
        <v>3003</v>
      </c>
      <c r="C1391" s="95" t="str">
        <f t="shared" si="106"/>
        <v>新北市新店區</v>
      </c>
      <c r="D1391" s="95" t="s">
        <v>2987</v>
      </c>
      <c r="E1391" s="129">
        <v>80</v>
      </c>
      <c r="F1391" s="129">
        <f t="shared" si="107"/>
        <v>94.5</v>
      </c>
      <c r="G1391" s="129">
        <v>80</v>
      </c>
      <c r="H1391" s="129">
        <f t="shared" si="108"/>
        <v>94.5</v>
      </c>
      <c r="I1391" s="129">
        <f t="shared" si="110"/>
        <v>200</v>
      </c>
      <c r="J1391" s="129">
        <f t="shared" si="109"/>
        <v>220.5</v>
      </c>
    </row>
    <row r="1392" spans="1:10" x14ac:dyDescent="0.25">
      <c r="A1392" s="95" t="s">
        <v>3004</v>
      </c>
      <c r="B1392" s="95" t="s">
        <v>3005</v>
      </c>
      <c r="C1392" s="95" t="str">
        <f t="shared" si="106"/>
        <v>新北市新店區</v>
      </c>
      <c r="D1392" s="95" t="s">
        <v>2987</v>
      </c>
      <c r="E1392" s="129">
        <v>80</v>
      </c>
      <c r="F1392" s="129">
        <f t="shared" si="107"/>
        <v>94.5</v>
      </c>
      <c r="G1392" s="129">
        <v>80</v>
      </c>
      <c r="H1392" s="129">
        <f t="shared" si="108"/>
        <v>94.5</v>
      </c>
      <c r="I1392" s="129">
        <f t="shared" si="110"/>
        <v>200</v>
      </c>
      <c r="J1392" s="129">
        <f t="shared" si="109"/>
        <v>220.5</v>
      </c>
    </row>
    <row r="1393" spans="1:10" x14ac:dyDescent="0.25">
      <c r="A1393" s="95" t="s">
        <v>3006</v>
      </c>
      <c r="B1393" s="95" t="s">
        <v>3007</v>
      </c>
      <c r="C1393" s="95" t="str">
        <f t="shared" si="106"/>
        <v>新北市新店區</v>
      </c>
      <c r="D1393" s="95" t="s">
        <v>2956</v>
      </c>
      <c r="E1393" s="129">
        <v>110</v>
      </c>
      <c r="F1393" s="129">
        <f t="shared" si="107"/>
        <v>126</v>
      </c>
      <c r="G1393" s="129">
        <v>110</v>
      </c>
      <c r="H1393" s="129">
        <f t="shared" si="108"/>
        <v>126</v>
      </c>
      <c r="I1393" s="129">
        <f t="shared" si="110"/>
        <v>275</v>
      </c>
      <c r="J1393" s="129">
        <f t="shared" si="109"/>
        <v>299.25</v>
      </c>
    </row>
    <row r="1394" spans="1:10" x14ac:dyDescent="0.25">
      <c r="A1394" s="95" t="s">
        <v>3008</v>
      </c>
      <c r="B1394" s="95" t="s">
        <v>3009</v>
      </c>
      <c r="C1394" s="95" t="str">
        <f t="shared" si="106"/>
        <v>新北市新店區</v>
      </c>
      <c r="D1394" s="95" t="s">
        <v>1180</v>
      </c>
      <c r="E1394" s="129">
        <v>300</v>
      </c>
      <c r="F1394" s="129">
        <f t="shared" si="107"/>
        <v>325.5</v>
      </c>
      <c r="G1394" s="129">
        <v>300</v>
      </c>
      <c r="H1394" s="129">
        <f t="shared" si="108"/>
        <v>325.5</v>
      </c>
      <c r="I1394" s="129">
        <f t="shared" si="110"/>
        <v>750</v>
      </c>
      <c r="J1394" s="129">
        <f t="shared" si="109"/>
        <v>798</v>
      </c>
    </row>
    <row r="1395" spans="1:10" x14ac:dyDescent="0.25">
      <c r="A1395" s="95" t="s">
        <v>3010</v>
      </c>
      <c r="B1395" s="95" t="s">
        <v>3011</v>
      </c>
      <c r="C1395" s="95" t="str">
        <f t="shared" si="106"/>
        <v>新北市新店區</v>
      </c>
      <c r="D1395" s="95" t="s">
        <v>1180</v>
      </c>
      <c r="E1395" s="129">
        <v>300</v>
      </c>
      <c r="F1395" s="129">
        <f t="shared" si="107"/>
        <v>325.5</v>
      </c>
      <c r="G1395" s="129">
        <v>300</v>
      </c>
      <c r="H1395" s="129">
        <f t="shared" si="108"/>
        <v>325.5</v>
      </c>
      <c r="I1395" s="129">
        <f t="shared" si="110"/>
        <v>750</v>
      </c>
      <c r="J1395" s="129">
        <f t="shared" si="109"/>
        <v>798</v>
      </c>
    </row>
    <row r="1396" spans="1:10" x14ac:dyDescent="0.25">
      <c r="A1396" s="95" t="s">
        <v>3012</v>
      </c>
      <c r="B1396" s="95" t="s">
        <v>3013</v>
      </c>
      <c r="C1396" s="95" t="str">
        <f t="shared" si="106"/>
        <v>新北市新店區</v>
      </c>
      <c r="D1396" s="95" t="s">
        <v>2956</v>
      </c>
      <c r="E1396" s="129">
        <v>110</v>
      </c>
      <c r="F1396" s="129">
        <f t="shared" si="107"/>
        <v>126</v>
      </c>
      <c r="G1396" s="129">
        <v>110</v>
      </c>
      <c r="H1396" s="129">
        <f t="shared" si="108"/>
        <v>126</v>
      </c>
      <c r="I1396" s="129">
        <f t="shared" si="110"/>
        <v>275</v>
      </c>
      <c r="J1396" s="129">
        <f t="shared" si="109"/>
        <v>299.25</v>
      </c>
    </row>
    <row r="1397" spans="1:10" x14ac:dyDescent="0.25">
      <c r="A1397" s="95" t="s">
        <v>3014</v>
      </c>
      <c r="B1397" s="95" t="s">
        <v>3015</v>
      </c>
      <c r="C1397" s="95" t="str">
        <f t="shared" si="106"/>
        <v>新北市新店區</v>
      </c>
      <c r="D1397" s="95" t="s">
        <v>2956</v>
      </c>
      <c r="E1397" s="129">
        <v>110</v>
      </c>
      <c r="F1397" s="129">
        <f t="shared" si="107"/>
        <v>126</v>
      </c>
      <c r="G1397" s="129">
        <v>110</v>
      </c>
      <c r="H1397" s="129">
        <f t="shared" si="108"/>
        <v>126</v>
      </c>
      <c r="I1397" s="129">
        <f t="shared" si="110"/>
        <v>275</v>
      </c>
      <c r="J1397" s="129">
        <f t="shared" si="109"/>
        <v>299.25</v>
      </c>
    </row>
    <row r="1398" spans="1:10" x14ac:dyDescent="0.25">
      <c r="A1398" s="95" t="s">
        <v>3016</v>
      </c>
      <c r="B1398" s="95" t="s">
        <v>3017</v>
      </c>
      <c r="C1398" s="95" t="str">
        <f t="shared" si="106"/>
        <v>新北市新店區</v>
      </c>
      <c r="D1398" s="95" t="s">
        <v>1180</v>
      </c>
      <c r="E1398" s="129">
        <v>300</v>
      </c>
      <c r="F1398" s="129">
        <f t="shared" si="107"/>
        <v>325.5</v>
      </c>
      <c r="G1398" s="129">
        <v>300</v>
      </c>
      <c r="H1398" s="129">
        <f t="shared" si="108"/>
        <v>325.5</v>
      </c>
      <c r="I1398" s="129">
        <f t="shared" si="110"/>
        <v>750</v>
      </c>
      <c r="J1398" s="129">
        <f t="shared" si="109"/>
        <v>798</v>
      </c>
    </row>
    <row r="1399" spans="1:10" x14ac:dyDescent="0.25">
      <c r="A1399" s="95" t="s">
        <v>3018</v>
      </c>
      <c r="B1399" s="95" t="s">
        <v>3019</v>
      </c>
      <c r="C1399" s="95" t="str">
        <f t="shared" si="106"/>
        <v>新北市新店區</v>
      </c>
      <c r="D1399" s="95" t="s">
        <v>1180</v>
      </c>
      <c r="E1399" s="129">
        <v>300</v>
      </c>
      <c r="F1399" s="129">
        <f t="shared" si="107"/>
        <v>325.5</v>
      </c>
      <c r="G1399" s="129">
        <v>300</v>
      </c>
      <c r="H1399" s="129">
        <f t="shared" si="108"/>
        <v>325.5</v>
      </c>
      <c r="I1399" s="129">
        <f t="shared" si="110"/>
        <v>750</v>
      </c>
      <c r="J1399" s="129">
        <f t="shared" si="109"/>
        <v>798</v>
      </c>
    </row>
    <row r="1400" spans="1:10" x14ac:dyDescent="0.25">
      <c r="A1400" s="95" t="s">
        <v>3020</v>
      </c>
      <c r="B1400" s="95" t="s">
        <v>3021</v>
      </c>
      <c r="C1400" s="95" t="str">
        <f t="shared" si="106"/>
        <v>新北市新店區</v>
      </c>
      <c r="D1400" s="95" t="s">
        <v>2956</v>
      </c>
      <c r="E1400" s="129">
        <v>110</v>
      </c>
      <c r="F1400" s="129">
        <f t="shared" si="107"/>
        <v>126</v>
      </c>
      <c r="G1400" s="129">
        <v>110</v>
      </c>
      <c r="H1400" s="129">
        <f t="shared" si="108"/>
        <v>126</v>
      </c>
      <c r="I1400" s="129">
        <f t="shared" si="110"/>
        <v>275</v>
      </c>
      <c r="J1400" s="129">
        <f t="shared" si="109"/>
        <v>299.25</v>
      </c>
    </row>
    <row r="1401" spans="1:10" x14ac:dyDescent="0.25">
      <c r="A1401" s="95" t="s">
        <v>3022</v>
      </c>
      <c r="B1401" s="95" t="s">
        <v>3023</v>
      </c>
      <c r="C1401" s="95" t="str">
        <f t="shared" si="106"/>
        <v>新北市新店區</v>
      </c>
      <c r="D1401" s="95" t="s">
        <v>2956</v>
      </c>
      <c r="E1401" s="129">
        <v>110</v>
      </c>
      <c r="F1401" s="129">
        <f t="shared" si="107"/>
        <v>126</v>
      </c>
      <c r="G1401" s="129">
        <v>110</v>
      </c>
      <c r="H1401" s="129">
        <f t="shared" si="108"/>
        <v>126</v>
      </c>
      <c r="I1401" s="129">
        <f t="shared" si="110"/>
        <v>275</v>
      </c>
      <c r="J1401" s="129">
        <f t="shared" si="109"/>
        <v>299.25</v>
      </c>
    </row>
    <row r="1402" spans="1:10" x14ac:dyDescent="0.25">
      <c r="A1402" s="95" t="s">
        <v>3024</v>
      </c>
      <c r="B1402" s="95" t="s">
        <v>3025</v>
      </c>
      <c r="C1402" s="95" t="str">
        <f t="shared" si="106"/>
        <v>新北市新店區</v>
      </c>
      <c r="D1402" s="95" t="s">
        <v>1180</v>
      </c>
      <c r="E1402" s="129">
        <v>300</v>
      </c>
      <c r="F1402" s="129">
        <f t="shared" si="107"/>
        <v>325.5</v>
      </c>
      <c r="G1402" s="129">
        <v>300</v>
      </c>
      <c r="H1402" s="129">
        <f t="shared" si="108"/>
        <v>325.5</v>
      </c>
      <c r="I1402" s="129">
        <f t="shared" si="110"/>
        <v>750</v>
      </c>
      <c r="J1402" s="129">
        <f t="shared" si="109"/>
        <v>798</v>
      </c>
    </row>
    <row r="1403" spans="1:10" x14ac:dyDescent="0.25">
      <c r="A1403" s="95" t="s">
        <v>3026</v>
      </c>
      <c r="B1403" s="95" t="s">
        <v>3027</v>
      </c>
      <c r="C1403" s="95" t="str">
        <f t="shared" si="106"/>
        <v>新北市新店區</v>
      </c>
      <c r="D1403" s="95" t="s">
        <v>1180</v>
      </c>
      <c r="E1403" s="129">
        <v>300</v>
      </c>
      <c r="F1403" s="129">
        <f t="shared" si="107"/>
        <v>325.5</v>
      </c>
      <c r="G1403" s="129">
        <v>300</v>
      </c>
      <c r="H1403" s="129">
        <f t="shared" si="108"/>
        <v>325.5</v>
      </c>
      <c r="I1403" s="129">
        <f t="shared" si="110"/>
        <v>750</v>
      </c>
      <c r="J1403" s="129">
        <f t="shared" si="109"/>
        <v>798</v>
      </c>
    </row>
    <row r="1404" spans="1:10" x14ac:dyDescent="0.25">
      <c r="A1404" s="95" t="s">
        <v>3028</v>
      </c>
      <c r="B1404" s="95" t="s">
        <v>3029</v>
      </c>
      <c r="C1404" s="95" t="str">
        <f t="shared" si="106"/>
        <v>新北市新店區</v>
      </c>
      <c r="D1404" s="95" t="s">
        <v>2956</v>
      </c>
      <c r="E1404" s="129">
        <v>110</v>
      </c>
      <c r="F1404" s="129">
        <f t="shared" si="107"/>
        <v>126</v>
      </c>
      <c r="G1404" s="129">
        <v>110</v>
      </c>
      <c r="H1404" s="129">
        <f t="shared" si="108"/>
        <v>126</v>
      </c>
      <c r="I1404" s="129">
        <f t="shared" si="110"/>
        <v>275</v>
      </c>
      <c r="J1404" s="129">
        <f t="shared" si="109"/>
        <v>299.25</v>
      </c>
    </row>
    <row r="1405" spans="1:10" x14ac:dyDescent="0.25">
      <c r="A1405" s="95" t="s">
        <v>3030</v>
      </c>
      <c r="B1405" s="95" t="s">
        <v>3031</v>
      </c>
      <c r="C1405" s="95" t="str">
        <f t="shared" si="106"/>
        <v>新北市新店區</v>
      </c>
      <c r="D1405" s="95" t="s">
        <v>2956</v>
      </c>
      <c r="E1405" s="129">
        <v>110</v>
      </c>
      <c r="F1405" s="129">
        <f t="shared" si="107"/>
        <v>126</v>
      </c>
      <c r="G1405" s="129">
        <v>110</v>
      </c>
      <c r="H1405" s="129">
        <f t="shared" si="108"/>
        <v>126</v>
      </c>
      <c r="I1405" s="129">
        <f t="shared" si="110"/>
        <v>275</v>
      </c>
      <c r="J1405" s="129">
        <f t="shared" si="109"/>
        <v>299.25</v>
      </c>
    </row>
    <row r="1406" spans="1:10" x14ac:dyDescent="0.25">
      <c r="A1406" s="95" t="s">
        <v>3032</v>
      </c>
      <c r="B1406" s="95" t="s">
        <v>3033</v>
      </c>
      <c r="C1406" s="95" t="str">
        <f t="shared" si="106"/>
        <v>新北市新店區</v>
      </c>
      <c r="D1406" s="95" t="s">
        <v>1180</v>
      </c>
      <c r="E1406" s="129">
        <v>300</v>
      </c>
      <c r="F1406" s="129">
        <f t="shared" si="107"/>
        <v>325.5</v>
      </c>
      <c r="G1406" s="129">
        <v>300</v>
      </c>
      <c r="H1406" s="129">
        <f t="shared" si="108"/>
        <v>325.5</v>
      </c>
      <c r="I1406" s="129">
        <f t="shared" si="110"/>
        <v>750</v>
      </c>
      <c r="J1406" s="129">
        <f t="shared" si="109"/>
        <v>798</v>
      </c>
    </row>
    <row r="1407" spans="1:10" x14ac:dyDescent="0.25">
      <c r="A1407" s="95" t="s">
        <v>3034</v>
      </c>
      <c r="B1407" s="95" t="s">
        <v>3035</v>
      </c>
      <c r="C1407" s="95" t="str">
        <f t="shared" si="106"/>
        <v>新北市新店區</v>
      </c>
      <c r="D1407" s="95" t="s">
        <v>1180</v>
      </c>
      <c r="E1407" s="129">
        <v>300</v>
      </c>
      <c r="F1407" s="129">
        <f t="shared" si="107"/>
        <v>325.5</v>
      </c>
      <c r="G1407" s="129">
        <v>300</v>
      </c>
      <c r="H1407" s="129">
        <f t="shared" si="108"/>
        <v>325.5</v>
      </c>
      <c r="I1407" s="129">
        <f t="shared" si="110"/>
        <v>750</v>
      </c>
      <c r="J1407" s="129">
        <f t="shared" si="109"/>
        <v>798</v>
      </c>
    </row>
    <row r="1408" spans="1:10" x14ac:dyDescent="0.25">
      <c r="A1408" s="95" t="s">
        <v>3036</v>
      </c>
      <c r="B1408" s="95" t="s">
        <v>3037</v>
      </c>
      <c r="C1408" s="95" t="str">
        <f t="shared" si="106"/>
        <v>新北市新店區</v>
      </c>
      <c r="D1408" s="95" t="s">
        <v>1180</v>
      </c>
      <c r="E1408" s="129">
        <v>300</v>
      </c>
      <c r="F1408" s="129">
        <f t="shared" si="107"/>
        <v>325.5</v>
      </c>
      <c r="G1408" s="129">
        <v>300</v>
      </c>
      <c r="H1408" s="129">
        <f t="shared" si="108"/>
        <v>325.5</v>
      </c>
      <c r="I1408" s="129">
        <f t="shared" si="110"/>
        <v>750</v>
      </c>
      <c r="J1408" s="129">
        <f t="shared" si="109"/>
        <v>798</v>
      </c>
    </row>
    <row r="1409" spans="1:10" x14ac:dyDescent="0.25">
      <c r="A1409" s="95" t="s">
        <v>3038</v>
      </c>
      <c r="B1409" s="95" t="s">
        <v>3039</v>
      </c>
      <c r="C1409" s="95" t="str">
        <f t="shared" si="106"/>
        <v>新北市新店區</v>
      </c>
      <c r="D1409" s="95" t="s">
        <v>1180</v>
      </c>
      <c r="E1409" s="129">
        <v>300</v>
      </c>
      <c r="F1409" s="129">
        <f t="shared" si="107"/>
        <v>325.5</v>
      </c>
      <c r="G1409" s="129">
        <v>300</v>
      </c>
      <c r="H1409" s="129">
        <f t="shared" si="108"/>
        <v>325.5</v>
      </c>
      <c r="I1409" s="129">
        <f t="shared" si="110"/>
        <v>750</v>
      </c>
      <c r="J1409" s="129">
        <f t="shared" si="109"/>
        <v>798</v>
      </c>
    </row>
    <row r="1410" spans="1:10" x14ac:dyDescent="0.25">
      <c r="A1410" s="95" t="s">
        <v>3040</v>
      </c>
      <c r="B1410" s="95" t="s">
        <v>3041</v>
      </c>
      <c r="C1410" s="95" t="str">
        <f t="shared" ref="C1410:C1473" si="111">LEFT(A1410,6)</f>
        <v>新北市新店區</v>
      </c>
      <c r="D1410" s="95" t="s">
        <v>2956</v>
      </c>
      <c r="E1410" s="129">
        <v>110</v>
      </c>
      <c r="F1410" s="129">
        <f t="shared" si="107"/>
        <v>126</v>
      </c>
      <c r="G1410" s="129">
        <v>110</v>
      </c>
      <c r="H1410" s="129">
        <f t="shared" si="108"/>
        <v>126</v>
      </c>
      <c r="I1410" s="129">
        <f t="shared" si="110"/>
        <v>275</v>
      </c>
      <c r="J1410" s="129">
        <f t="shared" si="109"/>
        <v>299.25</v>
      </c>
    </row>
    <row r="1411" spans="1:10" x14ac:dyDescent="0.25">
      <c r="A1411" s="95" t="s">
        <v>3042</v>
      </c>
      <c r="B1411" s="95" t="s">
        <v>3043</v>
      </c>
      <c r="C1411" s="95" t="str">
        <f t="shared" si="111"/>
        <v>新北市新店區</v>
      </c>
      <c r="D1411" s="95" t="s">
        <v>1180</v>
      </c>
      <c r="E1411" s="129">
        <v>300</v>
      </c>
      <c r="F1411" s="129">
        <f t="shared" ref="F1411:F1474" si="112">(E1411+10)*1.05</f>
        <v>325.5</v>
      </c>
      <c r="G1411" s="129">
        <v>300</v>
      </c>
      <c r="H1411" s="129">
        <f t="shared" ref="H1411:H1474" si="113">(G1411+10)*1.05</f>
        <v>325.5</v>
      </c>
      <c r="I1411" s="129">
        <f t="shared" si="110"/>
        <v>750</v>
      </c>
      <c r="J1411" s="129">
        <f t="shared" ref="J1411:J1474" si="114">(I1411+10)*1.05</f>
        <v>798</v>
      </c>
    </row>
    <row r="1412" spans="1:10" x14ac:dyDescent="0.25">
      <c r="A1412" s="95" t="s">
        <v>3044</v>
      </c>
      <c r="B1412" s="95" t="s">
        <v>3045</v>
      </c>
      <c r="C1412" s="95" t="str">
        <f t="shared" si="111"/>
        <v>新北市新店區</v>
      </c>
      <c r="D1412" s="95" t="s">
        <v>1180</v>
      </c>
      <c r="E1412" s="129">
        <v>300</v>
      </c>
      <c r="F1412" s="129">
        <f t="shared" si="112"/>
        <v>325.5</v>
      </c>
      <c r="G1412" s="129">
        <v>300</v>
      </c>
      <c r="H1412" s="129">
        <f t="shared" si="113"/>
        <v>325.5</v>
      </c>
      <c r="I1412" s="129">
        <f t="shared" si="110"/>
        <v>750</v>
      </c>
      <c r="J1412" s="129">
        <f t="shared" si="114"/>
        <v>798</v>
      </c>
    </row>
    <row r="1413" spans="1:10" x14ac:dyDescent="0.25">
      <c r="A1413" s="95" t="s">
        <v>3046</v>
      </c>
      <c r="B1413" s="95" t="s">
        <v>3047</v>
      </c>
      <c r="C1413" s="95" t="str">
        <f t="shared" si="111"/>
        <v>新北市新店區</v>
      </c>
      <c r="D1413" s="95" t="s">
        <v>1180</v>
      </c>
      <c r="E1413" s="129">
        <v>300</v>
      </c>
      <c r="F1413" s="129">
        <f t="shared" si="112"/>
        <v>325.5</v>
      </c>
      <c r="G1413" s="129">
        <v>300</v>
      </c>
      <c r="H1413" s="129">
        <f t="shared" si="113"/>
        <v>325.5</v>
      </c>
      <c r="I1413" s="129">
        <f t="shared" si="110"/>
        <v>750</v>
      </c>
      <c r="J1413" s="129">
        <f t="shared" si="114"/>
        <v>798</v>
      </c>
    </row>
    <row r="1414" spans="1:10" x14ac:dyDescent="0.25">
      <c r="A1414" s="95" t="s">
        <v>3048</v>
      </c>
      <c r="B1414" s="95" t="s">
        <v>3049</v>
      </c>
      <c r="C1414" s="95" t="str">
        <f t="shared" si="111"/>
        <v>新北市新店區</v>
      </c>
      <c r="D1414" s="95" t="s">
        <v>1180</v>
      </c>
      <c r="E1414" s="129">
        <v>300</v>
      </c>
      <c r="F1414" s="129">
        <f t="shared" si="112"/>
        <v>325.5</v>
      </c>
      <c r="G1414" s="129">
        <v>300</v>
      </c>
      <c r="H1414" s="129">
        <f t="shared" si="113"/>
        <v>325.5</v>
      </c>
      <c r="I1414" s="129">
        <f t="shared" si="110"/>
        <v>750</v>
      </c>
      <c r="J1414" s="129">
        <f t="shared" si="114"/>
        <v>798</v>
      </c>
    </row>
    <row r="1415" spans="1:10" x14ac:dyDescent="0.25">
      <c r="A1415" s="95" t="s">
        <v>3050</v>
      </c>
      <c r="B1415" s="95" t="s">
        <v>3051</v>
      </c>
      <c r="C1415" s="95" t="str">
        <f t="shared" si="111"/>
        <v>新北市新店區</v>
      </c>
      <c r="D1415" s="95" t="s">
        <v>1180</v>
      </c>
      <c r="E1415" s="129">
        <v>300</v>
      </c>
      <c r="F1415" s="129">
        <f t="shared" si="112"/>
        <v>325.5</v>
      </c>
      <c r="G1415" s="129">
        <v>300</v>
      </c>
      <c r="H1415" s="129">
        <f t="shared" si="113"/>
        <v>325.5</v>
      </c>
      <c r="I1415" s="129">
        <f t="shared" si="110"/>
        <v>750</v>
      </c>
      <c r="J1415" s="129">
        <f t="shared" si="114"/>
        <v>798</v>
      </c>
    </row>
    <row r="1416" spans="1:10" x14ac:dyDescent="0.25">
      <c r="A1416" s="95" t="s">
        <v>3052</v>
      </c>
      <c r="B1416" s="95" t="s">
        <v>3053</v>
      </c>
      <c r="C1416" s="95" t="str">
        <f t="shared" si="111"/>
        <v>新北市新店區</v>
      </c>
      <c r="D1416" s="95" t="s">
        <v>1180</v>
      </c>
      <c r="E1416" s="129">
        <v>300</v>
      </c>
      <c r="F1416" s="129">
        <f t="shared" si="112"/>
        <v>325.5</v>
      </c>
      <c r="G1416" s="129">
        <v>300</v>
      </c>
      <c r="H1416" s="129">
        <f t="shared" si="113"/>
        <v>325.5</v>
      </c>
      <c r="I1416" s="129">
        <f t="shared" si="110"/>
        <v>750</v>
      </c>
      <c r="J1416" s="129">
        <f t="shared" si="114"/>
        <v>798</v>
      </c>
    </row>
    <row r="1417" spans="1:10" x14ac:dyDescent="0.25">
      <c r="A1417" s="95" t="s">
        <v>3054</v>
      </c>
      <c r="B1417" s="95" t="s">
        <v>3055</v>
      </c>
      <c r="C1417" s="95" t="str">
        <f t="shared" si="111"/>
        <v>新北市新店區</v>
      </c>
      <c r="D1417" s="95" t="s">
        <v>1180</v>
      </c>
      <c r="E1417" s="129">
        <v>300</v>
      </c>
      <c r="F1417" s="129">
        <f t="shared" si="112"/>
        <v>325.5</v>
      </c>
      <c r="G1417" s="129">
        <v>300</v>
      </c>
      <c r="H1417" s="129">
        <f t="shared" si="113"/>
        <v>325.5</v>
      </c>
      <c r="I1417" s="129">
        <f t="shared" si="110"/>
        <v>750</v>
      </c>
      <c r="J1417" s="129">
        <f t="shared" si="114"/>
        <v>798</v>
      </c>
    </row>
    <row r="1418" spans="1:10" x14ac:dyDescent="0.25">
      <c r="A1418" s="95" t="s">
        <v>3056</v>
      </c>
      <c r="B1418" s="95" t="s">
        <v>3057</v>
      </c>
      <c r="C1418" s="95" t="str">
        <f t="shared" si="111"/>
        <v>新北市新店區</v>
      </c>
      <c r="D1418" s="95" t="s">
        <v>1180</v>
      </c>
      <c r="E1418" s="129">
        <v>300</v>
      </c>
      <c r="F1418" s="129">
        <f t="shared" si="112"/>
        <v>325.5</v>
      </c>
      <c r="G1418" s="129">
        <v>300</v>
      </c>
      <c r="H1418" s="129">
        <f t="shared" si="113"/>
        <v>325.5</v>
      </c>
      <c r="I1418" s="129">
        <f t="shared" si="110"/>
        <v>750</v>
      </c>
      <c r="J1418" s="129">
        <f t="shared" si="114"/>
        <v>798</v>
      </c>
    </row>
    <row r="1419" spans="1:10" x14ac:dyDescent="0.25">
      <c r="A1419" s="95" t="s">
        <v>3058</v>
      </c>
      <c r="B1419" s="95" t="s">
        <v>3059</v>
      </c>
      <c r="C1419" s="95" t="str">
        <f t="shared" si="111"/>
        <v>新北市新店區</v>
      </c>
      <c r="D1419" s="95" t="s">
        <v>1180</v>
      </c>
      <c r="E1419" s="129">
        <v>300</v>
      </c>
      <c r="F1419" s="129">
        <f t="shared" si="112"/>
        <v>325.5</v>
      </c>
      <c r="G1419" s="129">
        <v>300</v>
      </c>
      <c r="H1419" s="129">
        <f t="shared" si="113"/>
        <v>325.5</v>
      </c>
      <c r="I1419" s="129">
        <f t="shared" si="110"/>
        <v>750</v>
      </c>
      <c r="J1419" s="129">
        <f t="shared" si="114"/>
        <v>798</v>
      </c>
    </row>
    <row r="1420" spans="1:10" x14ac:dyDescent="0.25">
      <c r="A1420" s="95" t="s">
        <v>3060</v>
      </c>
      <c r="B1420" s="95" t="s">
        <v>3061</v>
      </c>
      <c r="C1420" s="95" t="str">
        <f t="shared" si="111"/>
        <v>新北市新店區</v>
      </c>
      <c r="D1420" s="95" t="s">
        <v>1180</v>
      </c>
      <c r="E1420" s="129">
        <v>300</v>
      </c>
      <c r="F1420" s="129">
        <f t="shared" si="112"/>
        <v>325.5</v>
      </c>
      <c r="G1420" s="129">
        <v>300</v>
      </c>
      <c r="H1420" s="129">
        <f t="shared" si="113"/>
        <v>325.5</v>
      </c>
      <c r="I1420" s="129">
        <f t="shared" si="110"/>
        <v>750</v>
      </c>
      <c r="J1420" s="129">
        <f t="shared" si="114"/>
        <v>798</v>
      </c>
    </row>
    <row r="1421" spans="1:10" x14ac:dyDescent="0.25">
      <c r="A1421" s="95" t="s">
        <v>3062</v>
      </c>
      <c r="B1421" s="95" t="s">
        <v>3063</v>
      </c>
      <c r="C1421" s="95" t="str">
        <f t="shared" si="111"/>
        <v>新北市新店區</v>
      </c>
      <c r="D1421" s="95" t="s">
        <v>1180</v>
      </c>
      <c r="E1421" s="129">
        <v>300</v>
      </c>
      <c r="F1421" s="129">
        <f t="shared" si="112"/>
        <v>325.5</v>
      </c>
      <c r="G1421" s="129">
        <v>300</v>
      </c>
      <c r="H1421" s="129">
        <f t="shared" si="113"/>
        <v>325.5</v>
      </c>
      <c r="I1421" s="129">
        <f t="shared" si="110"/>
        <v>750</v>
      </c>
      <c r="J1421" s="129">
        <f t="shared" si="114"/>
        <v>798</v>
      </c>
    </row>
    <row r="1422" spans="1:10" x14ac:dyDescent="0.25">
      <c r="A1422" s="95" t="s">
        <v>3064</v>
      </c>
      <c r="B1422" s="95" t="s">
        <v>3065</v>
      </c>
      <c r="C1422" s="95" t="str">
        <f t="shared" si="111"/>
        <v>新北市新店區</v>
      </c>
      <c r="D1422" s="95" t="s">
        <v>1180</v>
      </c>
      <c r="E1422" s="129">
        <v>300</v>
      </c>
      <c r="F1422" s="129">
        <f t="shared" si="112"/>
        <v>325.5</v>
      </c>
      <c r="G1422" s="129">
        <v>300</v>
      </c>
      <c r="H1422" s="129">
        <f t="shared" si="113"/>
        <v>325.5</v>
      </c>
      <c r="I1422" s="129">
        <f t="shared" si="110"/>
        <v>750</v>
      </c>
      <c r="J1422" s="129">
        <f t="shared" si="114"/>
        <v>798</v>
      </c>
    </row>
    <row r="1423" spans="1:10" x14ac:dyDescent="0.25">
      <c r="A1423" s="95" t="s">
        <v>3066</v>
      </c>
      <c r="B1423" s="95" t="s">
        <v>3067</v>
      </c>
      <c r="C1423" s="95" t="str">
        <f t="shared" si="111"/>
        <v>新北市新店區</v>
      </c>
      <c r="D1423" s="95" t="s">
        <v>1180</v>
      </c>
      <c r="E1423" s="129">
        <v>300</v>
      </c>
      <c r="F1423" s="129">
        <f t="shared" si="112"/>
        <v>325.5</v>
      </c>
      <c r="G1423" s="129">
        <v>300</v>
      </c>
      <c r="H1423" s="129">
        <f t="shared" si="113"/>
        <v>325.5</v>
      </c>
      <c r="I1423" s="129">
        <f t="shared" si="110"/>
        <v>750</v>
      </c>
      <c r="J1423" s="129">
        <f t="shared" si="114"/>
        <v>798</v>
      </c>
    </row>
    <row r="1424" spans="1:10" x14ac:dyDescent="0.25">
      <c r="A1424" s="95" t="s">
        <v>3068</v>
      </c>
      <c r="B1424" s="95" t="s">
        <v>3069</v>
      </c>
      <c r="C1424" s="95" t="str">
        <f t="shared" si="111"/>
        <v>新北市新店區</v>
      </c>
      <c r="D1424" s="95" t="s">
        <v>1180</v>
      </c>
      <c r="E1424" s="129">
        <v>300</v>
      </c>
      <c r="F1424" s="129">
        <f t="shared" si="112"/>
        <v>325.5</v>
      </c>
      <c r="G1424" s="129">
        <v>300</v>
      </c>
      <c r="H1424" s="129">
        <f t="shared" si="113"/>
        <v>325.5</v>
      </c>
      <c r="I1424" s="129">
        <f t="shared" si="110"/>
        <v>750</v>
      </c>
      <c r="J1424" s="129">
        <f t="shared" si="114"/>
        <v>798</v>
      </c>
    </row>
    <row r="1425" spans="1:10" x14ac:dyDescent="0.25">
      <c r="A1425" s="95" t="s">
        <v>3070</v>
      </c>
      <c r="B1425" s="95" t="s">
        <v>3071</v>
      </c>
      <c r="C1425" s="95" t="str">
        <f t="shared" si="111"/>
        <v>新北市新店區</v>
      </c>
      <c r="D1425" s="95" t="s">
        <v>1180</v>
      </c>
      <c r="E1425" s="129">
        <v>300</v>
      </c>
      <c r="F1425" s="129">
        <f t="shared" si="112"/>
        <v>325.5</v>
      </c>
      <c r="G1425" s="129">
        <v>300</v>
      </c>
      <c r="H1425" s="129">
        <f t="shared" si="113"/>
        <v>325.5</v>
      </c>
      <c r="I1425" s="129">
        <f t="shared" si="110"/>
        <v>750</v>
      </c>
      <c r="J1425" s="129">
        <f t="shared" si="114"/>
        <v>798</v>
      </c>
    </row>
    <row r="1426" spans="1:10" x14ac:dyDescent="0.25">
      <c r="A1426" s="95" t="s">
        <v>3072</v>
      </c>
      <c r="B1426" s="95" t="s">
        <v>3073</v>
      </c>
      <c r="C1426" s="95" t="str">
        <f t="shared" si="111"/>
        <v>新北市新店區</v>
      </c>
      <c r="D1426" s="95" t="s">
        <v>1180</v>
      </c>
      <c r="E1426" s="129">
        <v>300</v>
      </c>
      <c r="F1426" s="129">
        <f t="shared" si="112"/>
        <v>325.5</v>
      </c>
      <c r="G1426" s="129">
        <v>300</v>
      </c>
      <c r="H1426" s="129">
        <f t="shared" si="113"/>
        <v>325.5</v>
      </c>
      <c r="I1426" s="129">
        <f t="shared" si="110"/>
        <v>750</v>
      </c>
      <c r="J1426" s="129">
        <f t="shared" si="114"/>
        <v>798</v>
      </c>
    </row>
    <row r="1427" spans="1:10" x14ac:dyDescent="0.25">
      <c r="A1427" s="95" t="s">
        <v>3074</v>
      </c>
      <c r="B1427" s="95" t="s">
        <v>3075</v>
      </c>
      <c r="C1427" s="95" t="str">
        <f t="shared" si="111"/>
        <v>新北市新店區</v>
      </c>
      <c r="D1427" s="95" t="s">
        <v>1180</v>
      </c>
      <c r="E1427" s="129">
        <v>300</v>
      </c>
      <c r="F1427" s="129">
        <f t="shared" si="112"/>
        <v>325.5</v>
      </c>
      <c r="G1427" s="129">
        <v>300</v>
      </c>
      <c r="H1427" s="129">
        <f t="shared" si="113"/>
        <v>325.5</v>
      </c>
      <c r="I1427" s="129">
        <f t="shared" si="110"/>
        <v>750</v>
      </c>
      <c r="J1427" s="129">
        <f t="shared" si="114"/>
        <v>798</v>
      </c>
    </row>
    <row r="1428" spans="1:10" x14ac:dyDescent="0.25">
      <c r="A1428" s="95" t="s">
        <v>3074</v>
      </c>
      <c r="B1428" s="95" t="s">
        <v>3076</v>
      </c>
      <c r="C1428" s="95" t="str">
        <f t="shared" si="111"/>
        <v>新北市新店區</v>
      </c>
      <c r="D1428" s="95" t="s">
        <v>1180</v>
      </c>
      <c r="E1428" s="129">
        <v>300</v>
      </c>
      <c r="F1428" s="129">
        <f t="shared" si="112"/>
        <v>325.5</v>
      </c>
      <c r="G1428" s="129">
        <v>300</v>
      </c>
      <c r="H1428" s="129">
        <f t="shared" si="113"/>
        <v>325.5</v>
      </c>
      <c r="I1428" s="129">
        <f t="shared" si="110"/>
        <v>750</v>
      </c>
      <c r="J1428" s="129">
        <f t="shared" si="114"/>
        <v>798</v>
      </c>
    </row>
    <row r="1429" spans="1:10" x14ac:dyDescent="0.25">
      <c r="A1429" s="95" t="s">
        <v>3077</v>
      </c>
      <c r="B1429" s="95" t="s">
        <v>3078</v>
      </c>
      <c r="C1429" s="95" t="str">
        <f t="shared" si="111"/>
        <v>新北市新店區</v>
      </c>
      <c r="D1429" s="95" t="s">
        <v>1180</v>
      </c>
      <c r="E1429" s="129">
        <v>300</v>
      </c>
      <c r="F1429" s="129">
        <f t="shared" si="112"/>
        <v>325.5</v>
      </c>
      <c r="G1429" s="129">
        <v>300</v>
      </c>
      <c r="H1429" s="129">
        <f t="shared" si="113"/>
        <v>325.5</v>
      </c>
      <c r="I1429" s="129">
        <f t="shared" si="110"/>
        <v>750</v>
      </c>
      <c r="J1429" s="129">
        <f t="shared" si="114"/>
        <v>798</v>
      </c>
    </row>
    <row r="1430" spans="1:10" x14ac:dyDescent="0.25">
      <c r="A1430" s="95" t="s">
        <v>3079</v>
      </c>
      <c r="B1430" s="95" t="s">
        <v>3080</v>
      </c>
      <c r="C1430" s="95" t="str">
        <f t="shared" si="111"/>
        <v>新北市新店區</v>
      </c>
      <c r="D1430" s="95" t="s">
        <v>1180</v>
      </c>
      <c r="E1430" s="129">
        <v>300</v>
      </c>
      <c r="F1430" s="129">
        <f t="shared" si="112"/>
        <v>325.5</v>
      </c>
      <c r="G1430" s="129">
        <v>300</v>
      </c>
      <c r="H1430" s="129">
        <f t="shared" si="113"/>
        <v>325.5</v>
      </c>
      <c r="I1430" s="129">
        <f t="shared" si="110"/>
        <v>750</v>
      </c>
      <c r="J1430" s="129">
        <f t="shared" si="114"/>
        <v>798</v>
      </c>
    </row>
    <row r="1431" spans="1:10" x14ac:dyDescent="0.25">
      <c r="A1431" s="95" t="s">
        <v>3081</v>
      </c>
      <c r="B1431" s="95" t="s">
        <v>3082</v>
      </c>
      <c r="C1431" s="95" t="str">
        <f t="shared" si="111"/>
        <v>新北市新店區</v>
      </c>
      <c r="D1431" s="95" t="s">
        <v>1180</v>
      </c>
      <c r="E1431" s="129">
        <v>300</v>
      </c>
      <c r="F1431" s="129">
        <f t="shared" si="112"/>
        <v>325.5</v>
      </c>
      <c r="G1431" s="129">
        <v>300</v>
      </c>
      <c r="H1431" s="129">
        <f t="shared" si="113"/>
        <v>325.5</v>
      </c>
      <c r="I1431" s="129">
        <f t="shared" si="110"/>
        <v>750</v>
      </c>
      <c r="J1431" s="129">
        <f t="shared" si="114"/>
        <v>798</v>
      </c>
    </row>
    <row r="1432" spans="1:10" x14ac:dyDescent="0.25">
      <c r="A1432" s="95" t="s">
        <v>3083</v>
      </c>
      <c r="B1432" s="95" t="s">
        <v>3084</v>
      </c>
      <c r="C1432" s="95" t="str">
        <f t="shared" si="111"/>
        <v>新北市新店區</v>
      </c>
      <c r="D1432" s="95" t="s">
        <v>1180</v>
      </c>
      <c r="E1432" s="129">
        <v>300</v>
      </c>
      <c r="F1432" s="129">
        <f t="shared" si="112"/>
        <v>325.5</v>
      </c>
      <c r="G1432" s="129">
        <v>300</v>
      </c>
      <c r="H1432" s="129">
        <f t="shared" si="113"/>
        <v>325.5</v>
      </c>
      <c r="I1432" s="129">
        <f t="shared" si="110"/>
        <v>750</v>
      </c>
      <c r="J1432" s="129">
        <f t="shared" si="114"/>
        <v>798</v>
      </c>
    </row>
    <row r="1433" spans="1:10" x14ac:dyDescent="0.25">
      <c r="A1433" s="95" t="s">
        <v>3085</v>
      </c>
      <c r="B1433" s="95" t="s">
        <v>3086</v>
      </c>
      <c r="C1433" s="95" t="str">
        <f t="shared" si="111"/>
        <v>新北市新店區</v>
      </c>
      <c r="D1433" s="95" t="s">
        <v>1180</v>
      </c>
      <c r="E1433" s="129">
        <v>300</v>
      </c>
      <c r="F1433" s="129">
        <f t="shared" si="112"/>
        <v>325.5</v>
      </c>
      <c r="G1433" s="129">
        <v>300</v>
      </c>
      <c r="H1433" s="129">
        <f t="shared" si="113"/>
        <v>325.5</v>
      </c>
      <c r="I1433" s="129">
        <f t="shared" si="110"/>
        <v>750</v>
      </c>
      <c r="J1433" s="129">
        <f t="shared" si="114"/>
        <v>798</v>
      </c>
    </row>
    <row r="1434" spans="1:10" x14ac:dyDescent="0.25">
      <c r="A1434" s="95" t="s">
        <v>3087</v>
      </c>
      <c r="B1434" s="95" t="s">
        <v>3088</v>
      </c>
      <c r="C1434" s="95" t="str">
        <f t="shared" si="111"/>
        <v>新北市新店區</v>
      </c>
      <c r="D1434" s="95" t="s">
        <v>1180</v>
      </c>
      <c r="E1434" s="129">
        <v>300</v>
      </c>
      <c r="F1434" s="129">
        <f t="shared" si="112"/>
        <v>325.5</v>
      </c>
      <c r="G1434" s="129">
        <v>300</v>
      </c>
      <c r="H1434" s="129">
        <f t="shared" si="113"/>
        <v>325.5</v>
      </c>
      <c r="I1434" s="129">
        <f t="shared" si="110"/>
        <v>750</v>
      </c>
      <c r="J1434" s="129">
        <f t="shared" si="114"/>
        <v>798</v>
      </c>
    </row>
    <row r="1435" spans="1:10" x14ac:dyDescent="0.25">
      <c r="A1435" s="95" t="s">
        <v>3089</v>
      </c>
      <c r="B1435" s="95" t="s">
        <v>3090</v>
      </c>
      <c r="C1435" s="95" t="str">
        <f t="shared" si="111"/>
        <v>新北市新店區</v>
      </c>
      <c r="D1435" s="95" t="s">
        <v>1180</v>
      </c>
      <c r="E1435" s="129">
        <v>300</v>
      </c>
      <c r="F1435" s="129">
        <f t="shared" si="112"/>
        <v>325.5</v>
      </c>
      <c r="G1435" s="129">
        <v>300</v>
      </c>
      <c r="H1435" s="129">
        <f t="shared" si="113"/>
        <v>325.5</v>
      </c>
      <c r="I1435" s="129">
        <f t="shared" ref="I1435:I1498" si="115">E1435*2.5</f>
        <v>750</v>
      </c>
      <c r="J1435" s="129">
        <f t="shared" si="114"/>
        <v>798</v>
      </c>
    </row>
    <row r="1436" spans="1:10" x14ac:dyDescent="0.25">
      <c r="A1436" s="95" t="s">
        <v>3091</v>
      </c>
      <c r="B1436" s="95" t="s">
        <v>3092</v>
      </c>
      <c r="C1436" s="95" t="str">
        <f t="shared" si="111"/>
        <v>新北市新店區</v>
      </c>
      <c r="D1436" s="95" t="s">
        <v>1180</v>
      </c>
      <c r="E1436" s="129">
        <v>300</v>
      </c>
      <c r="F1436" s="129">
        <f t="shared" si="112"/>
        <v>325.5</v>
      </c>
      <c r="G1436" s="129">
        <v>300</v>
      </c>
      <c r="H1436" s="129">
        <f t="shared" si="113"/>
        <v>325.5</v>
      </c>
      <c r="I1436" s="129">
        <f t="shared" si="115"/>
        <v>750</v>
      </c>
      <c r="J1436" s="129">
        <f t="shared" si="114"/>
        <v>798</v>
      </c>
    </row>
    <row r="1437" spans="1:10" x14ac:dyDescent="0.25">
      <c r="A1437" s="95" t="s">
        <v>3093</v>
      </c>
      <c r="B1437" s="95" t="s">
        <v>3094</v>
      </c>
      <c r="C1437" s="95" t="str">
        <f t="shared" si="111"/>
        <v>新北市新店區</v>
      </c>
      <c r="D1437" s="95" t="s">
        <v>1180</v>
      </c>
      <c r="E1437" s="129">
        <v>300</v>
      </c>
      <c r="F1437" s="129">
        <f t="shared" si="112"/>
        <v>325.5</v>
      </c>
      <c r="G1437" s="129">
        <v>300</v>
      </c>
      <c r="H1437" s="129">
        <f t="shared" si="113"/>
        <v>325.5</v>
      </c>
      <c r="I1437" s="129">
        <f t="shared" si="115"/>
        <v>750</v>
      </c>
      <c r="J1437" s="129">
        <f t="shared" si="114"/>
        <v>798</v>
      </c>
    </row>
    <row r="1438" spans="1:10" x14ac:dyDescent="0.25">
      <c r="A1438" s="95" t="s">
        <v>3095</v>
      </c>
      <c r="B1438" s="95" t="s">
        <v>3096</v>
      </c>
      <c r="C1438" s="95" t="str">
        <f t="shared" si="111"/>
        <v>新北市新店區</v>
      </c>
      <c r="D1438" s="95" t="s">
        <v>1180</v>
      </c>
      <c r="E1438" s="129">
        <v>300</v>
      </c>
      <c r="F1438" s="129">
        <f t="shared" si="112"/>
        <v>325.5</v>
      </c>
      <c r="G1438" s="129">
        <v>300</v>
      </c>
      <c r="H1438" s="129">
        <f t="shared" si="113"/>
        <v>325.5</v>
      </c>
      <c r="I1438" s="129">
        <f t="shared" si="115"/>
        <v>750</v>
      </c>
      <c r="J1438" s="129">
        <f t="shared" si="114"/>
        <v>798</v>
      </c>
    </row>
    <row r="1439" spans="1:10" x14ac:dyDescent="0.25">
      <c r="A1439" s="95" t="s">
        <v>3097</v>
      </c>
      <c r="B1439" s="95" t="s">
        <v>3098</v>
      </c>
      <c r="C1439" s="95" t="str">
        <f t="shared" si="111"/>
        <v>新北市新店區</v>
      </c>
      <c r="D1439" s="95" t="s">
        <v>1180</v>
      </c>
      <c r="E1439" s="129">
        <v>300</v>
      </c>
      <c r="F1439" s="129">
        <f t="shared" si="112"/>
        <v>325.5</v>
      </c>
      <c r="G1439" s="129">
        <v>300</v>
      </c>
      <c r="H1439" s="129">
        <f t="shared" si="113"/>
        <v>325.5</v>
      </c>
      <c r="I1439" s="129">
        <f t="shared" si="115"/>
        <v>750</v>
      </c>
      <c r="J1439" s="129">
        <f t="shared" si="114"/>
        <v>798</v>
      </c>
    </row>
    <row r="1440" spans="1:10" x14ac:dyDescent="0.25">
      <c r="A1440" s="95" t="s">
        <v>3099</v>
      </c>
      <c r="B1440" s="95" t="s">
        <v>3100</v>
      </c>
      <c r="C1440" s="95" t="str">
        <f t="shared" si="111"/>
        <v>新北市新店區</v>
      </c>
      <c r="D1440" s="95" t="s">
        <v>1180</v>
      </c>
      <c r="E1440" s="129">
        <v>300</v>
      </c>
      <c r="F1440" s="129">
        <f t="shared" si="112"/>
        <v>325.5</v>
      </c>
      <c r="G1440" s="129">
        <v>300</v>
      </c>
      <c r="H1440" s="129">
        <f t="shared" si="113"/>
        <v>325.5</v>
      </c>
      <c r="I1440" s="129">
        <f t="shared" si="115"/>
        <v>750</v>
      </c>
      <c r="J1440" s="129">
        <f t="shared" si="114"/>
        <v>798</v>
      </c>
    </row>
    <row r="1441" spans="1:10" x14ac:dyDescent="0.25">
      <c r="A1441" s="95" t="s">
        <v>3101</v>
      </c>
      <c r="B1441" s="95" t="s">
        <v>3102</v>
      </c>
      <c r="C1441" s="95" t="str">
        <f t="shared" si="111"/>
        <v>新北市新店區</v>
      </c>
      <c r="D1441" s="95" t="s">
        <v>1180</v>
      </c>
      <c r="E1441" s="129">
        <v>300</v>
      </c>
      <c r="F1441" s="129">
        <f t="shared" si="112"/>
        <v>325.5</v>
      </c>
      <c r="G1441" s="129">
        <v>300</v>
      </c>
      <c r="H1441" s="129">
        <f t="shared" si="113"/>
        <v>325.5</v>
      </c>
      <c r="I1441" s="129">
        <f t="shared" si="115"/>
        <v>750</v>
      </c>
      <c r="J1441" s="129">
        <f t="shared" si="114"/>
        <v>798</v>
      </c>
    </row>
    <row r="1442" spans="1:10" x14ac:dyDescent="0.25">
      <c r="A1442" s="95" t="s">
        <v>3103</v>
      </c>
      <c r="B1442" s="95" t="s">
        <v>3104</v>
      </c>
      <c r="C1442" s="95" t="str">
        <f t="shared" si="111"/>
        <v>新北市新店區</v>
      </c>
      <c r="D1442" s="95" t="s">
        <v>2956</v>
      </c>
      <c r="E1442" s="129">
        <v>110</v>
      </c>
      <c r="F1442" s="129">
        <f t="shared" si="112"/>
        <v>126</v>
      </c>
      <c r="G1442" s="129">
        <v>110</v>
      </c>
      <c r="H1442" s="129">
        <f t="shared" si="113"/>
        <v>126</v>
      </c>
      <c r="I1442" s="129">
        <f t="shared" si="115"/>
        <v>275</v>
      </c>
      <c r="J1442" s="129">
        <f t="shared" si="114"/>
        <v>299.25</v>
      </c>
    </row>
    <row r="1443" spans="1:10" x14ac:dyDescent="0.25">
      <c r="A1443" s="95" t="s">
        <v>3105</v>
      </c>
      <c r="B1443" s="95" t="s">
        <v>3106</v>
      </c>
      <c r="C1443" s="95" t="str">
        <f t="shared" si="111"/>
        <v>新北市新店區</v>
      </c>
      <c r="D1443" s="95" t="s">
        <v>2956</v>
      </c>
      <c r="E1443" s="129">
        <v>110</v>
      </c>
      <c r="F1443" s="129">
        <f t="shared" si="112"/>
        <v>126</v>
      </c>
      <c r="G1443" s="129">
        <v>110</v>
      </c>
      <c r="H1443" s="129">
        <f t="shared" si="113"/>
        <v>126</v>
      </c>
      <c r="I1443" s="129">
        <f t="shared" si="115"/>
        <v>275</v>
      </c>
      <c r="J1443" s="129">
        <f t="shared" si="114"/>
        <v>299.25</v>
      </c>
    </row>
    <row r="1444" spans="1:10" x14ac:dyDescent="0.25">
      <c r="A1444" s="95" t="s">
        <v>3107</v>
      </c>
      <c r="B1444" s="95" t="s">
        <v>3108</v>
      </c>
      <c r="C1444" s="95" t="str">
        <f t="shared" si="111"/>
        <v>新北市新店區</v>
      </c>
      <c r="D1444" s="95" t="s">
        <v>2956</v>
      </c>
      <c r="E1444" s="129">
        <v>110</v>
      </c>
      <c r="F1444" s="129">
        <f t="shared" si="112"/>
        <v>126</v>
      </c>
      <c r="G1444" s="129">
        <v>110</v>
      </c>
      <c r="H1444" s="129">
        <f t="shared" si="113"/>
        <v>126</v>
      </c>
      <c r="I1444" s="129">
        <f t="shared" si="115"/>
        <v>275</v>
      </c>
      <c r="J1444" s="129">
        <f t="shared" si="114"/>
        <v>299.25</v>
      </c>
    </row>
    <row r="1445" spans="1:10" x14ac:dyDescent="0.25">
      <c r="A1445" s="95" t="s">
        <v>3109</v>
      </c>
      <c r="B1445" s="95" t="s">
        <v>3110</v>
      </c>
      <c r="C1445" s="95" t="str">
        <f t="shared" si="111"/>
        <v>新北市新店區</v>
      </c>
      <c r="D1445" s="95" t="s">
        <v>1180</v>
      </c>
      <c r="E1445" s="129">
        <v>300</v>
      </c>
      <c r="F1445" s="129">
        <f t="shared" si="112"/>
        <v>325.5</v>
      </c>
      <c r="G1445" s="129">
        <v>300</v>
      </c>
      <c r="H1445" s="129">
        <f t="shared" si="113"/>
        <v>325.5</v>
      </c>
      <c r="I1445" s="129">
        <f t="shared" si="115"/>
        <v>750</v>
      </c>
      <c r="J1445" s="129">
        <f t="shared" si="114"/>
        <v>798</v>
      </c>
    </row>
    <row r="1446" spans="1:10" x14ac:dyDescent="0.25">
      <c r="A1446" s="95" t="s">
        <v>3111</v>
      </c>
      <c r="B1446" s="95" t="s">
        <v>3112</v>
      </c>
      <c r="C1446" s="95" t="str">
        <f t="shared" si="111"/>
        <v>新北市新店區</v>
      </c>
      <c r="D1446" s="95" t="s">
        <v>2956</v>
      </c>
      <c r="E1446" s="129">
        <v>110</v>
      </c>
      <c r="F1446" s="129">
        <f t="shared" si="112"/>
        <v>126</v>
      </c>
      <c r="G1446" s="129">
        <v>110</v>
      </c>
      <c r="H1446" s="129">
        <f t="shared" si="113"/>
        <v>126</v>
      </c>
      <c r="I1446" s="129">
        <f t="shared" si="115"/>
        <v>275</v>
      </c>
      <c r="J1446" s="129">
        <f t="shared" si="114"/>
        <v>299.25</v>
      </c>
    </row>
    <row r="1447" spans="1:10" x14ac:dyDescent="0.25">
      <c r="A1447" s="95" t="s">
        <v>3113</v>
      </c>
      <c r="B1447" s="95" t="s">
        <v>3114</v>
      </c>
      <c r="C1447" s="95" t="str">
        <f t="shared" si="111"/>
        <v>新北市新店區</v>
      </c>
      <c r="D1447" s="95" t="s">
        <v>2956</v>
      </c>
      <c r="E1447" s="129">
        <v>110</v>
      </c>
      <c r="F1447" s="129">
        <f t="shared" si="112"/>
        <v>126</v>
      </c>
      <c r="G1447" s="129">
        <v>110</v>
      </c>
      <c r="H1447" s="129">
        <f t="shared" si="113"/>
        <v>126</v>
      </c>
      <c r="I1447" s="129">
        <f t="shared" si="115"/>
        <v>275</v>
      </c>
      <c r="J1447" s="129">
        <f t="shared" si="114"/>
        <v>299.25</v>
      </c>
    </row>
    <row r="1448" spans="1:10" x14ac:dyDescent="0.25">
      <c r="A1448" s="95" t="s">
        <v>3115</v>
      </c>
      <c r="B1448" s="95" t="s">
        <v>3116</v>
      </c>
      <c r="C1448" s="95" t="str">
        <f t="shared" si="111"/>
        <v>新北市新店區</v>
      </c>
      <c r="D1448" s="95" t="s">
        <v>1180</v>
      </c>
      <c r="E1448" s="129">
        <v>300</v>
      </c>
      <c r="F1448" s="129">
        <f t="shared" si="112"/>
        <v>325.5</v>
      </c>
      <c r="G1448" s="129">
        <v>300</v>
      </c>
      <c r="H1448" s="129">
        <f t="shared" si="113"/>
        <v>325.5</v>
      </c>
      <c r="I1448" s="129">
        <f t="shared" si="115"/>
        <v>750</v>
      </c>
      <c r="J1448" s="129">
        <f t="shared" si="114"/>
        <v>798</v>
      </c>
    </row>
    <row r="1449" spans="1:10" x14ac:dyDescent="0.25">
      <c r="A1449" s="95" t="s">
        <v>3117</v>
      </c>
      <c r="B1449" s="95" t="s">
        <v>3118</v>
      </c>
      <c r="C1449" s="95" t="str">
        <f t="shared" si="111"/>
        <v>新北市新店區</v>
      </c>
      <c r="D1449" s="95" t="s">
        <v>1180</v>
      </c>
      <c r="E1449" s="129">
        <v>300</v>
      </c>
      <c r="F1449" s="129">
        <f t="shared" si="112"/>
        <v>325.5</v>
      </c>
      <c r="G1449" s="129">
        <v>300</v>
      </c>
      <c r="H1449" s="129">
        <f t="shared" si="113"/>
        <v>325.5</v>
      </c>
      <c r="I1449" s="129">
        <f t="shared" si="115"/>
        <v>750</v>
      </c>
      <c r="J1449" s="129">
        <f t="shared" si="114"/>
        <v>798</v>
      </c>
    </row>
    <row r="1450" spans="1:10" x14ac:dyDescent="0.25">
      <c r="A1450" s="95" t="s">
        <v>3119</v>
      </c>
      <c r="B1450" s="95" t="s">
        <v>3120</v>
      </c>
      <c r="C1450" s="95" t="str">
        <f t="shared" si="111"/>
        <v>新北市新店區</v>
      </c>
      <c r="D1450" s="95" t="s">
        <v>1180</v>
      </c>
      <c r="E1450" s="129">
        <v>300</v>
      </c>
      <c r="F1450" s="129">
        <f t="shared" si="112"/>
        <v>325.5</v>
      </c>
      <c r="G1450" s="129">
        <v>300</v>
      </c>
      <c r="H1450" s="129">
        <f t="shared" si="113"/>
        <v>325.5</v>
      </c>
      <c r="I1450" s="129">
        <f t="shared" si="115"/>
        <v>750</v>
      </c>
      <c r="J1450" s="129">
        <f t="shared" si="114"/>
        <v>798</v>
      </c>
    </row>
    <row r="1451" spans="1:10" x14ac:dyDescent="0.25">
      <c r="A1451" s="95" t="s">
        <v>3121</v>
      </c>
      <c r="B1451" s="95" t="s">
        <v>3122</v>
      </c>
      <c r="C1451" s="95" t="str">
        <f t="shared" si="111"/>
        <v>新北市新店區</v>
      </c>
      <c r="D1451" s="95" t="s">
        <v>1180</v>
      </c>
      <c r="E1451" s="129">
        <v>300</v>
      </c>
      <c r="F1451" s="129">
        <f t="shared" si="112"/>
        <v>325.5</v>
      </c>
      <c r="G1451" s="129">
        <v>300</v>
      </c>
      <c r="H1451" s="129">
        <f t="shared" si="113"/>
        <v>325.5</v>
      </c>
      <c r="I1451" s="129">
        <f t="shared" si="115"/>
        <v>750</v>
      </c>
      <c r="J1451" s="129">
        <f t="shared" si="114"/>
        <v>798</v>
      </c>
    </row>
    <row r="1452" spans="1:10" x14ac:dyDescent="0.25">
      <c r="A1452" s="95" t="s">
        <v>3123</v>
      </c>
      <c r="B1452" s="95" t="s">
        <v>3124</v>
      </c>
      <c r="C1452" s="95" t="str">
        <f t="shared" si="111"/>
        <v>新北市新店區</v>
      </c>
      <c r="D1452" s="95" t="s">
        <v>2956</v>
      </c>
      <c r="E1452" s="129">
        <v>110</v>
      </c>
      <c r="F1452" s="129">
        <f t="shared" si="112"/>
        <v>126</v>
      </c>
      <c r="G1452" s="129">
        <v>110</v>
      </c>
      <c r="H1452" s="129">
        <f t="shared" si="113"/>
        <v>126</v>
      </c>
      <c r="I1452" s="129">
        <f t="shared" si="115"/>
        <v>275</v>
      </c>
      <c r="J1452" s="129">
        <f t="shared" si="114"/>
        <v>299.25</v>
      </c>
    </row>
    <row r="1453" spans="1:10" x14ac:dyDescent="0.25">
      <c r="A1453" s="95" t="s">
        <v>3125</v>
      </c>
      <c r="B1453" s="95" t="s">
        <v>3126</v>
      </c>
      <c r="C1453" s="95" t="str">
        <f t="shared" si="111"/>
        <v>新北市新店區</v>
      </c>
      <c r="D1453" s="95" t="s">
        <v>1180</v>
      </c>
      <c r="E1453" s="129">
        <v>300</v>
      </c>
      <c r="F1453" s="129">
        <f t="shared" si="112"/>
        <v>325.5</v>
      </c>
      <c r="G1453" s="129">
        <v>300</v>
      </c>
      <c r="H1453" s="129">
        <f t="shared" si="113"/>
        <v>325.5</v>
      </c>
      <c r="I1453" s="129">
        <f t="shared" si="115"/>
        <v>750</v>
      </c>
      <c r="J1453" s="129">
        <f t="shared" si="114"/>
        <v>798</v>
      </c>
    </row>
    <row r="1454" spans="1:10" x14ac:dyDescent="0.25">
      <c r="A1454" s="95" t="s">
        <v>3127</v>
      </c>
      <c r="B1454" s="95" t="s">
        <v>3128</v>
      </c>
      <c r="C1454" s="95" t="str">
        <f t="shared" si="111"/>
        <v>新北市新店區</v>
      </c>
      <c r="D1454" s="95" t="s">
        <v>1180</v>
      </c>
      <c r="E1454" s="129">
        <v>300</v>
      </c>
      <c r="F1454" s="129">
        <f t="shared" si="112"/>
        <v>325.5</v>
      </c>
      <c r="G1454" s="129">
        <v>300</v>
      </c>
      <c r="H1454" s="129">
        <f t="shared" si="113"/>
        <v>325.5</v>
      </c>
      <c r="I1454" s="129">
        <f t="shared" si="115"/>
        <v>750</v>
      </c>
      <c r="J1454" s="129">
        <f t="shared" si="114"/>
        <v>798</v>
      </c>
    </row>
    <row r="1455" spans="1:10" x14ac:dyDescent="0.25">
      <c r="A1455" s="95" t="s">
        <v>3129</v>
      </c>
      <c r="B1455" s="95" t="s">
        <v>3130</v>
      </c>
      <c r="C1455" s="95" t="str">
        <f t="shared" si="111"/>
        <v>新北市新店區</v>
      </c>
      <c r="D1455" s="95" t="s">
        <v>2956</v>
      </c>
      <c r="E1455" s="129">
        <v>110</v>
      </c>
      <c r="F1455" s="129">
        <f t="shared" si="112"/>
        <v>126</v>
      </c>
      <c r="G1455" s="129">
        <v>110</v>
      </c>
      <c r="H1455" s="129">
        <f t="shared" si="113"/>
        <v>126</v>
      </c>
      <c r="I1455" s="129">
        <f t="shared" si="115"/>
        <v>275</v>
      </c>
      <c r="J1455" s="129">
        <f t="shared" si="114"/>
        <v>299.25</v>
      </c>
    </row>
    <row r="1456" spans="1:10" x14ac:dyDescent="0.25">
      <c r="A1456" s="95" t="s">
        <v>3131</v>
      </c>
      <c r="B1456" s="95" t="s">
        <v>3132</v>
      </c>
      <c r="C1456" s="95" t="str">
        <f t="shared" si="111"/>
        <v>新北市新店區</v>
      </c>
      <c r="D1456" s="95" t="s">
        <v>2956</v>
      </c>
      <c r="E1456" s="129">
        <v>110</v>
      </c>
      <c r="F1456" s="129">
        <f t="shared" si="112"/>
        <v>126</v>
      </c>
      <c r="G1456" s="129">
        <v>110</v>
      </c>
      <c r="H1456" s="129">
        <f t="shared" si="113"/>
        <v>126</v>
      </c>
      <c r="I1456" s="129">
        <f t="shared" si="115"/>
        <v>275</v>
      </c>
      <c r="J1456" s="129">
        <f t="shared" si="114"/>
        <v>299.25</v>
      </c>
    </row>
    <row r="1457" spans="1:10" x14ac:dyDescent="0.25">
      <c r="A1457" s="95" t="s">
        <v>3133</v>
      </c>
      <c r="B1457" s="95" t="s">
        <v>3134</v>
      </c>
      <c r="C1457" s="95" t="str">
        <f t="shared" si="111"/>
        <v>新北市新店區</v>
      </c>
      <c r="D1457" s="95" t="s">
        <v>1180</v>
      </c>
      <c r="E1457" s="129">
        <v>300</v>
      </c>
      <c r="F1457" s="129">
        <f t="shared" si="112"/>
        <v>325.5</v>
      </c>
      <c r="G1457" s="129">
        <v>300</v>
      </c>
      <c r="H1457" s="129">
        <f t="shared" si="113"/>
        <v>325.5</v>
      </c>
      <c r="I1457" s="129">
        <f t="shared" si="115"/>
        <v>750</v>
      </c>
      <c r="J1457" s="129">
        <f t="shared" si="114"/>
        <v>798</v>
      </c>
    </row>
    <row r="1458" spans="1:10" x14ac:dyDescent="0.25">
      <c r="A1458" s="95" t="s">
        <v>3135</v>
      </c>
      <c r="B1458" s="95" t="s">
        <v>3136</v>
      </c>
      <c r="C1458" s="95" t="str">
        <f t="shared" si="111"/>
        <v>新北市新店區</v>
      </c>
      <c r="D1458" s="95" t="s">
        <v>2956</v>
      </c>
      <c r="E1458" s="129">
        <v>110</v>
      </c>
      <c r="F1458" s="129">
        <f t="shared" si="112"/>
        <v>126</v>
      </c>
      <c r="G1458" s="129">
        <v>110</v>
      </c>
      <c r="H1458" s="129">
        <f t="shared" si="113"/>
        <v>126</v>
      </c>
      <c r="I1458" s="129">
        <f t="shared" si="115"/>
        <v>275</v>
      </c>
      <c r="J1458" s="129">
        <f t="shared" si="114"/>
        <v>299.25</v>
      </c>
    </row>
    <row r="1459" spans="1:10" x14ac:dyDescent="0.25">
      <c r="A1459" s="95" t="s">
        <v>3137</v>
      </c>
      <c r="B1459" s="95" t="s">
        <v>3138</v>
      </c>
      <c r="C1459" s="95" t="str">
        <f t="shared" si="111"/>
        <v>新北市新店區</v>
      </c>
      <c r="D1459" s="95" t="s">
        <v>2956</v>
      </c>
      <c r="E1459" s="129">
        <v>110</v>
      </c>
      <c r="F1459" s="129">
        <f t="shared" si="112"/>
        <v>126</v>
      </c>
      <c r="G1459" s="129">
        <v>110</v>
      </c>
      <c r="H1459" s="129">
        <f t="shared" si="113"/>
        <v>126</v>
      </c>
      <c r="I1459" s="129">
        <f t="shared" si="115"/>
        <v>275</v>
      </c>
      <c r="J1459" s="129">
        <f t="shared" si="114"/>
        <v>299.25</v>
      </c>
    </row>
    <row r="1460" spans="1:10" x14ac:dyDescent="0.25">
      <c r="A1460" s="95" t="s">
        <v>3139</v>
      </c>
      <c r="B1460" s="95" t="s">
        <v>3140</v>
      </c>
      <c r="C1460" s="95" t="str">
        <f t="shared" si="111"/>
        <v>新北市新店區</v>
      </c>
      <c r="D1460" s="95" t="s">
        <v>2956</v>
      </c>
      <c r="E1460" s="129">
        <v>110</v>
      </c>
      <c r="F1460" s="129">
        <f t="shared" si="112"/>
        <v>126</v>
      </c>
      <c r="G1460" s="129">
        <v>110</v>
      </c>
      <c r="H1460" s="129">
        <f t="shared" si="113"/>
        <v>126</v>
      </c>
      <c r="I1460" s="129">
        <f t="shared" si="115"/>
        <v>275</v>
      </c>
      <c r="J1460" s="129">
        <f t="shared" si="114"/>
        <v>299.25</v>
      </c>
    </row>
    <row r="1461" spans="1:10" x14ac:dyDescent="0.25">
      <c r="A1461" s="95" t="s">
        <v>3141</v>
      </c>
      <c r="B1461" s="95" t="s">
        <v>3142</v>
      </c>
      <c r="C1461" s="95" t="str">
        <f t="shared" si="111"/>
        <v>新北市新店區</v>
      </c>
      <c r="D1461" s="95" t="s">
        <v>2956</v>
      </c>
      <c r="E1461" s="129">
        <v>110</v>
      </c>
      <c r="F1461" s="129">
        <f t="shared" si="112"/>
        <v>126</v>
      </c>
      <c r="G1461" s="129">
        <v>110</v>
      </c>
      <c r="H1461" s="129">
        <f t="shared" si="113"/>
        <v>126</v>
      </c>
      <c r="I1461" s="129">
        <f t="shared" si="115"/>
        <v>275</v>
      </c>
      <c r="J1461" s="129">
        <f t="shared" si="114"/>
        <v>299.25</v>
      </c>
    </row>
    <row r="1462" spans="1:10" x14ac:dyDescent="0.25">
      <c r="A1462" s="95" t="s">
        <v>3143</v>
      </c>
      <c r="B1462" s="95" t="s">
        <v>3144</v>
      </c>
      <c r="C1462" s="95" t="str">
        <f t="shared" si="111"/>
        <v>新北市新店區</v>
      </c>
      <c r="D1462" s="95" t="s">
        <v>1180</v>
      </c>
      <c r="E1462" s="129">
        <v>300</v>
      </c>
      <c r="F1462" s="129">
        <f t="shared" si="112"/>
        <v>325.5</v>
      </c>
      <c r="G1462" s="129">
        <v>300</v>
      </c>
      <c r="H1462" s="129">
        <f t="shared" si="113"/>
        <v>325.5</v>
      </c>
      <c r="I1462" s="129">
        <f t="shared" si="115"/>
        <v>750</v>
      </c>
      <c r="J1462" s="129">
        <f t="shared" si="114"/>
        <v>798</v>
      </c>
    </row>
    <row r="1463" spans="1:10" x14ac:dyDescent="0.25">
      <c r="A1463" s="95" t="s">
        <v>3145</v>
      </c>
      <c r="B1463" s="95" t="s">
        <v>3146</v>
      </c>
      <c r="C1463" s="95" t="str">
        <f t="shared" si="111"/>
        <v>新北市新店區</v>
      </c>
      <c r="D1463" s="95" t="s">
        <v>1180</v>
      </c>
      <c r="E1463" s="129">
        <v>300</v>
      </c>
      <c r="F1463" s="129">
        <f t="shared" si="112"/>
        <v>325.5</v>
      </c>
      <c r="G1463" s="129">
        <v>300</v>
      </c>
      <c r="H1463" s="129">
        <f t="shared" si="113"/>
        <v>325.5</v>
      </c>
      <c r="I1463" s="129">
        <f t="shared" si="115"/>
        <v>750</v>
      </c>
      <c r="J1463" s="129">
        <f t="shared" si="114"/>
        <v>798</v>
      </c>
    </row>
    <row r="1464" spans="1:10" x14ac:dyDescent="0.25">
      <c r="A1464" s="95" t="s">
        <v>3147</v>
      </c>
      <c r="B1464" s="95" t="s">
        <v>3148</v>
      </c>
      <c r="C1464" s="95" t="str">
        <f t="shared" si="111"/>
        <v>新北市新店區</v>
      </c>
      <c r="D1464" s="95" t="s">
        <v>1180</v>
      </c>
      <c r="E1464" s="129">
        <v>300</v>
      </c>
      <c r="F1464" s="129">
        <f t="shared" si="112"/>
        <v>325.5</v>
      </c>
      <c r="G1464" s="129">
        <v>300</v>
      </c>
      <c r="H1464" s="129">
        <f t="shared" si="113"/>
        <v>325.5</v>
      </c>
      <c r="I1464" s="129">
        <f t="shared" si="115"/>
        <v>750</v>
      </c>
      <c r="J1464" s="129">
        <f t="shared" si="114"/>
        <v>798</v>
      </c>
    </row>
    <row r="1465" spans="1:10" x14ac:dyDescent="0.25">
      <c r="A1465" s="95" t="s">
        <v>3149</v>
      </c>
      <c r="B1465" s="95" t="s">
        <v>3150</v>
      </c>
      <c r="C1465" s="95" t="str">
        <f t="shared" si="111"/>
        <v>新北市新店區</v>
      </c>
      <c r="D1465" s="95" t="s">
        <v>2956</v>
      </c>
      <c r="E1465" s="129">
        <v>110</v>
      </c>
      <c r="F1465" s="129">
        <f t="shared" si="112"/>
        <v>126</v>
      </c>
      <c r="G1465" s="129">
        <v>110</v>
      </c>
      <c r="H1465" s="129">
        <f t="shared" si="113"/>
        <v>126</v>
      </c>
      <c r="I1465" s="129">
        <f t="shared" si="115"/>
        <v>275</v>
      </c>
      <c r="J1465" s="129">
        <f t="shared" si="114"/>
        <v>299.25</v>
      </c>
    </row>
    <row r="1466" spans="1:10" x14ac:dyDescent="0.25">
      <c r="A1466" s="95" t="s">
        <v>3151</v>
      </c>
      <c r="B1466" s="95" t="s">
        <v>3152</v>
      </c>
      <c r="C1466" s="95" t="str">
        <f t="shared" si="111"/>
        <v>新北市新店區</v>
      </c>
      <c r="D1466" s="95" t="s">
        <v>1180</v>
      </c>
      <c r="E1466" s="129">
        <v>300</v>
      </c>
      <c r="F1466" s="129">
        <f t="shared" si="112"/>
        <v>325.5</v>
      </c>
      <c r="G1466" s="129">
        <v>300</v>
      </c>
      <c r="H1466" s="129">
        <f t="shared" si="113"/>
        <v>325.5</v>
      </c>
      <c r="I1466" s="129">
        <f t="shared" si="115"/>
        <v>750</v>
      </c>
      <c r="J1466" s="129">
        <f t="shared" si="114"/>
        <v>798</v>
      </c>
    </row>
    <row r="1467" spans="1:10" x14ac:dyDescent="0.25">
      <c r="A1467" s="95" t="s">
        <v>3153</v>
      </c>
      <c r="B1467" s="95" t="s">
        <v>3154</v>
      </c>
      <c r="C1467" s="95" t="str">
        <f t="shared" si="111"/>
        <v>新北市新店區</v>
      </c>
      <c r="D1467" s="95" t="s">
        <v>1180</v>
      </c>
      <c r="E1467" s="129">
        <v>300</v>
      </c>
      <c r="F1467" s="129">
        <f t="shared" si="112"/>
        <v>325.5</v>
      </c>
      <c r="G1467" s="129">
        <v>300</v>
      </c>
      <c r="H1467" s="129">
        <f t="shared" si="113"/>
        <v>325.5</v>
      </c>
      <c r="I1467" s="129">
        <f t="shared" si="115"/>
        <v>750</v>
      </c>
      <c r="J1467" s="129">
        <f t="shared" si="114"/>
        <v>798</v>
      </c>
    </row>
    <row r="1468" spans="1:10" x14ac:dyDescent="0.25">
      <c r="A1468" s="95" t="s">
        <v>3155</v>
      </c>
      <c r="B1468" s="95" t="s">
        <v>3156</v>
      </c>
      <c r="C1468" s="95" t="str">
        <f t="shared" si="111"/>
        <v>新北市新店區</v>
      </c>
      <c r="D1468" s="95" t="s">
        <v>1180</v>
      </c>
      <c r="E1468" s="129">
        <v>300</v>
      </c>
      <c r="F1468" s="129">
        <f t="shared" si="112"/>
        <v>325.5</v>
      </c>
      <c r="G1468" s="129">
        <v>300</v>
      </c>
      <c r="H1468" s="129">
        <f t="shared" si="113"/>
        <v>325.5</v>
      </c>
      <c r="I1468" s="129">
        <f t="shared" si="115"/>
        <v>750</v>
      </c>
      <c r="J1468" s="129">
        <f t="shared" si="114"/>
        <v>798</v>
      </c>
    </row>
    <row r="1469" spans="1:10" x14ac:dyDescent="0.25">
      <c r="A1469" s="95" t="s">
        <v>3157</v>
      </c>
      <c r="B1469" s="95" t="s">
        <v>3158</v>
      </c>
      <c r="C1469" s="95" t="str">
        <f t="shared" si="111"/>
        <v>新北市新店區</v>
      </c>
      <c r="D1469" s="95" t="s">
        <v>2956</v>
      </c>
      <c r="E1469" s="129">
        <v>110</v>
      </c>
      <c r="F1469" s="129">
        <f t="shared" si="112"/>
        <v>126</v>
      </c>
      <c r="G1469" s="129">
        <v>110</v>
      </c>
      <c r="H1469" s="129">
        <f t="shared" si="113"/>
        <v>126</v>
      </c>
      <c r="I1469" s="129">
        <f t="shared" si="115"/>
        <v>275</v>
      </c>
      <c r="J1469" s="129">
        <f t="shared" si="114"/>
        <v>299.25</v>
      </c>
    </row>
    <row r="1470" spans="1:10" x14ac:dyDescent="0.25">
      <c r="A1470" s="95" t="s">
        <v>3159</v>
      </c>
      <c r="B1470" s="95" t="s">
        <v>3160</v>
      </c>
      <c r="C1470" s="95" t="str">
        <f t="shared" si="111"/>
        <v>新北市新店區</v>
      </c>
      <c r="D1470" s="95" t="s">
        <v>2956</v>
      </c>
      <c r="E1470" s="129">
        <v>110</v>
      </c>
      <c r="F1470" s="129">
        <f t="shared" si="112"/>
        <v>126</v>
      </c>
      <c r="G1470" s="129">
        <v>110</v>
      </c>
      <c r="H1470" s="129">
        <f t="shared" si="113"/>
        <v>126</v>
      </c>
      <c r="I1470" s="129">
        <f t="shared" si="115"/>
        <v>275</v>
      </c>
      <c r="J1470" s="129">
        <f t="shared" si="114"/>
        <v>299.25</v>
      </c>
    </row>
    <row r="1471" spans="1:10" x14ac:dyDescent="0.25">
      <c r="A1471" s="95" t="s">
        <v>3161</v>
      </c>
      <c r="B1471" s="95" t="s">
        <v>3162</v>
      </c>
      <c r="C1471" s="95" t="str">
        <f t="shared" si="111"/>
        <v>新北市新店區</v>
      </c>
      <c r="D1471" s="95" t="s">
        <v>2956</v>
      </c>
      <c r="E1471" s="129">
        <v>110</v>
      </c>
      <c r="F1471" s="129">
        <f t="shared" si="112"/>
        <v>126</v>
      </c>
      <c r="G1471" s="129">
        <v>110</v>
      </c>
      <c r="H1471" s="129">
        <f t="shared" si="113"/>
        <v>126</v>
      </c>
      <c r="I1471" s="129">
        <f t="shared" si="115"/>
        <v>275</v>
      </c>
      <c r="J1471" s="129">
        <f t="shared" si="114"/>
        <v>299.25</v>
      </c>
    </row>
    <row r="1472" spans="1:10" x14ac:dyDescent="0.25">
      <c r="A1472" s="95" t="s">
        <v>3163</v>
      </c>
      <c r="B1472" s="95" t="s">
        <v>3164</v>
      </c>
      <c r="C1472" s="95" t="str">
        <f t="shared" si="111"/>
        <v>新北市新店區</v>
      </c>
      <c r="D1472" s="95" t="s">
        <v>1180</v>
      </c>
      <c r="E1472" s="129">
        <v>300</v>
      </c>
      <c r="F1472" s="129">
        <f t="shared" si="112"/>
        <v>325.5</v>
      </c>
      <c r="G1472" s="129">
        <v>300</v>
      </c>
      <c r="H1472" s="129">
        <f t="shared" si="113"/>
        <v>325.5</v>
      </c>
      <c r="I1472" s="129">
        <f t="shared" si="115"/>
        <v>750</v>
      </c>
      <c r="J1472" s="129">
        <f t="shared" si="114"/>
        <v>798</v>
      </c>
    </row>
    <row r="1473" spans="1:10" x14ac:dyDescent="0.25">
      <c r="A1473" s="95" t="s">
        <v>3165</v>
      </c>
      <c r="B1473" s="95" t="s">
        <v>3166</v>
      </c>
      <c r="C1473" s="95" t="str">
        <f t="shared" si="111"/>
        <v>新北市新店區</v>
      </c>
      <c r="D1473" s="95" t="s">
        <v>1180</v>
      </c>
      <c r="E1473" s="129">
        <v>300</v>
      </c>
      <c r="F1473" s="129">
        <f t="shared" si="112"/>
        <v>325.5</v>
      </c>
      <c r="G1473" s="129">
        <v>300</v>
      </c>
      <c r="H1473" s="129">
        <f t="shared" si="113"/>
        <v>325.5</v>
      </c>
      <c r="I1473" s="129">
        <f t="shared" si="115"/>
        <v>750</v>
      </c>
      <c r="J1473" s="129">
        <f t="shared" si="114"/>
        <v>798</v>
      </c>
    </row>
    <row r="1474" spans="1:10" x14ac:dyDescent="0.25">
      <c r="A1474" s="95" t="s">
        <v>3167</v>
      </c>
      <c r="B1474" s="95" t="s">
        <v>3168</v>
      </c>
      <c r="C1474" s="95" t="str">
        <f t="shared" ref="C1474:C1537" si="116">LEFT(A1474,6)</f>
        <v>新北市新店區</v>
      </c>
      <c r="D1474" s="95" t="s">
        <v>1180</v>
      </c>
      <c r="E1474" s="129">
        <v>300</v>
      </c>
      <c r="F1474" s="129">
        <f t="shared" si="112"/>
        <v>325.5</v>
      </c>
      <c r="G1474" s="129">
        <v>300</v>
      </c>
      <c r="H1474" s="129">
        <f t="shared" si="113"/>
        <v>325.5</v>
      </c>
      <c r="I1474" s="129">
        <f t="shared" si="115"/>
        <v>750</v>
      </c>
      <c r="J1474" s="129">
        <f t="shared" si="114"/>
        <v>798</v>
      </c>
    </row>
    <row r="1475" spans="1:10" x14ac:dyDescent="0.25">
      <c r="A1475" s="95" t="s">
        <v>3169</v>
      </c>
      <c r="B1475" s="95" t="s">
        <v>3170</v>
      </c>
      <c r="C1475" s="95" t="str">
        <f t="shared" si="116"/>
        <v>新北市新店區</v>
      </c>
      <c r="D1475" s="95" t="s">
        <v>1180</v>
      </c>
      <c r="E1475" s="129">
        <v>300</v>
      </c>
      <c r="F1475" s="129">
        <f t="shared" ref="F1475:F1538" si="117">(E1475+10)*1.05</f>
        <v>325.5</v>
      </c>
      <c r="G1475" s="129">
        <v>300</v>
      </c>
      <c r="H1475" s="129">
        <f t="shared" ref="H1475:H1538" si="118">(G1475+10)*1.05</f>
        <v>325.5</v>
      </c>
      <c r="I1475" s="129">
        <f t="shared" si="115"/>
        <v>750</v>
      </c>
      <c r="J1475" s="129">
        <f t="shared" ref="J1475:J1538" si="119">(I1475+10)*1.05</f>
        <v>798</v>
      </c>
    </row>
    <row r="1476" spans="1:10" x14ac:dyDescent="0.25">
      <c r="A1476" s="95" t="s">
        <v>3171</v>
      </c>
      <c r="B1476" s="95" t="s">
        <v>3172</v>
      </c>
      <c r="C1476" s="95" t="str">
        <f t="shared" si="116"/>
        <v>新北市新店區</v>
      </c>
      <c r="D1476" s="95" t="s">
        <v>2956</v>
      </c>
      <c r="E1476" s="129">
        <v>110</v>
      </c>
      <c r="F1476" s="129">
        <f t="shared" si="117"/>
        <v>126</v>
      </c>
      <c r="G1476" s="129">
        <v>110</v>
      </c>
      <c r="H1476" s="129">
        <f t="shared" si="118"/>
        <v>126</v>
      </c>
      <c r="I1476" s="129">
        <f t="shared" si="115"/>
        <v>275</v>
      </c>
      <c r="J1476" s="129">
        <f t="shared" si="119"/>
        <v>299.25</v>
      </c>
    </row>
    <row r="1477" spans="1:10" x14ac:dyDescent="0.25">
      <c r="A1477" s="95" t="s">
        <v>3173</v>
      </c>
      <c r="B1477" s="95" t="s">
        <v>3174</v>
      </c>
      <c r="C1477" s="95" t="str">
        <f t="shared" si="116"/>
        <v>新北市新店區</v>
      </c>
      <c r="D1477" s="95" t="s">
        <v>2956</v>
      </c>
      <c r="E1477" s="129">
        <v>110</v>
      </c>
      <c r="F1477" s="129">
        <f t="shared" si="117"/>
        <v>126</v>
      </c>
      <c r="G1477" s="129">
        <v>110</v>
      </c>
      <c r="H1477" s="129">
        <f t="shared" si="118"/>
        <v>126</v>
      </c>
      <c r="I1477" s="129">
        <f t="shared" si="115"/>
        <v>275</v>
      </c>
      <c r="J1477" s="129">
        <f t="shared" si="119"/>
        <v>299.25</v>
      </c>
    </row>
    <row r="1478" spans="1:10" x14ac:dyDescent="0.25">
      <c r="A1478" s="95" t="s">
        <v>3175</v>
      </c>
      <c r="B1478" s="95" t="s">
        <v>3176</v>
      </c>
      <c r="C1478" s="95" t="str">
        <f t="shared" si="116"/>
        <v>新北市新店區</v>
      </c>
      <c r="D1478" s="95" t="s">
        <v>1180</v>
      </c>
      <c r="E1478" s="129">
        <v>300</v>
      </c>
      <c r="F1478" s="129">
        <f t="shared" si="117"/>
        <v>325.5</v>
      </c>
      <c r="G1478" s="129">
        <v>300</v>
      </c>
      <c r="H1478" s="129">
        <f t="shared" si="118"/>
        <v>325.5</v>
      </c>
      <c r="I1478" s="129">
        <f t="shared" si="115"/>
        <v>750</v>
      </c>
      <c r="J1478" s="129">
        <f t="shared" si="119"/>
        <v>798</v>
      </c>
    </row>
    <row r="1479" spans="1:10" x14ac:dyDescent="0.25">
      <c r="A1479" s="95" t="s">
        <v>3177</v>
      </c>
      <c r="B1479" s="95" t="s">
        <v>3178</v>
      </c>
      <c r="C1479" s="95" t="str">
        <f t="shared" si="116"/>
        <v>新北市新店區</v>
      </c>
      <c r="D1479" s="95" t="s">
        <v>2956</v>
      </c>
      <c r="E1479" s="129">
        <v>110</v>
      </c>
      <c r="F1479" s="129">
        <f t="shared" si="117"/>
        <v>126</v>
      </c>
      <c r="G1479" s="129">
        <v>110</v>
      </c>
      <c r="H1479" s="129">
        <f t="shared" si="118"/>
        <v>126</v>
      </c>
      <c r="I1479" s="129">
        <f t="shared" si="115"/>
        <v>275</v>
      </c>
      <c r="J1479" s="129">
        <f t="shared" si="119"/>
        <v>299.25</v>
      </c>
    </row>
    <row r="1480" spans="1:10" x14ac:dyDescent="0.25">
      <c r="A1480" s="95" t="s">
        <v>3179</v>
      </c>
      <c r="B1480" s="95" t="s">
        <v>3180</v>
      </c>
      <c r="C1480" s="95" t="str">
        <f t="shared" si="116"/>
        <v>新北市新店區</v>
      </c>
      <c r="D1480" s="95" t="s">
        <v>1180</v>
      </c>
      <c r="E1480" s="129">
        <v>210</v>
      </c>
      <c r="F1480" s="129">
        <f t="shared" si="117"/>
        <v>231</v>
      </c>
      <c r="G1480" s="129">
        <v>210</v>
      </c>
      <c r="H1480" s="129">
        <f t="shared" si="118"/>
        <v>231</v>
      </c>
      <c r="I1480" s="129">
        <f t="shared" si="115"/>
        <v>525</v>
      </c>
      <c r="J1480" s="129">
        <f t="shared" si="119"/>
        <v>561.75</v>
      </c>
    </row>
    <row r="1481" spans="1:10" x14ac:dyDescent="0.25">
      <c r="A1481" s="95" t="s">
        <v>3181</v>
      </c>
      <c r="B1481" s="95" t="s">
        <v>3182</v>
      </c>
      <c r="C1481" s="95" t="str">
        <f t="shared" si="116"/>
        <v>新北市新店區</v>
      </c>
      <c r="D1481" s="95" t="s">
        <v>3183</v>
      </c>
      <c r="E1481" s="129">
        <v>150</v>
      </c>
      <c r="F1481" s="129">
        <f t="shared" si="117"/>
        <v>168</v>
      </c>
      <c r="G1481" s="129">
        <v>150</v>
      </c>
      <c r="H1481" s="129">
        <f t="shared" si="118"/>
        <v>168</v>
      </c>
      <c r="I1481" s="129">
        <f t="shared" si="115"/>
        <v>375</v>
      </c>
      <c r="J1481" s="129">
        <f t="shared" si="119"/>
        <v>404.25</v>
      </c>
    </row>
    <row r="1482" spans="1:10" x14ac:dyDescent="0.25">
      <c r="A1482" s="95" t="s">
        <v>3184</v>
      </c>
      <c r="B1482" s="95" t="s">
        <v>3185</v>
      </c>
      <c r="C1482" s="95" t="str">
        <f t="shared" si="116"/>
        <v>新北市新店區</v>
      </c>
      <c r="D1482" s="95" t="s">
        <v>2987</v>
      </c>
      <c r="E1482" s="129">
        <v>80</v>
      </c>
      <c r="F1482" s="129">
        <f t="shared" si="117"/>
        <v>94.5</v>
      </c>
      <c r="G1482" s="129">
        <v>80</v>
      </c>
      <c r="H1482" s="129">
        <f t="shared" si="118"/>
        <v>94.5</v>
      </c>
      <c r="I1482" s="129">
        <f t="shared" si="115"/>
        <v>200</v>
      </c>
      <c r="J1482" s="129">
        <f t="shared" si="119"/>
        <v>220.5</v>
      </c>
    </row>
    <row r="1483" spans="1:10" x14ac:dyDescent="0.25">
      <c r="A1483" s="95" t="s">
        <v>3186</v>
      </c>
      <c r="B1483" s="95" t="s">
        <v>3187</v>
      </c>
      <c r="C1483" s="95" t="str">
        <f t="shared" si="116"/>
        <v>新北市新店區</v>
      </c>
      <c r="D1483" s="95" t="s">
        <v>2987</v>
      </c>
      <c r="E1483" s="129">
        <v>80</v>
      </c>
      <c r="F1483" s="129">
        <f t="shared" si="117"/>
        <v>94.5</v>
      </c>
      <c r="G1483" s="129">
        <v>80</v>
      </c>
      <c r="H1483" s="129">
        <f t="shared" si="118"/>
        <v>94.5</v>
      </c>
      <c r="I1483" s="129">
        <f t="shared" si="115"/>
        <v>200</v>
      </c>
      <c r="J1483" s="129">
        <f t="shared" si="119"/>
        <v>220.5</v>
      </c>
    </row>
    <row r="1484" spans="1:10" x14ac:dyDescent="0.25">
      <c r="A1484" s="95" t="s">
        <v>3188</v>
      </c>
      <c r="B1484" s="95" t="s">
        <v>3189</v>
      </c>
      <c r="C1484" s="95" t="str">
        <f t="shared" si="116"/>
        <v>新北市新店區</v>
      </c>
      <c r="D1484" s="95" t="s">
        <v>2956</v>
      </c>
      <c r="E1484" s="129">
        <v>110</v>
      </c>
      <c r="F1484" s="129">
        <f t="shared" si="117"/>
        <v>126</v>
      </c>
      <c r="G1484" s="129">
        <v>110</v>
      </c>
      <c r="H1484" s="129">
        <f t="shared" si="118"/>
        <v>126</v>
      </c>
      <c r="I1484" s="129">
        <f t="shared" si="115"/>
        <v>275</v>
      </c>
      <c r="J1484" s="129">
        <f t="shared" si="119"/>
        <v>299.25</v>
      </c>
    </row>
    <row r="1485" spans="1:10" x14ac:dyDescent="0.25">
      <c r="A1485" s="95" t="s">
        <v>3190</v>
      </c>
      <c r="B1485" s="95" t="s">
        <v>3191</v>
      </c>
      <c r="C1485" s="95" t="str">
        <f t="shared" si="116"/>
        <v>新北市新店區</v>
      </c>
      <c r="D1485" s="95" t="s">
        <v>3183</v>
      </c>
      <c r="E1485" s="129">
        <v>150</v>
      </c>
      <c r="F1485" s="129">
        <f t="shared" si="117"/>
        <v>168</v>
      </c>
      <c r="G1485" s="129">
        <v>150</v>
      </c>
      <c r="H1485" s="129">
        <f t="shared" si="118"/>
        <v>168</v>
      </c>
      <c r="I1485" s="129">
        <f t="shared" si="115"/>
        <v>375</v>
      </c>
      <c r="J1485" s="129">
        <f t="shared" si="119"/>
        <v>404.25</v>
      </c>
    </row>
    <row r="1486" spans="1:10" x14ac:dyDescent="0.25">
      <c r="A1486" s="95" t="s">
        <v>3192</v>
      </c>
      <c r="B1486" s="95" t="s">
        <v>3193</v>
      </c>
      <c r="C1486" s="95" t="str">
        <f t="shared" si="116"/>
        <v>新北市新店區</v>
      </c>
      <c r="D1486" s="95" t="s">
        <v>3183</v>
      </c>
      <c r="E1486" s="129">
        <v>150</v>
      </c>
      <c r="F1486" s="129">
        <f t="shared" si="117"/>
        <v>168</v>
      </c>
      <c r="G1486" s="129">
        <v>150</v>
      </c>
      <c r="H1486" s="129">
        <f t="shared" si="118"/>
        <v>168</v>
      </c>
      <c r="I1486" s="129">
        <f t="shared" si="115"/>
        <v>375</v>
      </c>
      <c r="J1486" s="129">
        <f t="shared" si="119"/>
        <v>404.25</v>
      </c>
    </row>
    <row r="1487" spans="1:10" x14ac:dyDescent="0.25">
      <c r="A1487" s="95" t="s">
        <v>3194</v>
      </c>
      <c r="B1487" s="95" t="s">
        <v>3195</v>
      </c>
      <c r="C1487" s="95" t="str">
        <f t="shared" si="116"/>
        <v>新北市新店區</v>
      </c>
      <c r="D1487" s="95" t="s">
        <v>3183</v>
      </c>
      <c r="E1487" s="129">
        <v>150</v>
      </c>
      <c r="F1487" s="129">
        <f t="shared" si="117"/>
        <v>168</v>
      </c>
      <c r="G1487" s="129">
        <v>150</v>
      </c>
      <c r="H1487" s="129">
        <f t="shared" si="118"/>
        <v>168</v>
      </c>
      <c r="I1487" s="129">
        <f t="shared" si="115"/>
        <v>375</v>
      </c>
      <c r="J1487" s="129">
        <f t="shared" si="119"/>
        <v>404.25</v>
      </c>
    </row>
    <row r="1488" spans="1:10" x14ac:dyDescent="0.25">
      <c r="A1488" s="95" t="s">
        <v>3196</v>
      </c>
      <c r="B1488" s="95" t="s">
        <v>3197</v>
      </c>
      <c r="C1488" s="95" t="str">
        <f t="shared" si="116"/>
        <v>新北市新店區</v>
      </c>
      <c r="D1488" s="95" t="s">
        <v>3183</v>
      </c>
      <c r="E1488" s="129">
        <v>150</v>
      </c>
      <c r="F1488" s="129">
        <f t="shared" si="117"/>
        <v>168</v>
      </c>
      <c r="G1488" s="129">
        <v>150</v>
      </c>
      <c r="H1488" s="129">
        <f t="shared" si="118"/>
        <v>168</v>
      </c>
      <c r="I1488" s="129">
        <f t="shared" si="115"/>
        <v>375</v>
      </c>
      <c r="J1488" s="129">
        <f t="shared" si="119"/>
        <v>404.25</v>
      </c>
    </row>
    <row r="1489" spans="1:10" x14ac:dyDescent="0.25">
      <c r="A1489" s="95" t="s">
        <v>3198</v>
      </c>
      <c r="B1489" s="95" t="s">
        <v>3199</v>
      </c>
      <c r="C1489" s="95" t="str">
        <f t="shared" si="116"/>
        <v>新北市新店區</v>
      </c>
      <c r="D1489" s="95" t="s">
        <v>1180</v>
      </c>
      <c r="E1489" s="129">
        <v>210</v>
      </c>
      <c r="F1489" s="129">
        <f t="shared" si="117"/>
        <v>231</v>
      </c>
      <c r="G1489" s="129">
        <v>210</v>
      </c>
      <c r="H1489" s="129">
        <f t="shared" si="118"/>
        <v>231</v>
      </c>
      <c r="I1489" s="129">
        <f t="shared" si="115"/>
        <v>525</v>
      </c>
      <c r="J1489" s="129">
        <f t="shared" si="119"/>
        <v>561.75</v>
      </c>
    </row>
    <row r="1490" spans="1:10" x14ac:dyDescent="0.25">
      <c r="A1490" s="95" t="s">
        <v>3200</v>
      </c>
      <c r="B1490" s="95" t="s">
        <v>3201</v>
      </c>
      <c r="C1490" s="95" t="str">
        <f t="shared" si="116"/>
        <v>新北市新店區</v>
      </c>
      <c r="D1490" s="95" t="s">
        <v>1180</v>
      </c>
      <c r="E1490" s="129">
        <v>210</v>
      </c>
      <c r="F1490" s="129">
        <f t="shared" si="117"/>
        <v>231</v>
      </c>
      <c r="G1490" s="129">
        <v>210</v>
      </c>
      <c r="H1490" s="129">
        <f t="shared" si="118"/>
        <v>231</v>
      </c>
      <c r="I1490" s="129">
        <f t="shared" si="115"/>
        <v>525</v>
      </c>
      <c r="J1490" s="129">
        <f t="shared" si="119"/>
        <v>561.75</v>
      </c>
    </row>
    <row r="1491" spans="1:10" x14ac:dyDescent="0.25">
      <c r="A1491" s="95" t="s">
        <v>3202</v>
      </c>
      <c r="B1491" s="95" t="s">
        <v>3203</v>
      </c>
      <c r="C1491" s="95" t="str">
        <f t="shared" si="116"/>
        <v>新北市新店區</v>
      </c>
      <c r="D1491" s="95" t="s">
        <v>1180</v>
      </c>
      <c r="E1491" s="129">
        <v>210</v>
      </c>
      <c r="F1491" s="129">
        <f t="shared" si="117"/>
        <v>231</v>
      </c>
      <c r="G1491" s="129">
        <v>210</v>
      </c>
      <c r="H1491" s="129">
        <f t="shared" si="118"/>
        <v>231</v>
      </c>
      <c r="I1491" s="129">
        <f t="shared" si="115"/>
        <v>525</v>
      </c>
      <c r="J1491" s="129">
        <f t="shared" si="119"/>
        <v>561.75</v>
      </c>
    </row>
    <row r="1492" spans="1:10" x14ac:dyDescent="0.25">
      <c r="A1492" s="95" t="s">
        <v>3204</v>
      </c>
      <c r="B1492" s="95" t="s">
        <v>3205</v>
      </c>
      <c r="C1492" s="95" t="str">
        <f t="shared" si="116"/>
        <v>新北市新店區</v>
      </c>
      <c r="D1492" s="95" t="s">
        <v>1180</v>
      </c>
      <c r="E1492" s="129">
        <v>210</v>
      </c>
      <c r="F1492" s="129">
        <f t="shared" si="117"/>
        <v>231</v>
      </c>
      <c r="G1492" s="129">
        <v>210</v>
      </c>
      <c r="H1492" s="129">
        <f t="shared" si="118"/>
        <v>231</v>
      </c>
      <c r="I1492" s="129">
        <f t="shared" si="115"/>
        <v>525</v>
      </c>
      <c r="J1492" s="129">
        <f t="shared" si="119"/>
        <v>561.75</v>
      </c>
    </row>
    <row r="1493" spans="1:10" x14ac:dyDescent="0.25">
      <c r="A1493" s="95" t="s">
        <v>3206</v>
      </c>
      <c r="B1493" s="95" t="s">
        <v>3207</v>
      </c>
      <c r="C1493" s="95" t="str">
        <f t="shared" si="116"/>
        <v>新北市新店區</v>
      </c>
      <c r="D1493" s="95" t="s">
        <v>1180</v>
      </c>
      <c r="E1493" s="129">
        <v>210</v>
      </c>
      <c r="F1493" s="129">
        <f t="shared" si="117"/>
        <v>231</v>
      </c>
      <c r="G1493" s="129">
        <v>210</v>
      </c>
      <c r="H1493" s="129">
        <f t="shared" si="118"/>
        <v>231</v>
      </c>
      <c r="I1493" s="129">
        <f t="shared" si="115"/>
        <v>525</v>
      </c>
      <c r="J1493" s="129">
        <f t="shared" si="119"/>
        <v>561.75</v>
      </c>
    </row>
    <row r="1494" spans="1:10" x14ac:dyDescent="0.25">
      <c r="A1494" s="95" t="s">
        <v>3208</v>
      </c>
      <c r="B1494" s="95" t="s">
        <v>3209</v>
      </c>
      <c r="C1494" s="95" t="str">
        <f t="shared" si="116"/>
        <v>新北市新店區</v>
      </c>
      <c r="D1494" s="95" t="s">
        <v>1180</v>
      </c>
      <c r="E1494" s="129">
        <v>210</v>
      </c>
      <c r="F1494" s="129">
        <f t="shared" si="117"/>
        <v>231</v>
      </c>
      <c r="G1494" s="129">
        <v>210</v>
      </c>
      <c r="H1494" s="129">
        <f t="shared" si="118"/>
        <v>231</v>
      </c>
      <c r="I1494" s="129">
        <f t="shared" si="115"/>
        <v>525</v>
      </c>
      <c r="J1494" s="129">
        <f t="shared" si="119"/>
        <v>561.75</v>
      </c>
    </row>
    <row r="1495" spans="1:10" x14ac:dyDescent="0.25">
      <c r="A1495" s="95" t="s">
        <v>3210</v>
      </c>
      <c r="B1495" s="95" t="s">
        <v>3211</v>
      </c>
      <c r="C1495" s="95" t="str">
        <f t="shared" si="116"/>
        <v>新北市新店區</v>
      </c>
      <c r="D1495" s="95" t="s">
        <v>1180</v>
      </c>
      <c r="E1495" s="129">
        <v>210</v>
      </c>
      <c r="F1495" s="129">
        <f t="shared" si="117"/>
        <v>231</v>
      </c>
      <c r="G1495" s="129">
        <v>210</v>
      </c>
      <c r="H1495" s="129">
        <f t="shared" si="118"/>
        <v>231</v>
      </c>
      <c r="I1495" s="129">
        <f t="shared" si="115"/>
        <v>525</v>
      </c>
      <c r="J1495" s="129">
        <f t="shared" si="119"/>
        <v>561.75</v>
      </c>
    </row>
    <row r="1496" spans="1:10" x14ac:dyDescent="0.25">
      <c r="A1496" s="95" t="s">
        <v>3212</v>
      </c>
      <c r="B1496" s="95" t="s">
        <v>3213</v>
      </c>
      <c r="C1496" s="95" t="str">
        <f t="shared" si="116"/>
        <v>新北市新店區</v>
      </c>
      <c r="D1496" s="95" t="s">
        <v>2956</v>
      </c>
      <c r="E1496" s="129">
        <v>110</v>
      </c>
      <c r="F1496" s="129">
        <f t="shared" si="117"/>
        <v>126</v>
      </c>
      <c r="G1496" s="129">
        <v>110</v>
      </c>
      <c r="H1496" s="129">
        <f t="shared" si="118"/>
        <v>126</v>
      </c>
      <c r="I1496" s="129">
        <f t="shared" si="115"/>
        <v>275</v>
      </c>
      <c r="J1496" s="129">
        <f t="shared" si="119"/>
        <v>299.25</v>
      </c>
    </row>
    <row r="1497" spans="1:10" x14ac:dyDescent="0.25">
      <c r="A1497" s="95" t="s">
        <v>3214</v>
      </c>
      <c r="B1497" s="95" t="s">
        <v>3215</v>
      </c>
      <c r="C1497" s="95" t="str">
        <f t="shared" si="116"/>
        <v>新北市新店區</v>
      </c>
      <c r="D1497" s="95" t="s">
        <v>3183</v>
      </c>
      <c r="E1497" s="129">
        <v>150</v>
      </c>
      <c r="F1497" s="129">
        <f t="shared" si="117"/>
        <v>168</v>
      </c>
      <c r="G1497" s="129">
        <v>150</v>
      </c>
      <c r="H1497" s="129">
        <f t="shared" si="118"/>
        <v>168</v>
      </c>
      <c r="I1497" s="129">
        <f t="shared" si="115"/>
        <v>375</v>
      </c>
      <c r="J1497" s="129">
        <f t="shared" si="119"/>
        <v>404.25</v>
      </c>
    </row>
    <row r="1498" spans="1:10" x14ac:dyDescent="0.25">
      <c r="A1498" s="95" t="s">
        <v>3216</v>
      </c>
      <c r="B1498" s="95" t="s">
        <v>3217</v>
      </c>
      <c r="C1498" s="95" t="str">
        <f t="shared" si="116"/>
        <v>新北市新店區</v>
      </c>
      <c r="D1498" s="95" t="s">
        <v>3183</v>
      </c>
      <c r="E1498" s="129">
        <v>150</v>
      </c>
      <c r="F1498" s="129">
        <f t="shared" si="117"/>
        <v>168</v>
      </c>
      <c r="G1498" s="129">
        <v>150</v>
      </c>
      <c r="H1498" s="129">
        <f t="shared" si="118"/>
        <v>168</v>
      </c>
      <c r="I1498" s="129">
        <f t="shared" si="115"/>
        <v>375</v>
      </c>
      <c r="J1498" s="129">
        <f t="shared" si="119"/>
        <v>404.25</v>
      </c>
    </row>
    <row r="1499" spans="1:10" x14ac:dyDescent="0.25">
      <c r="A1499" s="95" t="s">
        <v>3218</v>
      </c>
      <c r="B1499" s="95" t="s">
        <v>3219</v>
      </c>
      <c r="C1499" s="95" t="str">
        <f t="shared" si="116"/>
        <v>新北市新店區</v>
      </c>
      <c r="D1499" s="95" t="s">
        <v>3183</v>
      </c>
      <c r="E1499" s="129">
        <v>150</v>
      </c>
      <c r="F1499" s="129">
        <f t="shared" si="117"/>
        <v>168</v>
      </c>
      <c r="G1499" s="129">
        <v>150</v>
      </c>
      <c r="H1499" s="129">
        <f t="shared" si="118"/>
        <v>168</v>
      </c>
      <c r="I1499" s="129">
        <f t="shared" ref="I1499:I1562" si="120">E1499*2.5</f>
        <v>375</v>
      </c>
      <c r="J1499" s="129">
        <f t="shared" si="119"/>
        <v>404.25</v>
      </c>
    </row>
    <row r="1500" spans="1:10" x14ac:dyDescent="0.25">
      <c r="A1500" s="95" t="s">
        <v>3220</v>
      </c>
      <c r="B1500" s="95" t="s">
        <v>3221</v>
      </c>
      <c r="C1500" s="95" t="str">
        <f t="shared" si="116"/>
        <v>新北市新店區</v>
      </c>
      <c r="D1500" s="95" t="s">
        <v>3183</v>
      </c>
      <c r="E1500" s="129">
        <v>150</v>
      </c>
      <c r="F1500" s="129">
        <f t="shared" si="117"/>
        <v>168</v>
      </c>
      <c r="G1500" s="129">
        <v>150</v>
      </c>
      <c r="H1500" s="129">
        <f t="shared" si="118"/>
        <v>168</v>
      </c>
      <c r="I1500" s="129">
        <f t="shared" si="120"/>
        <v>375</v>
      </c>
      <c r="J1500" s="129">
        <f t="shared" si="119"/>
        <v>404.25</v>
      </c>
    </row>
    <row r="1501" spans="1:10" x14ac:dyDescent="0.25">
      <c r="A1501" s="95" t="s">
        <v>3222</v>
      </c>
      <c r="B1501" s="95" t="s">
        <v>3223</v>
      </c>
      <c r="C1501" s="95" t="str">
        <f t="shared" si="116"/>
        <v>新北市新店區</v>
      </c>
      <c r="D1501" s="95" t="s">
        <v>3183</v>
      </c>
      <c r="E1501" s="129">
        <v>150</v>
      </c>
      <c r="F1501" s="129">
        <f t="shared" si="117"/>
        <v>168</v>
      </c>
      <c r="G1501" s="129">
        <v>150</v>
      </c>
      <c r="H1501" s="129">
        <f t="shared" si="118"/>
        <v>168</v>
      </c>
      <c r="I1501" s="129">
        <f t="shared" si="120"/>
        <v>375</v>
      </c>
      <c r="J1501" s="129">
        <f t="shared" si="119"/>
        <v>404.25</v>
      </c>
    </row>
    <row r="1502" spans="1:10" x14ac:dyDescent="0.25">
      <c r="A1502" s="95" t="s">
        <v>3224</v>
      </c>
      <c r="B1502" s="95" t="s">
        <v>3225</v>
      </c>
      <c r="C1502" s="95" t="str">
        <f t="shared" si="116"/>
        <v>新北市新店區</v>
      </c>
      <c r="D1502" s="95" t="s">
        <v>3183</v>
      </c>
      <c r="E1502" s="129">
        <v>150</v>
      </c>
      <c r="F1502" s="129">
        <f t="shared" si="117"/>
        <v>168</v>
      </c>
      <c r="G1502" s="129">
        <v>150</v>
      </c>
      <c r="H1502" s="129">
        <f t="shared" si="118"/>
        <v>168</v>
      </c>
      <c r="I1502" s="129">
        <f t="shared" si="120"/>
        <v>375</v>
      </c>
      <c r="J1502" s="129">
        <f t="shared" si="119"/>
        <v>404.25</v>
      </c>
    </row>
    <row r="1503" spans="1:10" x14ac:dyDescent="0.25">
      <c r="A1503" s="95" t="s">
        <v>3226</v>
      </c>
      <c r="B1503" s="95" t="s">
        <v>3227</v>
      </c>
      <c r="C1503" s="95" t="str">
        <f t="shared" si="116"/>
        <v>新北市新店區</v>
      </c>
      <c r="D1503" s="95" t="s">
        <v>3183</v>
      </c>
      <c r="E1503" s="129">
        <v>150</v>
      </c>
      <c r="F1503" s="129">
        <f t="shared" si="117"/>
        <v>168</v>
      </c>
      <c r="G1503" s="129">
        <v>150</v>
      </c>
      <c r="H1503" s="129">
        <f t="shared" si="118"/>
        <v>168</v>
      </c>
      <c r="I1503" s="129">
        <f t="shared" si="120"/>
        <v>375</v>
      </c>
      <c r="J1503" s="129">
        <f t="shared" si="119"/>
        <v>404.25</v>
      </c>
    </row>
    <row r="1504" spans="1:10" x14ac:dyDescent="0.25">
      <c r="A1504" s="95" t="s">
        <v>3228</v>
      </c>
      <c r="B1504" s="95" t="s">
        <v>3229</v>
      </c>
      <c r="C1504" s="95" t="str">
        <f t="shared" si="116"/>
        <v>新北市新店區</v>
      </c>
      <c r="D1504" s="95" t="s">
        <v>3183</v>
      </c>
      <c r="E1504" s="129">
        <v>150</v>
      </c>
      <c r="F1504" s="129">
        <f t="shared" si="117"/>
        <v>168</v>
      </c>
      <c r="G1504" s="129">
        <v>150</v>
      </c>
      <c r="H1504" s="129">
        <f t="shared" si="118"/>
        <v>168</v>
      </c>
      <c r="I1504" s="129">
        <f t="shared" si="120"/>
        <v>375</v>
      </c>
      <c r="J1504" s="129">
        <f t="shared" si="119"/>
        <v>404.25</v>
      </c>
    </row>
    <row r="1505" spans="1:10" x14ac:dyDescent="0.25">
      <c r="A1505" s="95" t="s">
        <v>3230</v>
      </c>
      <c r="B1505" s="95" t="s">
        <v>3231</v>
      </c>
      <c r="C1505" s="95" t="str">
        <f t="shared" si="116"/>
        <v>新北市新店區</v>
      </c>
      <c r="D1505" s="95" t="s">
        <v>3183</v>
      </c>
      <c r="E1505" s="129">
        <v>150</v>
      </c>
      <c r="F1505" s="129">
        <f t="shared" si="117"/>
        <v>168</v>
      </c>
      <c r="G1505" s="129">
        <v>150</v>
      </c>
      <c r="H1505" s="129">
        <f t="shared" si="118"/>
        <v>168</v>
      </c>
      <c r="I1505" s="129">
        <f t="shared" si="120"/>
        <v>375</v>
      </c>
      <c r="J1505" s="129">
        <f t="shared" si="119"/>
        <v>404.25</v>
      </c>
    </row>
    <row r="1506" spans="1:10" x14ac:dyDescent="0.25">
      <c r="A1506" s="95" t="s">
        <v>3232</v>
      </c>
      <c r="B1506" s="95" t="s">
        <v>3233</v>
      </c>
      <c r="C1506" s="95" t="str">
        <f t="shared" si="116"/>
        <v>新北市新店區</v>
      </c>
      <c r="D1506" s="95" t="s">
        <v>3183</v>
      </c>
      <c r="E1506" s="129">
        <v>150</v>
      </c>
      <c r="F1506" s="129">
        <f t="shared" si="117"/>
        <v>168</v>
      </c>
      <c r="G1506" s="129">
        <v>150</v>
      </c>
      <c r="H1506" s="129">
        <f t="shared" si="118"/>
        <v>168</v>
      </c>
      <c r="I1506" s="129">
        <f t="shared" si="120"/>
        <v>375</v>
      </c>
      <c r="J1506" s="129">
        <f t="shared" si="119"/>
        <v>404.25</v>
      </c>
    </row>
    <row r="1507" spans="1:10" x14ac:dyDescent="0.25">
      <c r="A1507" s="95" t="s">
        <v>3234</v>
      </c>
      <c r="B1507" s="95" t="s">
        <v>3235</v>
      </c>
      <c r="C1507" s="95" t="str">
        <f t="shared" si="116"/>
        <v>新北市新店區</v>
      </c>
      <c r="D1507" s="95" t="s">
        <v>3183</v>
      </c>
      <c r="E1507" s="129">
        <v>150</v>
      </c>
      <c r="F1507" s="129">
        <f t="shared" si="117"/>
        <v>168</v>
      </c>
      <c r="G1507" s="129">
        <v>150</v>
      </c>
      <c r="H1507" s="129">
        <f t="shared" si="118"/>
        <v>168</v>
      </c>
      <c r="I1507" s="129">
        <f t="shared" si="120"/>
        <v>375</v>
      </c>
      <c r="J1507" s="129">
        <f t="shared" si="119"/>
        <v>404.25</v>
      </c>
    </row>
    <row r="1508" spans="1:10" x14ac:dyDescent="0.25">
      <c r="A1508" s="95" t="s">
        <v>3236</v>
      </c>
      <c r="B1508" s="95" t="s">
        <v>3237</v>
      </c>
      <c r="C1508" s="95" t="str">
        <f t="shared" si="116"/>
        <v>新北市新店區</v>
      </c>
      <c r="D1508" s="95" t="s">
        <v>3183</v>
      </c>
      <c r="E1508" s="129">
        <v>150</v>
      </c>
      <c r="F1508" s="129">
        <f t="shared" si="117"/>
        <v>168</v>
      </c>
      <c r="G1508" s="129">
        <v>150</v>
      </c>
      <c r="H1508" s="129">
        <f t="shared" si="118"/>
        <v>168</v>
      </c>
      <c r="I1508" s="129">
        <f t="shared" si="120"/>
        <v>375</v>
      </c>
      <c r="J1508" s="129">
        <f t="shared" si="119"/>
        <v>404.25</v>
      </c>
    </row>
    <row r="1509" spans="1:10" x14ac:dyDescent="0.25">
      <c r="A1509" s="95" t="s">
        <v>3238</v>
      </c>
      <c r="B1509" s="95" t="s">
        <v>3239</v>
      </c>
      <c r="C1509" s="95" t="str">
        <f t="shared" si="116"/>
        <v>新北市新店區</v>
      </c>
      <c r="D1509" s="95" t="s">
        <v>3183</v>
      </c>
      <c r="E1509" s="129">
        <v>150</v>
      </c>
      <c r="F1509" s="129">
        <f t="shared" si="117"/>
        <v>168</v>
      </c>
      <c r="G1509" s="129">
        <v>150</v>
      </c>
      <c r="H1509" s="129">
        <f t="shared" si="118"/>
        <v>168</v>
      </c>
      <c r="I1509" s="129">
        <f t="shared" si="120"/>
        <v>375</v>
      </c>
      <c r="J1509" s="129">
        <f t="shared" si="119"/>
        <v>404.25</v>
      </c>
    </row>
    <row r="1510" spans="1:10" x14ac:dyDescent="0.25">
      <c r="A1510" s="95" t="s">
        <v>3240</v>
      </c>
      <c r="B1510" s="95" t="s">
        <v>3241</v>
      </c>
      <c r="C1510" s="95" t="str">
        <f t="shared" si="116"/>
        <v>新北市新店區</v>
      </c>
      <c r="D1510" s="95" t="s">
        <v>3183</v>
      </c>
      <c r="E1510" s="129">
        <v>150</v>
      </c>
      <c r="F1510" s="129">
        <f t="shared" si="117"/>
        <v>168</v>
      </c>
      <c r="G1510" s="129">
        <v>150</v>
      </c>
      <c r="H1510" s="129">
        <f t="shared" si="118"/>
        <v>168</v>
      </c>
      <c r="I1510" s="129">
        <f t="shared" si="120"/>
        <v>375</v>
      </c>
      <c r="J1510" s="129">
        <f t="shared" si="119"/>
        <v>404.25</v>
      </c>
    </row>
    <row r="1511" spans="1:10" x14ac:dyDescent="0.25">
      <c r="A1511" s="95" t="s">
        <v>3242</v>
      </c>
      <c r="B1511" s="95" t="s">
        <v>3243</v>
      </c>
      <c r="C1511" s="95" t="str">
        <f t="shared" si="116"/>
        <v>新北市新店區</v>
      </c>
      <c r="D1511" s="95" t="s">
        <v>3183</v>
      </c>
      <c r="E1511" s="129">
        <v>150</v>
      </c>
      <c r="F1511" s="129">
        <f t="shared" si="117"/>
        <v>168</v>
      </c>
      <c r="G1511" s="129">
        <v>150</v>
      </c>
      <c r="H1511" s="129">
        <f t="shared" si="118"/>
        <v>168</v>
      </c>
      <c r="I1511" s="129">
        <f t="shared" si="120"/>
        <v>375</v>
      </c>
      <c r="J1511" s="129">
        <f t="shared" si="119"/>
        <v>404.25</v>
      </c>
    </row>
    <row r="1512" spans="1:10" x14ac:dyDescent="0.25">
      <c r="A1512" s="95" t="s">
        <v>3244</v>
      </c>
      <c r="B1512" s="95" t="s">
        <v>3245</v>
      </c>
      <c r="C1512" s="95" t="str">
        <f t="shared" si="116"/>
        <v>新北市新店區</v>
      </c>
      <c r="D1512" s="95" t="s">
        <v>3183</v>
      </c>
      <c r="E1512" s="129">
        <v>150</v>
      </c>
      <c r="F1512" s="129">
        <f t="shared" si="117"/>
        <v>168</v>
      </c>
      <c r="G1512" s="129">
        <v>150</v>
      </c>
      <c r="H1512" s="129">
        <f t="shared" si="118"/>
        <v>168</v>
      </c>
      <c r="I1512" s="129">
        <f t="shared" si="120"/>
        <v>375</v>
      </c>
      <c r="J1512" s="129">
        <f t="shared" si="119"/>
        <v>404.25</v>
      </c>
    </row>
    <row r="1513" spans="1:10" x14ac:dyDescent="0.25">
      <c r="A1513" s="95" t="s">
        <v>3246</v>
      </c>
      <c r="B1513" s="95" t="s">
        <v>3247</v>
      </c>
      <c r="C1513" s="95" t="str">
        <f t="shared" si="116"/>
        <v>新北市新店區</v>
      </c>
      <c r="D1513" s="95" t="s">
        <v>3183</v>
      </c>
      <c r="E1513" s="129">
        <v>150</v>
      </c>
      <c r="F1513" s="129">
        <f t="shared" si="117"/>
        <v>168</v>
      </c>
      <c r="G1513" s="129">
        <v>150</v>
      </c>
      <c r="H1513" s="129">
        <f t="shared" si="118"/>
        <v>168</v>
      </c>
      <c r="I1513" s="129">
        <f t="shared" si="120"/>
        <v>375</v>
      </c>
      <c r="J1513" s="129">
        <f t="shared" si="119"/>
        <v>404.25</v>
      </c>
    </row>
    <row r="1514" spans="1:10" x14ac:dyDescent="0.25">
      <c r="A1514" s="95" t="s">
        <v>3248</v>
      </c>
      <c r="B1514" s="95" t="s">
        <v>3249</v>
      </c>
      <c r="C1514" s="95" t="str">
        <f t="shared" si="116"/>
        <v>新北市新店區</v>
      </c>
      <c r="D1514" s="95" t="s">
        <v>3183</v>
      </c>
      <c r="E1514" s="129">
        <v>150</v>
      </c>
      <c r="F1514" s="129">
        <f t="shared" si="117"/>
        <v>168</v>
      </c>
      <c r="G1514" s="129">
        <v>150</v>
      </c>
      <c r="H1514" s="129">
        <f t="shared" si="118"/>
        <v>168</v>
      </c>
      <c r="I1514" s="129">
        <f t="shared" si="120"/>
        <v>375</v>
      </c>
      <c r="J1514" s="129">
        <f t="shared" si="119"/>
        <v>404.25</v>
      </c>
    </row>
    <row r="1515" spans="1:10" x14ac:dyDescent="0.25">
      <c r="A1515" s="95" t="s">
        <v>3250</v>
      </c>
      <c r="B1515" s="95" t="s">
        <v>3251</v>
      </c>
      <c r="C1515" s="95" t="str">
        <f t="shared" si="116"/>
        <v>新北市新店區</v>
      </c>
      <c r="D1515" s="95" t="s">
        <v>1180</v>
      </c>
      <c r="E1515" s="129">
        <v>210</v>
      </c>
      <c r="F1515" s="129">
        <f t="shared" si="117"/>
        <v>231</v>
      </c>
      <c r="G1515" s="129">
        <v>210</v>
      </c>
      <c r="H1515" s="129">
        <f t="shared" si="118"/>
        <v>231</v>
      </c>
      <c r="I1515" s="129">
        <f t="shared" si="120"/>
        <v>525</v>
      </c>
      <c r="J1515" s="129">
        <f t="shared" si="119"/>
        <v>561.75</v>
      </c>
    </row>
    <row r="1516" spans="1:10" x14ac:dyDescent="0.25">
      <c r="A1516" s="95" t="s">
        <v>3252</v>
      </c>
      <c r="B1516" s="95" t="s">
        <v>3253</v>
      </c>
      <c r="C1516" s="95" t="str">
        <f t="shared" si="116"/>
        <v>新北市新店區</v>
      </c>
      <c r="D1516" s="95" t="s">
        <v>3183</v>
      </c>
      <c r="E1516" s="129">
        <v>150</v>
      </c>
      <c r="F1516" s="129">
        <f t="shared" si="117"/>
        <v>168</v>
      </c>
      <c r="G1516" s="129">
        <v>150</v>
      </c>
      <c r="H1516" s="129">
        <f t="shared" si="118"/>
        <v>168</v>
      </c>
      <c r="I1516" s="129">
        <f t="shared" si="120"/>
        <v>375</v>
      </c>
      <c r="J1516" s="129">
        <f t="shared" si="119"/>
        <v>404.25</v>
      </c>
    </row>
    <row r="1517" spans="1:10" x14ac:dyDescent="0.25">
      <c r="A1517" s="95" t="s">
        <v>3254</v>
      </c>
      <c r="B1517" s="95" t="s">
        <v>3255</v>
      </c>
      <c r="C1517" s="95" t="str">
        <f t="shared" si="116"/>
        <v>新北市新店區</v>
      </c>
      <c r="D1517" s="95" t="s">
        <v>3183</v>
      </c>
      <c r="E1517" s="129">
        <v>150</v>
      </c>
      <c r="F1517" s="129">
        <f t="shared" si="117"/>
        <v>168</v>
      </c>
      <c r="G1517" s="129">
        <v>150</v>
      </c>
      <c r="H1517" s="129">
        <f t="shared" si="118"/>
        <v>168</v>
      </c>
      <c r="I1517" s="129">
        <f t="shared" si="120"/>
        <v>375</v>
      </c>
      <c r="J1517" s="129">
        <f t="shared" si="119"/>
        <v>404.25</v>
      </c>
    </row>
    <row r="1518" spans="1:10" x14ac:dyDescent="0.25">
      <c r="A1518" s="95" t="s">
        <v>3256</v>
      </c>
      <c r="B1518" s="95" t="s">
        <v>3257</v>
      </c>
      <c r="C1518" s="95" t="str">
        <f t="shared" si="116"/>
        <v>新北市新店區</v>
      </c>
      <c r="D1518" s="95" t="s">
        <v>3183</v>
      </c>
      <c r="E1518" s="129">
        <v>150</v>
      </c>
      <c r="F1518" s="129">
        <f t="shared" si="117"/>
        <v>168</v>
      </c>
      <c r="G1518" s="129">
        <v>150</v>
      </c>
      <c r="H1518" s="129">
        <f t="shared" si="118"/>
        <v>168</v>
      </c>
      <c r="I1518" s="129">
        <f t="shared" si="120"/>
        <v>375</v>
      </c>
      <c r="J1518" s="129">
        <f t="shared" si="119"/>
        <v>404.25</v>
      </c>
    </row>
    <row r="1519" spans="1:10" x14ac:dyDescent="0.25">
      <c r="A1519" s="95" t="s">
        <v>3258</v>
      </c>
      <c r="B1519" s="95" t="s">
        <v>3259</v>
      </c>
      <c r="C1519" s="95" t="str">
        <f t="shared" si="116"/>
        <v>新北市新店區</v>
      </c>
      <c r="D1519" s="95" t="s">
        <v>3183</v>
      </c>
      <c r="E1519" s="129">
        <v>150</v>
      </c>
      <c r="F1519" s="129">
        <f t="shared" si="117"/>
        <v>168</v>
      </c>
      <c r="G1519" s="129">
        <v>150</v>
      </c>
      <c r="H1519" s="129">
        <f t="shared" si="118"/>
        <v>168</v>
      </c>
      <c r="I1519" s="129">
        <f t="shared" si="120"/>
        <v>375</v>
      </c>
      <c r="J1519" s="129">
        <f t="shared" si="119"/>
        <v>404.25</v>
      </c>
    </row>
    <row r="1520" spans="1:10" x14ac:dyDescent="0.25">
      <c r="A1520" s="95" t="s">
        <v>3260</v>
      </c>
      <c r="B1520" s="95" t="s">
        <v>3261</v>
      </c>
      <c r="C1520" s="95" t="str">
        <f t="shared" si="116"/>
        <v>新北市新店區</v>
      </c>
      <c r="D1520" s="95" t="s">
        <v>3183</v>
      </c>
      <c r="E1520" s="129">
        <v>150</v>
      </c>
      <c r="F1520" s="129">
        <f t="shared" si="117"/>
        <v>168</v>
      </c>
      <c r="G1520" s="129">
        <v>150</v>
      </c>
      <c r="H1520" s="129">
        <f t="shared" si="118"/>
        <v>168</v>
      </c>
      <c r="I1520" s="129">
        <f t="shared" si="120"/>
        <v>375</v>
      </c>
      <c r="J1520" s="129">
        <f t="shared" si="119"/>
        <v>404.25</v>
      </c>
    </row>
    <row r="1521" spans="1:10" x14ac:dyDescent="0.25">
      <c r="A1521" s="95" t="s">
        <v>3262</v>
      </c>
      <c r="B1521" s="95" t="s">
        <v>3263</v>
      </c>
      <c r="C1521" s="95" t="str">
        <f t="shared" si="116"/>
        <v>新北市新店區</v>
      </c>
      <c r="D1521" s="95" t="s">
        <v>3183</v>
      </c>
      <c r="E1521" s="129">
        <v>150</v>
      </c>
      <c r="F1521" s="129">
        <f t="shared" si="117"/>
        <v>168</v>
      </c>
      <c r="G1521" s="129">
        <v>150</v>
      </c>
      <c r="H1521" s="129">
        <f t="shared" si="118"/>
        <v>168</v>
      </c>
      <c r="I1521" s="129">
        <f t="shared" si="120"/>
        <v>375</v>
      </c>
      <c r="J1521" s="129">
        <f t="shared" si="119"/>
        <v>404.25</v>
      </c>
    </row>
    <row r="1522" spans="1:10" x14ac:dyDescent="0.25">
      <c r="A1522" s="95" t="s">
        <v>3264</v>
      </c>
      <c r="B1522" s="95" t="s">
        <v>3265</v>
      </c>
      <c r="C1522" s="95" t="str">
        <f t="shared" si="116"/>
        <v>新北市新店區</v>
      </c>
      <c r="D1522" s="95" t="s">
        <v>2956</v>
      </c>
      <c r="E1522" s="129">
        <v>110</v>
      </c>
      <c r="F1522" s="129">
        <f t="shared" si="117"/>
        <v>126</v>
      </c>
      <c r="G1522" s="129">
        <v>110</v>
      </c>
      <c r="H1522" s="129">
        <f t="shared" si="118"/>
        <v>126</v>
      </c>
      <c r="I1522" s="129">
        <f t="shared" si="120"/>
        <v>275</v>
      </c>
      <c r="J1522" s="129">
        <f t="shared" si="119"/>
        <v>299.25</v>
      </c>
    </row>
    <row r="1523" spans="1:10" x14ac:dyDescent="0.25">
      <c r="A1523" s="95" t="s">
        <v>3266</v>
      </c>
      <c r="B1523" s="95" t="s">
        <v>3267</v>
      </c>
      <c r="C1523" s="95" t="str">
        <f t="shared" si="116"/>
        <v>新北市新店區</v>
      </c>
      <c r="D1523" s="95" t="s">
        <v>3183</v>
      </c>
      <c r="E1523" s="129">
        <v>150</v>
      </c>
      <c r="F1523" s="129">
        <f t="shared" si="117"/>
        <v>168</v>
      </c>
      <c r="G1523" s="129">
        <v>150</v>
      </c>
      <c r="H1523" s="129">
        <f t="shared" si="118"/>
        <v>168</v>
      </c>
      <c r="I1523" s="129">
        <f t="shared" si="120"/>
        <v>375</v>
      </c>
      <c r="J1523" s="129">
        <f t="shared" si="119"/>
        <v>404.25</v>
      </c>
    </row>
    <row r="1524" spans="1:10" x14ac:dyDescent="0.25">
      <c r="A1524" s="95" t="s">
        <v>3268</v>
      </c>
      <c r="B1524" s="95" t="s">
        <v>3269</v>
      </c>
      <c r="C1524" s="95" t="str">
        <f t="shared" si="116"/>
        <v>新北市新店區</v>
      </c>
      <c r="D1524" s="95" t="s">
        <v>1180</v>
      </c>
      <c r="E1524" s="129">
        <v>210</v>
      </c>
      <c r="F1524" s="129">
        <f t="shared" si="117"/>
        <v>231</v>
      </c>
      <c r="G1524" s="129">
        <v>210</v>
      </c>
      <c r="H1524" s="129">
        <f t="shared" si="118"/>
        <v>231</v>
      </c>
      <c r="I1524" s="129">
        <f t="shared" si="120"/>
        <v>525</v>
      </c>
      <c r="J1524" s="129">
        <f t="shared" si="119"/>
        <v>561.75</v>
      </c>
    </row>
    <row r="1525" spans="1:10" x14ac:dyDescent="0.25">
      <c r="A1525" s="95" t="s">
        <v>3270</v>
      </c>
      <c r="B1525" s="95" t="s">
        <v>3271</v>
      </c>
      <c r="C1525" s="95" t="str">
        <f t="shared" si="116"/>
        <v>新北市新店區</v>
      </c>
      <c r="D1525" s="95" t="s">
        <v>1180</v>
      </c>
      <c r="E1525" s="129">
        <v>210</v>
      </c>
      <c r="F1525" s="129">
        <f t="shared" si="117"/>
        <v>231</v>
      </c>
      <c r="G1525" s="129">
        <v>210</v>
      </c>
      <c r="H1525" s="129">
        <f t="shared" si="118"/>
        <v>231</v>
      </c>
      <c r="I1525" s="129">
        <f t="shared" si="120"/>
        <v>525</v>
      </c>
      <c r="J1525" s="129">
        <f t="shared" si="119"/>
        <v>561.75</v>
      </c>
    </row>
    <row r="1526" spans="1:10" x14ac:dyDescent="0.25">
      <c r="A1526" s="95" t="s">
        <v>3272</v>
      </c>
      <c r="B1526" s="95" t="s">
        <v>3273</v>
      </c>
      <c r="C1526" s="95" t="str">
        <f t="shared" si="116"/>
        <v>新北市新店區</v>
      </c>
      <c r="D1526" s="95" t="s">
        <v>1180</v>
      </c>
      <c r="E1526" s="129">
        <v>210</v>
      </c>
      <c r="F1526" s="129">
        <f t="shared" si="117"/>
        <v>231</v>
      </c>
      <c r="G1526" s="129">
        <v>210</v>
      </c>
      <c r="H1526" s="129">
        <f t="shared" si="118"/>
        <v>231</v>
      </c>
      <c r="I1526" s="129">
        <f t="shared" si="120"/>
        <v>525</v>
      </c>
      <c r="J1526" s="129">
        <f t="shared" si="119"/>
        <v>561.75</v>
      </c>
    </row>
    <row r="1527" spans="1:10" x14ac:dyDescent="0.25">
      <c r="A1527" s="95" t="s">
        <v>3274</v>
      </c>
      <c r="B1527" s="95" t="s">
        <v>3275</v>
      </c>
      <c r="C1527" s="95" t="str">
        <f t="shared" si="116"/>
        <v>新北市新店區</v>
      </c>
      <c r="D1527" s="95" t="s">
        <v>1180</v>
      </c>
      <c r="E1527" s="129">
        <v>210</v>
      </c>
      <c r="F1527" s="129">
        <f t="shared" si="117"/>
        <v>231</v>
      </c>
      <c r="G1527" s="129">
        <v>210</v>
      </c>
      <c r="H1527" s="129">
        <f t="shared" si="118"/>
        <v>231</v>
      </c>
      <c r="I1527" s="129">
        <f t="shared" si="120"/>
        <v>525</v>
      </c>
      <c r="J1527" s="129">
        <f t="shared" si="119"/>
        <v>561.75</v>
      </c>
    </row>
    <row r="1528" spans="1:10" x14ac:dyDescent="0.25">
      <c r="A1528" s="95" t="s">
        <v>3276</v>
      </c>
      <c r="B1528" s="95" t="s">
        <v>3277</v>
      </c>
      <c r="C1528" s="95" t="str">
        <f t="shared" si="116"/>
        <v>新北市新店區</v>
      </c>
      <c r="D1528" s="95" t="s">
        <v>3183</v>
      </c>
      <c r="E1528" s="129">
        <v>150</v>
      </c>
      <c r="F1528" s="129">
        <f t="shared" si="117"/>
        <v>168</v>
      </c>
      <c r="G1528" s="129">
        <v>150</v>
      </c>
      <c r="H1528" s="129">
        <f t="shared" si="118"/>
        <v>168</v>
      </c>
      <c r="I1528" s="129">
        <f t="shared" si="120"/>
        <v>375</v>
      </c>
      <c r="J1528" s="129">
        <f t="shared" si="119"/>
        <v>404.25</v>
      </c>
    </row>
    <row r="1529" spans="1:10" x14ac:dyDescent="0.25">
      <c r="A1529" s="95" t="s">
        <v>3278</v>
      </c>
      <c r="B1529" s="95" t="s">
        <v>3279</v>
      </c>
      <c r="C1529" s="95" t="str">
        <f t="shared" si="116"/>
        <v>新北市新店區</v>
      </c>
      <c r="D1529" s="95" t="s">
        <v>3183</v>
      </c>
      <c r="E1529" s="129">
        <v>150</v>
      </c>
      <c r="F1529" s="129">
        <f t="shared" si="117"/>
        <v>168</v>
      </c>
      <c r="G1529" s="129">
        <v>150</v>
      </c>
      <c r="H1529" s="129">
        <f t="shared" si="118"/>
        <v>168</v>
      </c>
      <c r="I1529" s="129">
        <f t="shared" si="120"/>
        <v>375</v>
      </c>
      <c r="J1529" s="129">
        <f t="shared" si="119"/>
        <v>404.25</v>
      </c>
    </row>
    <row r="1530" spans="1:10" x14ac:dyDescent="0.25">
      <c r="A1530" s="95" t="s">
        <v>3280</v>
      </c>
      <c r="B1530" s="95" t="s">
        <v>3281</v>
      </c>
      <c r="C1530" s="95" t="str">
        <f t="shared" si="116"/>
        <v>新北市新店區</v>
      </c>
      <c r="D1530" s="95" t="s">
        <v>3183</v>
      </c>
      <c r="E1530" s="129">
        <v>150</v>
      </c>
      <c r="F1530" s="129">
        <f t="shared" si="117"/>
        <v>168</v>
      </c>
      <c r="G1530" s="129">
        <v>150</v>
      </c>
      <c r="H1530" s="129">
        <f t="shared" si="118"/>
        <v>168</v>
      </c>
      <c r="I1530" s="129">
        <f t="shared" si="120"/>
        <v>375</v>
      </c>
      <c r="J1530" s="129">
        <f t="shared" si="119"/>
        <v>404.25</v>
      </c>
    </row>
    <row r="1531" spans="1:10" x14ac:dyDescent="0.25">
      <c r="A1531" s="95" t="s">
        <v>3282</v>
      </c>
      <c r="B1531" s="95" t="s">
        <v>3283</v>
      </c>
      <c r="C1531" s="95" t="str">
        <f t="shared" si="116"/>
        <v>新北市新店區</v>
      </c>
      <c r="D1531" s="95" t="s">
        <v>1180</v>
      </c>
      <c r="E1531" s="129">
        <v>210</v>
      </c>
      <c r="F1531" s="129">
        <f t="shared" si="117"/>
        <v>231</v>
      </c>
      <c r="G1531" s="129">
        <v>210</v>
      </c>
      <c r="H1531" s="129">
        <f t="shared" si="118"/>
        <v>231</v>
      </c>
      <c r="I1531" s="129">
        <f t="shared" si="120"/>
        <v>525</v>
      </c>
      <c r="J1531" s="129">
        <f t="shared" si="119"/>
        <v>561.75</v>
      </c>
    </row>
    <row r="1532" spans="1:10" x14ac:dyDescent="0.25">
      <c r="A1532" s="95" t="s">
        <v>3284</v>
      </c>
      <c r="B1532" s="95" t="s">
        <v>3285</v>
      </c>
      <c r="C1532" s="95" t="str">
        <f t="shared" si="116"/>
        <v>新北市新店區</v>
      </c>
      <c r="D1532" s="95" t="s">
        <v>3183</v>
      </c>
      <c r="E1532" s="129">
        <v>150</v>
      </c>
      <c r="F1532" s="129">
        <f t="shared" si="117"/>
        <v>168</v>
      </c>
      <c r="G1532" s="129">
        <v>150</v>
      </c>
      <c r="H1532" s="129">
        <f t="shared" si="118"/>
        <v>168</v>
      </c>
      <c r="I1532" s="129">
        <f t="shared" si="120"/>
        <v>375</v>
      </c>
      <c r="J1532" s="129">
        <f t="shared" si="119"/>
        <v>404.25</v>
      </c>
    </row>
    <row r="1533" spans="1:10" x14ac:dyDescent="0.25">
      <c r="A1533" s="95" t="s">
        <v>3286</v>
      </c>
      <c r="B1533" s="95" t="s">
        <v>3287</v>
      </c>
      <c r="C1533" s="95" t="str">
        <f t="shared" si="116"/>
        <v>新北市新店區</v>
      </c>
      <c r="D1533" s="95" t="s">
        <v>3183</v>
      </c>
      <c r="E1533" s="129">
        <v>150</v>
      </c>
      <c r="F1533" s="129">
        <f t="shared" si="117"/>
        <v>168</v>
      </c>
      <c r="G1533" s="129">
        <v>150</v>
      </c>
      <c r="H1533" s="129">
        <f t="shared" si="118"/>
        <v>168</v>
      </c>
      <c r="I1533" s="129">
        <f t="shared" si="120"/>
        <v>375</v>
      </c>
      <c r="J1533" s="129">
        <f t="shared" si="119"/>
        <v>404.25</v>
      </c>
    </row>
    <row r="1534" spans="1:10" x14ac:dyDescent="0.25">
      <c r="A1534" s="95" t="s">
        <v>3288</v>
      </c>
      <c r="B1534" s="95" t="s">
        <v>3289</v>
      </c>
      <c r="C1534" s="95" t="str">
        <f t="shared" si="116"/>
        <v>新北市新店區</v>
      </c>
      <c r="D1534" s="95" t="s">
        <v>3183</v>
      </c>
      <c r="E1534" s="129">
        <v>150</v>
      </c>
      <c r="F1534" s="129">
        <f t="shared" si="117"/>
        <v>168</v>
      </c>
      <c r="G1534" s="129">
        <v>150</v>
      </c>
      <c r="H1534" s="129">
        <f t="shared" si="118"/>
        <v>168</v>
      </c>
      <c r="I1534" s="129">
        <f t="shared" si="120"/>
        <v>375</v>
      </c>
      <c r="J1534" s="129">
        <f t="shared" si="119"/>
        <v>404.25</v>
      </c>
    </row>
    <row r="1535" spans="1:10" x14ac:dyDescent="0.25">
      <c r="A1535" s="95" t="s">
        <v>3290</v>
      </c>
      <c r="B1535" s="95" t="s">
        <v>3291</v>
      </c>
      <c r="C1535" s="95" t="str">
        <f t="shared" si="116"/>
        <v>新北市新店區</v>
      </c>
      <c r="D1535" s="95" t="s">
        <v>3183</v>
      </c>
      <c r="E1535" s="129">
        <v>150</v>
      </c>
      <c r="F1535" s="129">
        <f t="shared" si="117"/>
        <v>168</v>
      </c>
      <c r="G1535" s="129">
        <v>150</v>
      </c>
      <c r="H1535" s="129">
        <f t="shared" si="118"/>
        <v>168</v>
      </c>
      <c r="I1535" s="129">
        <f t="shared" si="120"/>
        <v>375</v>
      </c>
      <c r="J1535" s="129">
        <f t="shared" si="119"/>
        <v>404.25</v>
      </c>
    </row>
    <row r="1536" spans="1:10" x14ac:dyDescent="0.25">
      <c r="A1536" s="95" t="s">
        <v>3292</v>
      </c>
      <c r="B1536" s="95" t="s">
        <v>3293</v>
      </c>
      <c r="C1536" s="95" t="str">
        <f t="shared" si="116"/>
        <v>新北市新店區</v>
      </c>
      <c r="D1536" s="95" t="s">
        <v>1180</v>
      </c>
      <c r="E1536" s="129">
        <v>210</v>
      </c>
      <c r="F1536" s="129">
        <f t="shared" si="117"/>
        <v>231</v>
      </c>
      <c r="G1536" s="129">
        <v>210</v>
      </c>
      <c r="H1536" s="129">
        <f t="shared" si="118"/>
        <v>231</v>
      </c>
      <c r="I1536" s="129">
        <f t="shared" si="120"/>
        <v>525</v>
      </c>
      <c r="J1536" s="129">
        <f t="shared" si="119"/>
        <v>561.75</v>
      </c>
    </row>
    <row r="1537" spans="1:10" x14ac:dyDescent="0.25">
      <c r="A1537" s="95" t="s">
        <v>3294</v>
      </c>
      <c r="B1537" s="95" t="s">
        <v>3295</v>
      </c>
      <c r="C1537" s="95" t="str">
        <f t="shared" si="116"/>
        <v>新北市新店區</v>
      </c>
      <c r="D1537" s="95" t="s">
        <v>1180</v>
      </c>
      <c r="E1537" s="129">
        <v>210</v>
      </c>
      <c r="F1537" s="129">
        <f t="shared" si="117"/>
        <v>231</v>
      </c>
      <c r="G1537" s="129">
        <v>210</v>
      </c>
      <c r="H1537" s="129">
        <f t="shared" si="118"/>
        <v>231</v>
      </c>
      <c r="I1537" s="129">
        <f t="shared" si="120"/>
        <v>525</v>
      </c>
      <c r="J1537" s="129">
        <f t="shared" si="119"/>
        <v>561.75</v>
      </c>
    </row>
    <row r="1538" spans="1:10" x14ac:dyDescent="0.25">
      <c r="A1538" s="95" t="s">
        <v>3296</v>
      </c>
      <c r="B1538" s="95" t="s">
        <v>3297</v>
      </c>
      <c r="C1538" s="95" t="str">
        <f t="shared" ref="C1538:C1601" si="121">LEFT(A1538,6)</f>
        <v>新北市新店區</v>
      </c>
      <c r="D1538" s="95" t="s">
        <v>1180</v>
      </c>
      <c r="E1538" s="129">
        <v>210</v>
      </c>
      <c r="F1538" s="129">
        <f t="shared" si="117"/>
        <v>231</v>
      </c>
      <c r="G1538" s="129">
        <v>210</v>
      </c>
      <c r="H1538" s="129">
        <f t="shared" si="118"/>
        <v>231</v>
      </c>
      <c r="I1538" s="129">
        <f t="shared" si="120"/>
        <v>525</v>
      </c>
      <c r="J1538" s="129">
        <f t="shared" si="119"/>
        <v>561.75</v>
      </c>
    </row>
    <row r="1539" spans="1:10" x14ac:dyDescent="0.25">
      <c r="A1539" s="95" t="s">
        <v>3298</v>
      </c>
      <c r="B1539" s="95" t="s">
        <v>3299</v>
      </c>
      <c r="C1539" s="95" t="str">
        <f t="shared" si="121"/>
        <v>新北市新店區</v>
      </c>
      <c r="D1539" s="95" t="s">
        <v>1180</v>
      </c>
      <c r="E1539" s="129">
        <v>210</v>
      </c>
      <c r="F1539" s="129">
        <f t="shared" ref="F1539:F1602" si="122">(E1539+10)*1.05</f>
        <v>231</v>
      </c>
      <c r="G1539" s="129">
        <v>210</v>
      </c>
      <c r="H1539" s="129">
        <f t="shared" ref="H1539:H1602" si="123">(G1539+10)*1.05</f>
        <v>231</v>
      </c>
      <c r="I1539" s="129">
        <f t="shared" si="120"/>
        <v>525</v>
      </c>
      <c r="J1539" s="129">
        <f t="shared" ref="J1539:J1602" si="124">(I1539+10)*1.05</f>
        <v>561.75</v>
      </c>
    </row>
    <row r="1540" spans="1:10" x14ac:dyDescent="0.25">
      <c r="A1540" s="95" t="s">
        <v>3300</v>
      </c>
      <c r="B1540" s="95" t="s">
        <v>3301</v>
      </c>
      <c r="C1540" s="95" t="str">
        <f t="shared" si="121"/>
        <v>新北市新店區</v>
      </c>
      <c r="D1540" s="95" t="s">
        <v>1180</v>
      </c>
      <c r="E1540" s="129">
        <v>210</v>
      </c>
      <c r="F1540" s="129">
        <f t="shared" si="122"/>
        <v>231</v>
      </c>
      <c r="G1540" s="129">
        <v>210</v>
      </c>
      <c r="H1540" s="129">
        <f t="shared" si="123"/>
        <v>231</v>
      </c>
      <c r="I1540" s="129">
        <f t="shared" si="120"/>
        <v>525</v>
      </c>
      <c r="J1540" s="129">
        <f t="shared" si="124"/>
        <v>561.75</v>
      </c>
    </row>
    <row r="1541" spans="1:10" x14ac:dyDescent="0.25">
      <c r="A1541" s="95" t="s">
        <v>3302</v>
      </c>
      <c r="B1541" s="95" t="s">
        <v>3303</v>
      </c>
      <c r="C1541" s="95" t="str">
        <f t="shared" si="121"/>
        <v>新北市新店區</v>
      </c>
      <c r="D1541" s="95" t="s">
        <v>3183</v>
      </c>
      <c r="E1541" s="129">
        <v>150</v>
      </c>
      <c r="F1541" s="129">
        <f t="shared" si="122"/>
        <v>168</v>
      </c>
      <c r="G1541" s="129">
        <v>150</v>
      </c>
      <c r="H1541" s="129">
        <f t="shared" si="123"/>
        <v>168</v>
      </c>
      <c r="I1541" s="129">
        <f t="shared" si="120"/>
        <v>375</v>
      </c>
      <c r="J1541" s="129">
        <f t="shared" si="124"/>
        <v>404.25</v>
      </c>
    </row>
    <row r="1542" spans="1:10" x14ac:dyDescent="0.25">
      <c r="A1542" s="95" t="s">
        <v>3304</v>
      </c>
      <c r="B1542" s="95" t="s">
        <v>3305</v>
      </c>
      <c r="C1542" s="95" t="str">
        <f t="shared" si="121"/>
        <v>新北市新店區</v>
      </c>
      <c r="D1542" s="95" t="s">
        <v>1180</v>
      </c>
      <c r="E1542" s="129">
        <v>210</v>
      </c>
      <c r="F1542" s="129">
        <f t="shared" si="122"/>
        <v>231</v>
      </c>
      <c r="G1542" s="129">
        <v>210</v>
      </c>
      <c r="H1542" s="129">
        <f t="shared" si="123"/>
        <v>231</v>
      </c>
      <c r="I1542" s="129">
        <f t="shared" si="120"/>
        <v>525</v>
      </c>
      <c r="J1542" s="129">
        <f t="shared" si="124"/>
        <v>561.75</v>
      </c>
    </row>
    <row r="1543" spans="1:10" x14ac:dyDescent="0.25">
      <c r="A1543" s="95" t="s">
        <v>3306</v>
      </c>
      <c r="B1543" s="95" t="s">
        <v>3307</v>
      </c>
      <c r="C1543" s="95" t="str">
        <f t="shared" si="121"/>
        <v>新北市新店區</v>
      </c>
      <c r="D1543" s="95" t="s">
        <v>1180</v>
      </c>
      <c r="E1543" s="129">
        <v>210</v>
      </c>
      <c r="F1543" s="129">
        <f t="shared" si="122"/>
        <v>231</v>
      </c>
      <c r="G1543" s="129">
        <v>210</v>
      </c>
      <c r="H1543" s="129">
        <f t="shared" si="123"/>
        <v>231</v>
      </c>
      <c r="I1543" s="129">
        <f t="shared" si="120"/>
        <v>525</v>
      </c>
      <c r="J1543" s="129">
        <f t="shared" si="124"/>
        <v>561.75</v>
      </c>
    </row>
    <row r="1544" spans="1:10" x14ac:dyDescent="0.25">
      <c r="A1544" s="95" t="s">
        <v>3308</v>
      </c>
      <c r="B1544" s="95" t="s">
        <v>3309</v>
      </c>
      <c r="C1544" s="95" t="str">
        <f t="shared" si="121"/>
        <v>新北市新店區</v>
      </c>
      <c r="D1544" s="95" t="s">
        <v>1180</v>
      </c>
      <c r="E1544" s="129">
        <v>210</v>
      </c>
      <c r="F1544" s="129">
        <f t="shared" si="122"/>
        <v>231</v>
      </c>
      <c r="G1544" s="129">
        <v>210</v>
      </c>
      <c r="H1544" s="129">
        <f t="shared" si="123"/>
        <v>231</v>
      </c>
      <c r="I1544" s="129">
        <f t="shared" si="120"/>
        <v>525</v>
      </c>
      <c r="J1544" s="129">
        <f t="shared" si="124"/>
        <v>561.75</v>
      </c>
    </row>
    <row r="1545" spans="1:10" x14ac:dyDescent="0.25">
      <c r="A1545" s="95" t="s">
        <v>3310</v>
      </c>
      <c r="B1545" s="95" t="s">
        <v>3311</v>
      </c>
      <c r="C1545" s="95" t="str">
        <f t="shared" si="121"/>
        <v>新北市新店區</v>
      </c>
      <c r="D1545" s="95" t="s">
        <v>1180</v>
      </c>
      <c r="E1545" s="129">
        <v>210</v>
      </c>
      <c r="F1545" s="129">
        <f t="shared" si="122"/>
        <v>231</v>
      </c>
      <c r="G1545" s="129">
        <v>210</v>
      </c>
      <c r="H1545" s="129">
        <f t="shared" si="123"/>
        <v>231</v>
      </c>
      <c r="I1545" s="129">
        <f t="shared" si="120"/>
        <v>525</v>
      </c>
      <c r="J1545" s="129">
        <f t="shared" si="124"/>
        <v>561.75</v>
      </c>
    </row>
    <row r="1546" spans="1:10" x14ac:dyDescent="0.25">
      <c r="A1546" s="95" t="s">
        <v>3312</v>
      </c>
      <c r="B1546" s="95" t="s">
        <v>3313</v>
      </c>
      <c r="C1546" s="95" t="str">
        <f t="shared" si="121"/>
        <v>新北市新店區</v>
      </c>
      <c r="D1546" s="95" t="s">
        <v>1180</v>
      </c>
      <c r="E1546" s="129">
        <v>210</v>
      </c>
      <c r="F1546" s="129">
        <f t="shared" si="122"/>
        <v>231</v>
      </c>
      <c r="G1546" s="129">
        <v>210</v>
      </c>
      <c r="H1546" s="129">
        <f t="shared" si="123"/>
        <v>231</v>
      </c>
      <c r="I1546" s="129">
        <f t="shared" si="120"/>
        <v>525</v>
      </c>
      <c r="J1546" s="129">
        <f t="shared" si="124"/>
        <v>561.75</v>
      </c>
    </row>
    <row r="1547" spans="1:10" x14ac:dyDescent="0.25">
      <c r="A1547" s="95" t="s">
        <v>3314</v>
      </c>
      <c r="B1547" s="95" t="s">
        <v>3315</v>
      </c>
      <c r="C1547" s="95" t="str">
        <f t="shared" si="121"/>
        <v>新北市新店區</v>
      </c>
      <c r="D1547" s="95" t="s">
        <v>3183</v>
      </c>
      <c r="E1547" s="129">
        <v>150</v>
      </c>
      <c r="F1547" s="129">
        <f t="shared" si="122"/>
        <v>168</v>
      </c>
      <c r="G1547" s="129">
        <v>150</v>
      </c>
      <c r="H1547" s="129">
        <f t="shared" si="123"/>
        <v>168</v>
      </c>
      <c r="I1547" s="129">
        <f t="shared" si="120"/>
        <v>375</v>
      </c>
      <c r="J1547" s="129">
        <f t="shared" si="124"/>
        <v>404.25</v>
      </c>
    </row>
    <row r="1548" spans="1:10" x14ac:dyDescent="0.25">
      <c r="A1548" s="95" t="s">
        <v>3316</v>
      </c>
      <c r="B1548" s="95" t="s">
        <v>3317</v>
      </c>
      <c r="C1548" s="95" t="str">
        <f t="shared" si="121"/>
        <v>新北市新店區</v>
      </c>
      <c r="D1548" s="95" t="s">
        <v>3183</v>
      </c>
      <c r="E1548" s="129">
        <v>150</v>
      </c>
      <c r="F1548" s="129">
        <f t="shared" si="122"/>
        <v>168</v>
      </c>
      <c r="G1548" s="129">
        <v>150</v>
      </c>
      <c r="H1548" s="129">
        <f t="shared" si="123"/>
        <v>168</v>
      </c>
      <c r="I1548" s="129">
        <f t="shared" si="120"/>
        <v>375</v>
      </c>
      <c r="J1548" s="129">
        <f t="shared" si="124"/>
        <v>404.25</v>
      </c>
    </row>
    <row r="1549" spans="1:10" x14ac:dyDescent="0.25">
      <c r="A1549" s="95" t="s">
        <v>3318</v>
      </c>
      <c r="B1549" s="95" t="s">
        <v>3319</v>
      </c>
      <c r="C1549" s="95" t="str">
        <f t="shared" si="121"/>
        <v>新北市新店區</v>
      </c>
      <c r="D1549" s="95" t="s">
        <v>2956</v>
      </c>
      <c r="E1549" s="129">
        <v>110</v>
      </c>
      <c r="F1549" s="129">
        <f t="shared" si="122"/>
        <v>126</v>
      </c>
      <c r="G1549" s="129">
        <v>110</v>
      </c>
      <c r="H1549" s="129">
        <f t="shared" si="123"/>
        <v>126</v>
      </c>
      <c r="I1549" s="129">
        <f t="shared" si="120"/>
        <v>275</v>
      </c>
      <c r="J1549" s="129">
        <f t="shared" si="124"/>
        <v>299.25</v>
      </c>
    </row>
    <row r="1550" spans="1:10" x14ac:dyDescent="0.25">
      <c r="A1550" s="95" t="s">
        <v>3320</v>
      </c>
      <c r="B1550" s="95" t="s">
        <v>3321</v>
      </c>
      <c r="C1550" s="95" t="str">
        <f t="shared" si="121"/>
        <v>新北市新店區</v>
      </c>
      <c r="D1550" s="95" t="s">
        <v>3322</v>
      </c>
      <c r="E1550" s="129">
        <v>150</v>
      </c>
      <c r="F1550" s="129">
        <f t="shared" si="122"/>
        <v>168</v>
      </c>
      <c r="G1550" s="129">
        <v>150</v>
      </c>
      <c r="H1550" s="129">
        <f t="shared" si="123"/>
        <v>168</v>
      </c>
      <c r="I1550" s="129">
        <f t="shared" si="120"/>
        <v>375</v>
      </c>
      <c r="J1550" s="129">
        <f t="shared" si="124"/>
        <v>404.25</v>
      </c>
    </row>
    <row r="1551" spans="1:10" x14ac:dyDescent="0.25">
      <c r="A1551" s="95" t="s">
        <v>3320</v>
      </c>
      <c r="B1551" s="95" t="s">
        <v>3323</v>
      </c>
      <c r="C1551" s="95" t="str">
        <f t="shared" si="121"/>
        <v>新北市新店區</v>
      </c>
      <c r="D1551" s="95" t="s">
        <v>3183</v>
      </c>
      <c r="E1551" s="129">
        <v>150</v>
      </c>
      <c r="F1551" s="129">
        <f t="shared" si="122"/>
        <v>168</v>
      </c>
      <c r="G1551" s="129">
        <v>150</v>
      </c>
      <c r="H1551" s="129">
        <f t="shared" si="123"/>
        <v>168</v>
      </c>
      <c r="I1551" s="129">
        <f t="shared" si="120"/>
        <v>375</v>
      </c>
      <c r="J1551" s="129">
        <f t="shared" si="124"/>
        <v>404.25</v>
      </c>
    </row>
    <row r="1552" spans="1:10" x14ac:dyDescent="0.25">
      <c r="A1552" s="95" t="s">
        <v>3324</v>
      </c>
      <c r="B1552" s="95" t="s">
        <v>3325</v>
      </c>
      <c r="C1552" s="95" t="str">
        <f t="shared" si="121"/>
        <v>新北市新店區</v>
      </c>
      <c r="D1552" s="95" t="s">
        <v>3183</v>
      </c>
      <c r="E1552" s="129">
        <v>150</v>
      </c>
      <c r="F1552" s="129">
        <f t="shared" si="122"/>
        <v>168</v>
      </c>
      <c r="G1552" s="129">
        <v>150</v>
      </c>
      <c r="H1552" s="129">
        <f t="shared" si="123"/>
        <v>168</v>
      </c>
      <c r="I1552" s="129">
        <f t="shared" si="120"/>
        <v>375</v>
      </c>
      <c r="J1552" s="129">
        <f t="shared" si="124"/>
        <v>404.25</v>
      </c>
    </row>
    <row r="1553" spans="1:10" x14ac:dyDescent="0.25">
      <c r="A1553" s="95" t="s">
        <v>3326</v>
      </c>
      <c r="B1553" s="95" t="s">
        <v>3327</v>
      </c>
      <c r="C1553" s="95" t="str">
        <f t="shared" si="121"/>
        <v>新北市新店區</v>
      </c>
      <c r="D1553" s="95" t="s">
        <v>1180</v>
      </c>
      <c r="E1553" s="129">
        <v>210</v>
      </c>
      <c r="F1553" s="129">
        <f t="shared" si="122"/>
        <v>231</v>
      </c>
      <c r="G1553" s="129">
        <v>210</v>
      </c>
      <c r="H1553" s="129">
        <f t="shared" si="123"/>
        <v>231</v>
      </c>
      <c r="I1553" s="129">
        <f t="shared" si="120"/>
        <v>525</v>
      </c>
      <c r="J1553" s="129">
        <f t="shared" si="124"/>
        <v>561.75</v>
      </c>
    </row>
    <row r="1554" spans="1:10" x14ac:dyDescent="0.25">
      <c r="A1554" s="95" t="s">
        <v>3328</v>
      </c>
      <c r="B1554" s="95" t="s">
        <v>3329</v>
      </c>
      <c r="C1554" s="95" t="str">
        <f t="shared" si="121"/>
        <v>新北市新店區</v>
      </c>
      <c r="D1554" s="95" t="s">
        <v>3183</v>
      </c>
      <c r="E1554" s="129">
        <v>150</v>
      </c>
      <c r="F1554" s="129">
        <f t="shared" si="122"/>
        <v>168</v>
      </c>
      <c r="G1554" s="129">
        <v>150</v>
      </c>
      <c r="H1554" s="129">
        <f t="shared" si="123"/>
        <v>168</v>
      </c>
      <c r="I1554" s="129">
        <f t="shared" si="120"/>
        <v>375</v>
      </c>
      <c r="J1554" s="129">
        <f t="shared" si="124"/>
        <v>404.25</v>
      </c>
    </row>
    <row r="1555" spans="1:10" x14ac:dyDescent="0.25">
      <c r="A1555" s="95" t="s">
        <v>3330</v>
      </c>
      <c r="B1555" s="95" t="s">
        <v>3331</v>
      </c>
      <c r="C1555" s="95" t="str">
        <f t="shared" si="121"/>
        <v>新北市新店區</v>
      </c>
      <c r="D1555" s="95" t="s">
        <v>3183</v>
      </c>
      <c r="E1555" s="129">
        <v>150</v>
      </c>
      <c r="F1555" s="129">
        <f t="shared" si="122"/>
        <v>168</v>
      </c>
      <c r="G1555" s="129">
        <v>150</v>
      </c>
      <c r="H1555" s="129">
        <f t="shared" si="123"/>
        <v>168</v>
      </c>
      <c r="I1555" s="129">
        <f t="shared" si="120"/>
        <v>375</v>
      </c>
      <c r="J1555" s="129">
        <f t="shared" si="124"/>
        <v>404.25</v>
      </c>
    </row>
    <row r="1556" spans="1:10" x14ac:dyDescent="0.25">
      <c r="A1556" s="95" t="s">
        <v>3332</v>
      </c>
      <c r="B1556" s="95" t="s">
        <v>3333</v>
      </c>
      <c r="C1556" s="95" t="str">
        <f t="shared" si="121"/>
        <v>新北市新店區</v>
      </c>
      <c r="D1556" s="95" t="s">
        <v>3183</v>
      </c>
      <c r="E1556" s="129">
        <v>150</v>
      </c>
      <c r="F1556" s="129">
        <f t="shared" si="122"/>
        <v>168</v>
      </c>
      <c r="G1556" s="129">
        <v>150</v>
      </c>
      <c r="H1556" s="129">
        <f t="shared" si="123"/>
        <v>168</v>
      </c>
      <c r="I1556" s="129">
        <f t="shared" si="120"/>
        <v>375</v>
      </c>
      <c r="J1556" s="129">
        <f t="shared" si="124"/>
        <v>404.25</v>
      </c>
    </row>
    <row r="1557" spans="1:10" x14ac:dyDescent="0.25">
      <c r="A1557" s="95" t="s">
        <v>3334</v>
      </c>
      <c r="B1557" s="95" t="s">
        <v>3335</v>
      </c>
      <c r="C1557" s="95" t="str">
        <f t="shared" si="121"/>
        <v>新北市新店區</v>
      </c>
      <c r="D1557" s="95" t="s">
        <v>3183</v>
      </c>
      <c r="E1557" s="129">
        <v>150</v>
      </c>
      <c r="F1557" s="129">
        <f t="shared" si="122"/>
        <v>168</v>
      </c>
      <c r="G1557" s="129">
        <v>150</v>
      </c>
      <c r="H1557" s="129">
        <f t="shared" si="123"/>
        <v>168</v>
      </c>
      <c r="I1557" s="129">
        <f t="shared" si="120"/>
        <v>375</v>
      </c>
      <c r="J1557" s="129">
        <f t="shared" si="124"/>
        <v>404.25</v>
      </c>
    </row>
    <row r="1558" spans="1:10" x14ac:dyDescent="0.25">
      <c r="A1558" s="95" t="s">
        <v>3336</v>
      </c>
      <c r="B1558" s="95" t="s">
        <v>3337</v>
      </c>
      <c r="C1558" s="95" t="str">
        <f t="shared" si="121"/>
        <v>新北市新店區</v>
      </c>
      <c r="D1558" s="95" t="s">
        <v>3183</v>
      </c>
      <c r="E1558" s="129">
        <v>150</v>
      </c>
      <c r="F1558" s="129">
        <f t="shared" si="122"/>
        <v>168</v>
      </c>
      <c r="G1558" s="129">
        <v>150</v>
      </c>
      <c r="H1558" s="129">
        <f t="shared" si="123"/>
        <v>168</v>
      </c>
      <c r="I1558" s="129">
        <f t="shared" si="120"/>
        <v>375</v>
      </c>
      <c r="J1558" s="129">
        <f t="shared" si="124"/>
        <v>404.25</v>
      </c>
    </row>
    <row r="1559" spans="1:10" x14ac:dyDescent="0.25">
      <c r="A1559" s="95" t="s">
        <v>3338</v>
      </c>
      <c r="B1559" s="95" t="s">
        <v>3339</v>
      </c>
      <c r="C1559" s="95" t="str">
        <f t="shared" si="121"/>
        <v>新北市新店區</v>
      </c>
      <c r="D1559" s="95" t="s">
        <v>3183</v>
      </c>
      <c r="E1559" s="129">
        <v>150</v>
      </c>
      <c r="F1559" s="129">
        <f t="shared" si="122"/>
        <v>168</v>
      </c>
      <c r="G1559" s="129">
        <v>150</v>
      </c>
      <c r="H1559" s="129">
        <f t="shared" si="123"/>
        <v>168</v>
      </c>
      <c r="I1559" s="129">
        <f t="shared" si="120"/>
        <v>375</v>
      </c>
      <c r="J1559" s="129">
        <f t="shared" si="124"/>
        <v>404.25</v>
      </c>
    </row>
    <row r="1560" spans="1:10" x14ac:dyDescent="0.25">
      <c r="A1560" s="95" t="s">
        <v>3340</v>
      </c>
      <c r="B1560" s="95" t="s">
        <v>3341</v>
      </c>
      <c r="C1560" s="95" t="str">
        <f t="shared" si="121"/>
        <v>新北市新店區</v>
      </c>
      <c r="D1560" s="95" t="s">
        <v>3183</v>
      </c>
      <c r="E1560" s="129">
        <v>150</v>
      </c>
      <c r="F1560" s="129">
        <f t="shared" si="122"/>
        <v>168</v>
      </c>
      <c r="G1560" s="129">
        <v>150</v>
      </c>
      <c r="H1560" s="129">
        <f t="shared" si="123"/>
        <v>168</v>
      </c>
      <c r="I1560" s="129">
        <f t="shared" si="120"/>
        <v>375</v>
      </c>
      <c r="J1560" s="129">
        <f t="shared" si="124"/>
        <v>404.25</v>
      </c>
    </row>
    <row r="1561" spans="1:10" x14ac:dyDescent="0.25">
      <c r="A1561" s="95" t="s">
        <v>3342</v>
      </c>
      <c r="B1561" s="95" t="s">
        <v>3343</v>
      </c>
      <c r="C1561" s="95" t="str">
        <f t="shared" si="121"/>
        <v>新北市新店區</v>
      </c>
      <c r="D1561" s="95" t="s">
        <v>3183</v>
      </c>
      <c r="E1561" s="129">
        <v>150</v>
      </c>
      <c r="F1561" s="129">
        <f t="shared" si="122"/>
        <v>168</v>
      </c>
      <c r="G1561" s="129">
        <v>150</v>
      </c>
      <c r="H1561" s="129">
        <f t="shared" si="123"/>
        <v>168</v>
      </c>
      <c r="I1561" s="129">
        <f t="shared" si="120"/>
        <v>375</v>
      </c>
      <c r="J1561" s="129">
        <f t="shared" si="124"/>
        <v>404.25</v>
      </c>
    </row>
    <row r="1562" spans="1:10" x14ac:dyDescent="0.25">
      <c r="A1562" s="95" t="s">
        <v>3344</v>
      </c>
      <c r="B1562" s="95" t="s">
        <v>3345</v>
      </c>
      <c r="C1562" s="95" t="str">
        <f t="shared" si="121"/>
        <v>新北市新店區</v>
      </c>
      <c r="D1562" s="95" t="s">
        <v>3183</v>
      </c>
      <c r="E1562" s="129">
        <v>150</v>
      </c>
      <c r="F1562" s="129">
        <f t="shared" si="122"/>
        <v>168</v>
      </c>
      <c r="G1562" s="129">
        <v>150</v>
      </c>
      <c r="H1562" s="129">
        <f t="shared" si="123"/>
        <v>168</v>
      </c>
      <c r="I1562" s="129">
        <f t="shared" si="120"/>
        <v>375</v>
      </c>
      <c r="J1562" s="129">
        <f t="shared" si="124"/>
        <v>404.25</v>
      </c>
    </row>
    <row r="1563" spans="1:10" x14ac:dyDescent="0.25">
      <c r="A1563" s="95" t="s">
        <v>3346</v>
      </c>
      <c r="B1563" s="95" t="s">
        <v>3347</v>
      </c>
      <c r="C1563" s="95" t="str">
        <f t="shared" si="121"/>
        <v>新北市新店區</v>
      </c>
      <c r="D1563" s="95" t="s">
        <v>3183</v>
      </c>
      <c r="E1563" s="129">
        <v>150</v>
      </c>
      <c r="F1563" s="129">
        <f t="shared" si="122"/>
        <v>168</v>
      </c>
      <c r="G1563" s="129">
        <v>150</v>
      </c>
      <c r="H1563" s="129">
        <f t="shared" si="123"/>
        <v>168</v>
      </c>
      <c r="I1563" s="129">
        <f t="shared" ref="I1563:I1626" si="125">E1563*2.5</f>
        <v>375</v>
      </c>
      <c r="J1563" s="129">
        <f t="shared" si="124"/>
        <v>404.25</v>
      </c>
    </row>
    <row r="1564" spans="1:10" x14ac:dyDescent="0.25">
      <c r="A1564" s="95" t="s">
        <v>3348</v>
      </c>
      <c r="B1564" s="95" t="s">
        <v>3349</v>
      </c>
      <c r="C1564" s="95" t="str">
        <f t="shared" si="121"/>
        <v>新北市新店區</v>
      </c>
      <c r="D1564" s="95" t="s">
        <v>3183</v>
      </c>
      <c r="E1564" s="129">
        <v>150</v>
      </c>
      <c r="F1564" s="129">
        <f t="shared" si="122"/>
        <v>168</v>
      </c>
      <c r="G1564" s="129">
        <v>150</v>
      </c>
      <c r="H1564" s="129">
        <f t="shared" si="123"/>
        <v>168</v>
      </c>
      <c r="I1564" s="129">
        <f t="shared" si="125"/>
        <v>375</v>
      </c>
      <c r="J1564" s="129">
        <f t="shared" si="124"/>
        <v>404.25</v>
      </c>
    </row>
    <row r="1565" spans="1:10" x14ac:dyDescent="0.25">
      <c r="A1565" s="95" t="s">
        <v>3350</v>
      </c>
      <c r="B1565" s="95" t="s">
        <v>3351</v>
      </c>
      <c r="C1565" s="95" t="str">
        <f t="shared" si="121"/>
        <v>新北市新店區</v>
      </c>
      <c r="D1565" s="95" t="s">
        <v>3183</v>
      </c>
      <c r="E1565" s="129">
        <v>150</v>
      </c>
      <c r="F1565" s="129">
        <f t="shared" si="122"/>
        <v>168</v>
      </c>
      <c r="G1565" s="129">
        <v>150</v>
      </c>
      <c r="H1565" s="129">
        <f t="shared" si="123"/>
        <v>168</v>
      </c>
      <c r="I1565" s="129">
        <f t="shared" si="125"/>
        <v>375</v>
      </c>
      <c r="J1565" s="129">
        <f t="shared" si="124"/>
        <v>404.25</v>
      </c>
    </row>
    <row r="1566" spans="1:10" x14ac:dyDescent="0.25">
      <c r="A1566" s="95" t="s">
        <v>3352</v>
      </c>
      <c r="B1566" s="95" t="s">
        <v>3353</v>
      </c>
      <c r="C1566" s="95" t="str">
        <f t="shared" si="121"/>
        <v>新北市新店區</v>
      </c>
      <c r="D1566" s="95" t="s">
        <v>3183</v>
      </c>
      <c r="E1566" s="129">
        <v>150</v>
      </c>
      <c r="F1566" s="129">
        <f t="shared" si="122"/>
        <v>168</v>
      </c>
      <c r="G1566" s="129">
        <v>150</v>
      </c>
      <c r="H1566" s="129">
        <f t="shared" si="123"/>
        <v>168</v>
      </c>
      <c r="I1566" s="129">
        <f t="shared" si="125"/>
        <v>375</v>
      </c>
      <c r="J1566" s="129">
        <f t="shared" si="124"/>
        <v>404.25</v>
      </c>
    </row>
    <row r="1567" spans="1:10" x14ac:dyDescent="0.25">
      <c r="A1567" s="95" t="s">
        <v>3354</v>
      </c>
      <c r="B1567" s="95" t="s">
        <v>3355</v>
      </c>
      <c r="C1567" s="95" t="str">
        <f t="shared" si="121"/>
        <v>新北市新店區</v>
      </c>
      <c r="D1567" s="95" t="s">
        <v>3183</v>
      </c>
      <c r="E1567" s="129">
        <v>150</v>
      </c>
      <c r="F1567" s="129">
        <f t="shared" si="122"/>
        <v>168</v>
      </c>
      <c r="G1567" s="129">
        <v>150</v>
      </c>
      <c r="H1567" s="129">
        <f t="shared" si="123"/>
        <v>168</v>
      </c>
      <c r="I1567" s="129">
        <f t="shared" si="125"/>
        <v>375</v>
      </c>
      <c r="J1567" s="129">
        <f t="shared" si="124"/>
        <v>404.25</v>
      </c>
    </row>
    <row r="1568" spans="1:10" x14ac:dyDescent="0.25">
      <c r="A1568" s="95" t="s">
        <v>3356</v>
      </c>
      <c r="B1568" s="95" t="s">
        <v>3357</v>
      </c>
      <c r="C1568" s="95" t="str">
        <f t="shared" si="121"/>
        <v>新北市新店區</v>
      </c>
      <c r="D1568" s="95" t="s">
        <v>3183</v>
      </c>
      <c r="E1568" s="129">
        <v>150</v>
      </c>
      <c r="F1568" s="129">
        <f t="shared" si="122"/>
        <v>168</v>
      </c>
      <c r="G1568" s="129">
        <v>150</v>
      </c>
      <c r="H1568" s="129">
        <f t="shared" si="123"/>
        <v>168</v>
      </c>
      <c r="I1568" s="129">
        <f t="shared" si="125"/>
        <v>375</v>
      </c>
      <c r="J1568" s="129">
        <f t="shared" si="124"/>
        <v>404.25</v>
      </c>
    </row>
    <row r="1569" spans="1:10" x14ac:dyDescent="0.25">
      <c r="A1569" s="95" t="s">
        <v>3358</v>
      </c>
      <c r="B1569" s="95" t="s">
        <v>3359</v>
      </c>
      <c r="C1569" s="95" t="str">
        <f t="shared" si="121"/>
        <v>新北市新店區</v>
      </c>
      <c r="D1569" s="95" t="s">
        <v>3183</v>
      </c>
      <c r="E1569" s="129">
        <v>150</v>
      </c>
      <c r="F1569" s="129">
        <f t="shared" si="122"/>
        <v>168</v>
      </c>
      <c r="G1569" s="129">
        <v>150</v>
      </c>
      <c r="H1569" s="129">
        <f t="shared" si="123"/>
        <v>168</v>
      </c>
      <c r="I1569" s="129">
        <f t="shared" si="125"/>
        <v>375</v>
      </c>
      <c r="J1569" s="129">
        <f t="shared" si="124"/>
        <v>404.25</v>
      </c>
    </row>
    <row r="1570" spans="1:10" x14ac:dyDescent="0.25">
      <c r="A1570" s="95" t="s">
        <v>3360</v>
      </c>
      <c r="B1570" s="95" t="s">
        <v>3361</v>
      </c>
      <c r="C1570" s="95" t="str">
        <f t="shared" si="121"/>
        <v>新北市新店區</v>
      </c>
      <c r="D1570" s="95" t="s">
        <v>3183</v>
      </c>
      <c r="E1570" s="129">
        <v>150</v>
      </c>
      <c r="F1570" s="129">
        <f t="shared" si="122"/>
        <v>168</v>
      </c>
      <c r="G1570" s="129">
        <v>150</v>
      </c>
      <c r="H1570" s="129">
        <f t="shared" si="123"/>
        <v>168</v>
      </c>
      <c r="I1570" s="129">
        <f t="shared" si="125"/>
        <v>375</v>
      </c>
      <c r="J1570" s="129">
        <f t="shared" si="124"/>
        <v>404.25</v>
      </c>
    </row>
    <row r="1571" spans="1:10" x14ac:dyDescent="0.25">
      <c r="A1571" s="95" t="s">
        <v>3362</v>
      </c>
      <c r="B1571" s="95" t="s">
        <v>3363</v>
      </c>
      <c r="C1571" s="95" t="str">
        <f t="shared" si="121"/>
        <v>新北市新店區</v>
      </c>
      <c r="D1571" s="95" t="s">
        <v>3183</v>
      </c>
      <c r="E1571" s="129">
        <v>150</v>
      </c>
      <c r="F1571" s="129">
        <f t="shared" si="122"/>
        <v>168</v>
      </c>
      <c r="G1571" s="129">
        <v>150</v>
      </c>
      <c r="H1571" s="129">
        <f t="shared" si="123"/>
        <v>168</v>
      </c>
      <c r="I1571" s="129">
        <f t="shared" si="125"/>
        <v>375</v>
      </c>
      <c r="J1571" s="129">
        <f t="shared" si="124"/>
        <v>404.25</v>
      </c>
    </row>
    <row r="1572" spans="1:10" x14ac:dyDescent="0.25">
      <c r="A1572" s="95" t="s">
        <v>3364</v>
      </c>
      <c r="B1572" s="95" t="s">
        <v>3365</v>
      </c>
      <c r="C1572" s="95" t="str">
        <f t="shared" si="121"/>
        <v>新北市新店區</v>
      </c>
      <c r="D1572" s="95" t="s">
        <v>2956</v>
      </c>
      <c r="E1572" s="129">
        <v>110</v>
      </c>
      <c r="F1572" s="129">
        <f t="shared" si="122"/>
        <v>126</v>
      </c>
      <c r="G1572" s="129">
        <v>110</v>
      </c>
      <c r="H1572" s="129">
        <f t="shared" si="123"/>
        <v>126</v>
      </c>
      <c r="I1572" s="129">
        <f t="shared" si="125"/>
        <v>275</v>
      </c>
      <c r="J1572" s="129">
        <f t="shared" si="124"/>
        <v>299.25</v>
      </c>
    </row>
    <row r="1573" spans="1:10" x14ac:dyDescent="0.25">
      <c r="A1573" s="95" t="s">
        <v>3366</v>
      </c>
      <c r="B1573" s="95" t="s">
        <v>3367</v>
      </c>
      <c r="C1573" s="95" t="str">
        <f t="shared" si="121"/>
        <v>新北市新店區</v>
      </c>
      <c r="D1573" s="95" t="s">
        <v>2956</v>
      </c>
      <c r="E1573" s="129">
        <v>110</v>
      </c>
      <c r="F1573" s="129">
        <f t="shared" si="122"/>
        <v>126</v>
      </c>
      <c r="G1573" s="129">
        <v>110</v>
      </c>
      <c r="H1573" s="129">
        <f t="shared" si="123"/>
        <v>126</v>
      </c>
      <c r="I1573" s="129">
        <f t="shared" si="125"/>
        <v>275</v>
      </c>
      <c r="J1573" s="129">
        <f t="shared" si="124"/>
        <v>299.25</v>
      </c>
    </row>
    <row r="1574" spans="1:10" x14ac:dyDescent="0.25">
      <c r="A1574" s="95" t="s">
        <v>3368</v>
      </c>
      <c r="B1574" s="95" t="s">
        <v>3369</v>
      </c>
      <c r="C1574" s="95" t="str">
        <f t="shared" si="121"/>
        <v>新北市新店區</v>
      </c>
      <c r="D1574" s="95" t="s">
        <v>3183</v>
      </c>
      <c r="E1574" s="129">
        <v>150</v>
      </c>
      <c r="F1574" s="129">
        <f t="shared" si="122"/>
        <v>168</v>
      </c>
      <c r="G1574" s="129">
        <v>150</v>
      </c>
      <c r="H1574" s="129">
        <f t="shared" si="123"/>
        <v>168</v>
      </c>
      <c r="I1574" s="129">
        <f t="shared" si="125"/>
        <v>375</v>
      </c>
      <c r="J1574" s="129">
        <f t="shared" si="124"/>
        <v>404.25</v>
      </c>
    </row>
    <row r="1575" spans="1:10" x14ac:dyDescent="0.25">
      <c r="A1575" s="95" t="s">
        <v>3370</v>
      </c>
      <c r="B1575" s="95" t="s">
        <v>3371</v>
      </c>
      <c r="C1575" s="95" t="str">
        <f t="shared" si="121"/>
        <v>新北市新店區</v>
      </c>
      <c r="D1575" s="95" t="s">
        <v>2987</v>
      </c>
      <c r="E1575" s="129">
        <v>80</v>
      </c>
      <c r="F1575" s="129">
        <f t="shared" si="122"/>
        <v>94.5</v>
      </c>
      <c r="G1575" s="129">
        <v>80</v>
      </c>
      <c r="H1575" s="129">
        <f t="shared" si="123"/>
        <v>94.5</v>
      </c>
      <c r="I1575" s="129">
        <f t="shared" si="125"/>
        <v>200</v>
      </c>
      <c r="J1575" s="129">
        <f t="shared" si="124"/>
        <v>220.5</v>
      </c>
    </row>
    <row r="1576" spans="1:10" x14ac:dyDescent="0.25">
      <c r="A1576" s="95" t="s">
        <v>3372</v>
      </c>
      <c r="B1576" s="95" t="s">
        <v>3373</v>
      </c>
      <c r="C1576" s="95" t="str">
        <f t="shared" si="121"/>
        <v>新北市新店區</v>
      </c>
      <c r="D1576" s="95" t="s">
        <v>2956</v>
      </c>
      <c r="E1576" s="129">
        <v>110</v>
      </c>
      <c r="F1576" s="129">
        <f t="shared" si="122"/>
        <v>126</v>
      </c>
      <c r="G1576" s="129">
        <v>110</v>
      </c>
      <c r="H1576" s="129">
        <f t="shared" si="123"/>
        <v>126</v>
      </c>
      <c r="I1576" s="129">
        <f t="shared" si="125"/>
        <v>275</v>
      </c>
      <c r="J1576" s="129">
        <f t="shared" si="124"/>
        <v>299.25</v>
      </c>
    </row>
    <row r="1577" spans="1:10" x14ac:dyDescent="0.25">
      <c r="A1577" s="95" t="s">
        <v>3374</v>
      </c>
      <c r="B1577" s="95" t="s">
        <v>3375</v>
      </c>
      <c r="C1577" s="95" t="str">
        <f t="shared" si="121"/>
        <v>新北市新店區</v>
      </c>
      <c r="D1577" s="95" t="s">
        <v>2956</v>
      </c>
      <c r="E1577" s="129">
        <v>110</v>
      </c>
      <c r="F1577" s="129">
        <f t="shared" si="122"/>
        <v>126</v>
      </c>
      <c r="G1577" s="129">
        <v>110</v>
      </c>
      <c r="H1577" s="129">
        <f t="shared" si="123"/>
        <v>126</v>
      </c>
      <c r="I1577" s="129">
        <f t="shared" si="125"/>
        <v>275</v>
      </c>
      <c r="J1577" s="129">
        <f t="shared" si="124"/>
        <v>299.25</v>
      </c>
    </row>
    <row r="1578" spans="1:10" x14ac:dyDescent="0.25">
      <c r="A1578" s="95" t="s">
        <v>3376</v>
      </c>
      <c r="B1578" s="95" t="s">
        <v>3377</v>
      </c>
      <c r="C1578" s="95" t="str">
        <f t="shared" si="121"/>
        <v>新北市新店區</v>
      </c>
      <c r="D1578" s="95" t="s">
        <v>2956</v>
      </c>
      <c r="E1578" s="129">
        <v>110</v>
      </c>
      <c r="F1578" s="129">
        <f t="shared" si="122"/>
        <v>126</v>
      </c>
      <c r="G1578" s="129">
        <v>110</v>
      </c>
      <c r="H1578" s="129">
        <f t="shared" si="123"/>
        <v>126</v>
      </c>
      <c r="I1578" s="129">
        <f t="shared" si="125"/>
        <v>275</v>
      </c>
      <c r="J1578" s="129">
        <f t="shared" si="124"/>
        <v>299.25</v>
      </c>
    </row>
    <row r="1579" spans="1:10" x14ac:dyDescent="0.25">
      <c r="A1579" s="95" t="s">
        <v>3378</v>
      </c>
      <c r="B1579" s="95" t="s">
        <v>3379</v>
      </c>
      <c r="C1579" s="95" t="str">
        <f t="shared" si="121"/>
        <v>新北市新店區</v>
      </c>
      <c r="D1579" s="95" t="s">
        <v>2956</v>
      </c>
      <c r="E1579" s="129">
        <v>110</v>
      </c>
      <c r="F1579" s="129">
        <f t="shared" si="122"/>
        <v>126</v>
      </c>
      <c r="G1579" s="129">
        <v>110</v>
      </c>
      <c r="H1579" s="129">
        <f t="shared" si="123"/>
        <v>126</v>
      </c>
      <c r="I1579" s="129">
        <f t="shared" si="125"/>
        <v>275</v>
      </c>
      <c r="J1579" s="129">
        <f t="shared" si="124"/>
        <v>299.25</v>
      </c>
    </row>
    <row r="1580" spans="1:10" x14ac:dyDescent="0.25">
      <c r="A1580" s="95" t="s">
        <v>3380</v>
      </c>
      <c r="B1580" s="95" t="s">
        <v>3381</v>
      </c>
      <c r="C1580" s="95" t="str">
        <f t="shared" si="121"/>
        <v>新北市新店區</v>
      </c>
      <c r="D1580" s="95" t="s">
        <v>2956</v>
      </c>
      <c r="E1580" s="129">
        <v>110</v>
      </c>
      <c r="F1580" s="129">
        <f t="shared" si="122"/>
        <v>126</v>
      </c>
      <c r="G1580" s="129">
        <v>110</v>
      </c>
      <c r="H1580" s="129">
        <f t="shared" si="123"/>
        <v>126</v>
      </c>
      <c r="I1580" s="129">
        <f t="shared" si="125"/>
        <v>275</v>
      </c>
      <c r="J1580" s="129">
        <f t="shared" si="124"/>
        <v>299.25</v>
      </c>
    </row>
    <row r="1581" spans="1:10" x14ac:dyDescent="0.25">
      <c r="A1581" s="95" t="s">
        <v>3382</v>
      </c>
      <c r="B1581" s="95" t="s">
        <v>3383</v>
      </c>
      <c r="C1581" s="95" t="str">
        <f t="shared" si="121"/>
        <v>新北市新店區</v>
      </c>
      <c r="D1581" s="95" t="s">
        <v>2987</v>
      </c>
      <c r="E1581" s="129">
        <v>80</v>
      </c>
      <c r="F1581" s="129">
        <f t="shared" si="122"/>
        <v>94.5</v>
      </c>
      <c r="G1581" s="129">
        <v>80</v>
      </c>
      <c r="H1581" s="129">
        <f t="shared" si="123"/>
        <v>94.5</v>
      </c>
      <c r="I1581" s="129">
        <f t="shared" si="125"/>
        <v>200</v>
      </c>
      <c r="J1581" s="129">
        <f t="shared" si="124"/>
        <v>220.5</v>
      </c>
    </row>
    <row r="1582" spans="1:10" x14ac:dyDescent="0.25">
      <c r="A1582" s="95" t="s">
        <v>3384</v>
      </c>
      <c r="B1582" s="95" t="s">
        <v>3385</v>
      </c>
      <c r="C1582" s="95" t="str">
        <f t="shared" si="121"/>
        <v>新北市新店區</v>
      </c>
      <c r="D1582" s="95" t="s">
        <v>2987</v>
      </c>
      <c r="E1582" s="129">
        <v>80</v>
      </c>
      <c r="F1582" s="129">
        <f t="shared" si="122"/>
        <v>94.5</v>
      </c>
      <c r="G1582" s="129">
        <v>80</v>
      </c>
      <c r="H1582" s="129">
        <f t="shared" si="123"/>
        <v>94.5</v>
      </c>
      <c r="I1582" s="129">
        <f t="shared" si="125"/>
        <v>200</v>
      </c>
      <c r="J1582" s="129">
        <f t="shared" si="124"/>
        <v>220.5</v>
      </c>
    </row>
    <row r="1583" spans="1:10" x14ac:dyDescent="0.25">
      <c r="A1583" s="95" t="s">
        <v>3386</v>
      </c>
      <c r="B1583" s="95" t="s">
        <v>3387</v>
      </c>
      <c r="C1583" s="95" t="str">
        <f t="shared" si="121"/>
        <v>新北市新店區</v>
      </c>
      <c r="D1583" s="95" t="s">
        <v>2987</v>
      </c>
      <c r="E1583" s="129">
        <v>80</v>
      </c>
      <c r="F1583" s="129">
        <f t="shared" si="122"/>
        <v>94.5</v>
      </c>
      <c r="G1583" s="129">
        <v>80</v>
      </c>
      <c r="H1583" s="129">
        <f t="shared" si="123"/>
        <v>94.5</v>
      </c>
      <c r="I1583" s="129">
        <f t="shared" si="125"/>
        <v>200</v>
      </c>
      <c r="J1583" s="129">
        <f t="shared" si="124"/>
        <v>220.5</v>
      </c>
    </row>
    <row r="1584" spans="1:10" x14ac:dyDescent="0.25">
      <c r="A1584" s="95" t="s">
        <v>3388</v>
      </c>
      <c r="B1584" s="95" t="s">
        <v>3389</v>
      </c>
      <c r="C1584" s="95" t="str">
        <f t="shared" si="121"/>
        <v>新北市新店區</v>
      </c>
      <c r="D1584" s="95" t="s">
        <v>2987</v>
      </c>
      <c r="E1584" s="129">
        <v>80</v>
      </c>
      <c r="F1584" s="129">
        <f t="shared" si="122"/>
        <v>94.5</v>
      </c>
      <c r="G1584" s="129">
        <v>80</v>
      </c>
      <c r="H1584" s="129">
        <f t="shared" si="123"/>
        <v>94.5</v>
      </c>
      <c r="I1584" s="129">
        <f t="shared" si="125"/>
        <v>200</v>
      </c>
      <c r="J1584" s="129">
        <f t="shared" si="124"/>
        <v>220.5</v>
      </c>
    </row>
    <row r="1585" spans="1:10" x14ac:dyDescent="0.25">
      <c r="A1585" s="95" t="s">
        <v>3390</v>
      </c>
      <c r="B1585" s="95" t="s">
        <v>3391</v>
      </c>
      <c r="C1585" s="95" t="str">
        <f t="shared" si="121"/>
        <v>新北市新店區</v>
      </c>
      <c r="D1585" s="95" t="s">
        <v>2987</v>
      </c>
      <c r="E1585" s="129">
        <v>80</v>
      </c>
      <c r="F1585" s="129">
        <f t="shared" si="122"/>
        <v>94.5</v>
      </c>
      <c r="G1585" s="129">
        <v>80</v>
      </c>
      <c r="H1585" s="129">
        <f t="shared" si="123"/>
        <v>94.5</v>
      </c>
      <c r="I1585" s="129">
        <f t="shared" si="125"/>
        <v>200</v>
      </c>
      <c r="J1585" s="129">
        <f t="shared" si="124"/>
        <v>220.5</v>
      </c>
    </row>
    <row r="1586" spans="1:10" x14ac:dyDescent="0.25">
      <c r="A1586" s="95" t="s">
        <v>3392</v>
      </c>
      <c r="B1586" s="95" t="s">
        <v>3393</v>
      </c>
      <c r="C1586" s="95" t="str">
        <f t="shared" si="121"/>
        <v>新北市新店區</v>
      </c>
      <c r="D1586" s="95" t="s">
        <v>2987</v>
      </c>
      <c r="E1586" s="129">
        <v>80</v>
      </c>
      <c r="F1586" s="129">
        <f t="shared" si="122"/>
        <v>94.5</v>
      </c>
      <c r="G1586" s="129">
        <v>80</v>
      </c>
      <c r="H1586" s="129">
        <f t="shared" si="123"/>
        <v>94.5</v>
      </c>
      <c r="I1586" s="129">
        <f t="shared" si="125"/>
        <v>200</v>
      </c>
      <c r="J1586" s="129">
        <f t="shared" si="124"/>
        <v>220.5</v>
      </c>
    </row>
    <row r="1587" spans="1:10" x14ac:dyDescent="0.25">
      <c r="A1587" s="95" t="s">
        <v>3394</v>
      </c>
      <c r="B1587" s="95" t="s">
        <v>3395</v>
      </c>
      <c r="C1587" s="95" t="str">
        <f t="shared" si="121"/>
        <v>新北市新店區</v>
      </c>
      <c r="D1587" s="95" t="s">
        <v>2987</v>
      </c>
      <c r="E1587" s="129">
        <v>80</v>
      </c>
      <c r="F1587" s="129">
        <f t="shared" si="122"/>
        <v>94.5</v>
      </c>
      <c r="G1587" s="129">
        <v>80</v>
      </c>
      <c r="H1587" s="129">
        <f t="shared" si="123"/>
        <v>94.5</v>
      </c>
      <c r="I1587" s="129">
        <f t="shared" si="125"/>
        <v>200</v>
      </c>
      <c r="J1587" s="129">
        <f t="shared" si="124"/>
        <v>220.5</v>
      </c>
    </row>
    <row r="1588" spans="1:10" x14ac:dyDescent="0.25">
      <c r="A1588" s="95" t="s">
        <v>3396</v>
      </c>
      <c r="B1588" s="95" t="s">
        <v>3397</v>
      </c>
      <c r="C1588" s="95" t="str">
        <f t="shared" si="121"/>
        <v>新北市新店區</v>
      </c>
      <c r="D1588" s="95" t="s">
        <v>2987</v>
      </c>
      <c r="E1588" s="129">
        <v>80</v>
      </c>
      <c r="F1588" s="129">
        <f t="shared" si="122"/>
        <v>94.5</v>
      </c>
      <c r="G1588" s="129">
        <v>80</v>
      </c>
      <c r="H1588" s="129">
        <f t="shared" si="123"/>
        <v>94.5</v>
      </c>
      <c r="I1588" s="129">
        <f t="shared" si="125"/>
        <v>200</v>
      </c>
      <c r="J1588" s="129">
        <f t="shared" si="124"/>
        <v>220.5</v>
      </c>
    </row>
    <row r="1589" spans="1:10" x14ac:dyDescent="0.25">
      <c r="A1589" s="95" t="s">
        <v>3398</v>
      </c>
      <c r="B1589" s="95" t="s">
        <v>3399</v>
      </c>
      <c r="C1589" s="95" t="str">
        <f t="shared" si="121"/>
        <v>新北市新店區</v>
      </c>
      <c r="D1589" s="95" t="s">
        <v>2987</v>
      </c>
      <c r="E1589" s="129">
        <v>80</v>
      </c>
      <c r="F1589" s="129">
        <f t="shared" si="122"/>
        <v>94.5</v>
      </c>
      <c r="G1589" s="129">
        <v>80</v>
      </c>
      <c r="H1589" s="129">
        <f t="shared" si="123"/>
        <v>94.5</v>
      </c>
      <c r="I1589" s="129">
        <f t="shared" si="125"/>
        <v>200</v>
      </c>
      <c r="J1589" s="129">
        <f t="shared" si="124"/>
        <v>220.5</v>
      </c>
    </row>
    <row r="1590" spans="1:10" x14ac:dyDescent="0.25">
      <c r="A1590" s="95" t="s">
        <v>3400</v>
      </c>
      <c r="B1590" s="95" t="s">
        <v>3401</v>
      </c>
      <c r="C1590" s="95" t="str">
        <f t="shared" si="121"/>
        <v>新北市新店區</v>
      </c>
      <c r="D1590" s="95" t="s">
        <v>2987</v>
      </c>
      <c r="E1590" s="129">
        <v>80</v>
      </c>
      <c r="F1590" s="129">
        <f t="shared" si="122"/>
        <v>94.5</v>
      </c>
      <c r="G1590" s="129">
        <v>80</v>
      </c>
      <c r="H1590" s="129">
        <f t="shared" si="123"/>
        <v>94.5</v>
      </c>
      <c r="I1590" s="129">
        <f t="shared" si="125"/>
        <v>200</v>
      </c>
      <c r="J1590" s="129">
        <f t="shared" si="124"/>
        <v>220.5</v>
      </c>
    </row>
    <row r="1591" spans="1:10" x14ac:dyDescent="0.25">
      <c r="A1591" s="95" t="s">
        <v>3402</v>
      </c>
      <c r="B1591" s="95" t="s">
        <v>3403</v>
      </c>
      <c r="C1591" s="95" t="str">
        <f t="shared" si="121"/>
        <v>新北市新店區</v>
      </c>
      <c r="D1591" s="95" t="s">
        <v>2987</v>
      </c>
      <c r="E1591" s="129">
        <v>80</v>
      </c>
      <c r="F1591" s="129">
        <f t="shared" si="122"/>
        <v>94.5</v>
      </c>
      <c r="G1591" s="129">
        <v>80</v>
      </c>
      <c r="H1591" s="129">
        <f t="shared" si="123"/>
        <v>94.5</v>
      </c>
      <c r="I1591" s="129">
        <f t="shared" si="125"/>
        <v>200</v>
      </c>
      <c r="J1591" s="129">
        <f t="shared" si="124"/>
        <v>220.5</v>
      </c>
    </row>
    <row r="1592" spans="1:10" x14ac:dyDescent="0.25">
      <c r="A1592" s="95" t="s">
        <v>3404</v>
      </c>
      <c r="B1592" s="95" t="s">
        <v>3405</v>
      </c>
      <c r="C1592" s="95" t="str">
        <f t="shared" si="121"/>
        <v>新北市新店區</v>
      </c>
      <c r="D1592" s="95" t="s">
        <v>2987</v>
      </c>
      <c r="E1592" s="129">
        <v>80</v>
      </c>
      <c r="F1592" s="129">
        <f t="shared" si="122"/>
        <v>94.5</v>
      </c>
      <c r="G1592" s="129">
        <v>80</v>
      </c>
      <c r="H1592" s="129">
        <f t="shared" si="123"/>
        <v>94.5</v>
      </c>
      <c r="I1592" s="129">
        <f t="shared" si="125"/>
        <v>200</v>
      </c>
      <c r="J1592" s="129">
        <f t="shared" si="124"/>
        <v>220.5</v>
      </c>
    </row>
    <row r="1593" spans="1:10" x14ac:dyDescent="0.25">
      <c r="A1593" s="95" t="s">
        <v>3406</v>
      </c>
      <c r="B1593" s="95" t="s">
        <v>3407</v>
      </c>
      <c r="C1593" s="95" t="str">
        <f t="shared" si="121"/>
        <v>新北市新店區</v>
      </c>
      <c r="D1593" s="95" t="s">
        <v>2987</v>
      </c>
      <c r="E1593" s="129">
        <v>80</v>
      </c>
      <c r="F1593" s="129">
        <f t="shared" si="122"/>
        <v>94.5</v>
      </c>
      <c r="G1593" s="129">
        <v>80</v>
      </c>
      <c r="H1593" s="129">
        <f t="shared" si="123"/>
        <v>94.5</v>
      </c>
      <c r="I1593" s="129">
        <f t="shared" si="125"/>
        <v>200</v>
      </c>
      <c r="J1593" s="129">
        <f t="shared" si="124"/>
        <v>220.5</v>
      </c>
    </row>
    <row r="1594" spans="1:10" x14ac:dyDescent="0.25">
      <c r="A1594" s="95" t="s">
        <v>3408</v>
      </c>
      <c r="B1594" s="95" t="s">
        <v>3409</v>
      </c>
      <c r="C1594" s="95" t="str">
        <f t="shared" si="121"/>
        <v>新北市新莊區</v>
      </c>
      <c r="D1594" s="95" t="s">
        <v>3410</v>
      </c>
      <c r="E1594" s="129">
        <v>110</v>
      </c>
      <c r="F1594" s="129">
        <f t="shared" si="122"/>
        <v>126</v>
      </c>
      <c r="G1594" s="129">
        <v>110</v>
      </c>
      <c r="H1594" s="129">
        <f t="shared" si="123"/>
        <v>126</v>
      </c>
      <c r="I1594" s="129">
        <f t="shared" si="125"/>
        <v>275</v>
      </c>
      <c r="J1594" s="129">
        <f t="shared" si="124"/>
        <v>299.25</v>
      </c>
    </row>
    <row r="1595" spans="1:10" x14ac:dyDescent="0.25">
      <c r="A1595" s="95" t="s">
        <v>3411</v>
      </c>
      <c r="B1595" s="95" t="s">
        <v>3412</v>
      </c>
      <c r="C1595" s="95" t="str">
        <f t="shared" si="121"/>
        <v>新北市新莊區</v>
      </c>
      <c r="D1595" s="95" t="s">
        <v>3410</v>
      </c>
      <c r="E1595" s="129">
        <v>110</v>
      </c>
      <c r="F1595" s="129">
        <f t="shared" si="122"/>
        <v>126</v>
      </c>
      <c r="G1595" s="129">
        <v>110</v>
      </c>
      <c r="H1595" s="129">
        <f t="shared" si="123"/>
        <v>126</v>
      </c>
      <c r="I1595" s="129">
        <f t="shared" si="125"/>
        <v>275</v>
      </c>
      <c r="J1595" s="129">
        <f t="shared" si="124"/>
        <v>299.25</v>
      </c>
    </row>
    <row r="1596" spans="1:10" x14ac:dyDescent="0.25">
      <c r="A1596" s="95" t="s">
        <v>3413</v>
      </c>
      <c r="B1596" s="95" t="s">
        <v>3414</v>
      </c>
      <c r="C1596" s="95" t="str">
        <f t="shared" si="121"/>
        <v>新北市新莊區</v>
      </c>
      <c r="D1596" s="95" t="s">
        <v>3410</v>
      </c>
      <c r="E1596" s="129">
        <v>110</v>
      </c>
      <c r="F1596" s="129">
        <f t="shared" si="122"/>
        <v>126</v>
      </c>
      <c r="G1596" s="129">
        <v>110</v>
      </c>
      <c r="H1596" s="129">
        <f t="shared" si="123"/>
        <v>126</v>
      </c>
      <c r="I1596" s="129">
        <f t="shared" si="125"/>
        <v>275</v>
      </c>
      <c r="J1596" s="129">
        <f t="shared" si="124"/>
        <v>299.25</v>
      </c>
    </row>
    <row r="1597" spans="1:10" x14ac:dyDescent="0.25">
      <c r="A1597" s="95" t="s">
        <v>3415</v>
      </c>
      <c r="B1597" s="95" t="s">
        <v>3416</v>
      </c>
      <c r="C1597" s="95" t="str">
        <f t="shared" si="121"/>
        <v>新北市新莊區</v>
      </c>
      <c r="D1597" s="95" t="s">
        <v>3410</v>
      </c>
      <c r="E1597" s="129">
        <v>110</v>
      </c>
      <c r="F1597" s="129">
        <f t="shared" si="122"/>
        <v>126</v>
      </c>
      <c r="G1597" s="129">
        <v>110</v>
      </c>
      <c r="H1597" s="129">
        <f t="shared" si="123"/>
        <v>126</v>
      </c>
      <c r="I1597" s="129">
        <f t="shared" si="125"/>
        <v>275</v>
      </c>
      <c r="J1597" s="129">
        <f t="shared" si="124"/>
        <v>299.25</v>
      </c>
    </row>
    <row r="1598" spans="1:10" x14ac:dyDescent="0.25">
      <c r="A1598" s="95" t="s">
        <v>3417</v>
      </c>
      <c r="B1598" s="95" t="s">
        <v>3418</v>
      </c>
      <c r="C1598" s="95" t="str">
        <f t="shared" si="121"/>
        <v>新北市新莊區</v>
      </c>
      <c r="D1598" s="95" t="s">
        <v>3410</v>
      </c>
      <c r="E1598" s="129">
        <v>110</v>
      </c>
      <c r="F1598" s="129">
        <f t="shared" si="122"/>
        <v>126</v>
      </c>
      <c r="G1598" s="129">
        <v>110</v>
      </c>
      <c r="H1598" s="129">
        <f t="shared" si="123"/>
        <v>126</v>
      </c>
      <c r="I1598" s="129">
        <f t="shared" si="125"/>
        <v>275</v>
      </c>
      <c r="J1598" s="129">
        <f t="shared" si="124"/>
        <v>299.25</v>
      </c>
    </row>
    <row r="1599" spans="1:10" x14ac:dyDescent="0.25">
      <c r="A1599" s="95" t="s">
        <v>3419</v>
      </c>
      <c r="B1599" s="95" t="s">
        <v>3420</v>
      </c>
      <c r="C1599" s="95" t="str">
        <f t="shared" si="121"/>
        <v>新北市新莊區</v>
      </c>
      <c r="D1599" s="95" t="s">
        <v>3410</v>
      </c>
      <c r="E1599" s="129">
        <v>110</v>
      </c>
      <c r="F1599" s="129">
        <f t="shared" si="122"/>
        <v>126</v>
      </c>
      <c r="G1599" s="129">
        <v>110</v>
      </c>
      <c r="H1599" s="129">
        <f t="shared" si="123"/>
        <v>126</v>
      </c>
      <c r="I1599" s="129">
        <f t="shared" si="125"/>
        <v>275</v>
      </c>
      <c r="J1599" s="129">
        <f t="shared" si="124"/>
        <v>299.25</v>
      </c>
    </row>
    <row r="1600" spans="1:10" x14ac:dyDescent="0.25">
      <c r="A1600" s="95" t="s">
        <v>3421</v>
      </c>
      <c r="B1600" s="95" t="s">
        <v>3422</v>
      </c>
      <c r="C1600" s="95" t="str">
        <f t="shared" si="121"/>
        <v>新北市新莊區</v>
      </c>
      <c r="D1600" s="95" t="s">
        <v>3410</v>
      </c>
      <c r="E1600" s="129">
        <v>110</v>
      </c>
      <c r="F1600" s="129">
        <f t="shared" si="122"/>
        <v>126</v>
      </c>
      <c r="G1600" s="129">
        <v>110</v>
      </c>
      <c r="H1600" s="129">
        <f t="shared" si="123"/>
        <v>126</v>
      </c>
      <c r="I1600" s="129">
        <f t="shared" si="125"/>
        <v>275</v>
      </c>
      <c r="J1600" s="129">
        <f t="shared" si="124"/>
        <v>299.25</v>
      </c>
    </row>
    <row r="1601" spans="1:10" x14ac:dyDescent="0.25">
      <c r="A1601" s="95" t="s">
        <v>3423</v>
      </c>
      <c r="B1601" s="95" t="s">
        <v>3424</v>
      </c>
      <c r="C1601" s="95" t="str">
        <f t="shared" si="121"/>
        <v>新北市新莊區</v>
      </c>
      <c r="D1601" s="95" t="s">
        <v>1285</v>
      </c>
      <c r="E1601" s="129">
        <v>110</v>
      </c>
      <c r="F1601" s="129">
        <f t="shared" si="122"/>
        <v>126</v>
      </c>
      <c r="G1601" s="129">
        <v>110</v>
      </c>
      <c r="H1601" s="129">
        <f t="shared" si="123"/>
        <v>126</v>
      </c>
      <c r="I1601" s="129">
        <f t="shared" si="125"/>
        <v>275</v>
      </c>
      <c r="J1601" s="129">
        <f t="shared" si="124"/>
        <v>299.25</v>
      </c>
    </row>
    <row r="1602" spans="1:10" x14ac:dyDescent="0.25">
      <c r="A1602" s="95" t="s">
        <v>3425</v>
      </c>
      <c r="B1602" s="95" t="s">
        <v>3426</v>
      </c>
      <c r="C1602" s="95" t="str">
        <f t="shared" ref="C1602:C1665" si="126">LEFT(A1602,6)</f>
        <v>新北市新莊區</v>
      </c>
      <c r="D1602" s="95" t="s">
        <v>3410</v>
      </c>
      <c r="E1602" s="129">
        <v>110</v>
      </c>
      <c r="F1602" s="129">
        <f t="shared" si="122"/>
        <v>126</v>
      </c>
      <c r="G1602" s="129">
        <v>110</v>
      </c>
      <c r="H1602" s="129">
        <f t="shared" si="123"/>
        <v>126</v>
      </c>
      <c r="I1602" s="129">
        <f t="shared" si="125"/>
        <v>275</v>
      </c>
      <c r="J1602" s="129">
        <f t="shared" si="124"/>
        <v>299.25</v>
      </c>
    </row>
    <row r="1603" spans="1:10" x14ac:dyDescent="0.25">
      <c r="A1603" s="95" t="s">
        <v>3427</v>
      </c>
      <c r="B1603" s="95" t="s">
        <v>3428</v>
      </c>
      <c r="C1603" s="95" t="str">
        <f t="shared" si="126"/>
        <v>新北市新莊區</v>
      </c>
      <c r="D1603" s="95" t="s">
        <v>3410</v>
      </c>
      <c r="E1603" s="129">
        <v>110</v>
      </c>
      <c r="F1603" s="129">
        <f t="shared" ref="F1603:F1666" si="127">(E1603+10)*1.05</f>
        <v>126</v>
      </c>
      <c r="G1603" s="129">
        <v>110</v>
      </c>
      <c r="H1603" s="129">
        <f t="shared" ref="H1603:H1666" si="128">(G1603+10)*1.05</f>
        <v>126</v>
      </c>
      <c r="I1603" s="129">
        <f t="shared" si="125"/>
        <v>275</v>
      </c>
      <c r="J1603" s="129">
        <f t="shared" ref="J1603:J1666" si="129">(I1603+10)*1.05</f>
        <v>299.25</v>
      </c>
    </row>
    <row r="1604" spans="1:10" x14ac:dyDescent="0.25">
      <c r="A1604" s="95" t="s">
        <v>3429</v>
      </c>
      <c r="B1604" s="95" t="s">
        <v>3430</v>
      </c>
      <c r="C1604" s="95" t="str">
        <f t="shared" si="126"/>
        <v>新北市新莊區</v>
      </c>
      <c r="D1604" s="95" t="s">
        <v>3410</v>
      </c>
      <c r="E1604" s="129">
        <v>110</v>
      </c>
      <c r="F1604" s="129">
        <f t="shared" si="127"/>
        <v>126</v>
      </c>
      <c r="G1604" s="129">
        <v>110</v>
      </c>
      <c r="H1604" s="129">
        <f t="shared" si="128"/>
        <v>126</v>
      </c>
      <c r="I1604" s="129">
        <f t="shared" si="125"/>
        <v>275</v>
      </c>
      <c r="J1604" s="129">
        <f t="shared" si="129"/>
        <v>299.25</v>
      </c>
    </row>
    <row r="1605" spans="1:10" x14ac:dyDescent="0.25">
      <c r="A1605" s="95" t="s">
        <v>3431</v>
      </c>
      <c r="B1605" s="95" t="s">
        <v>3432</v>
      </c>
      <c r="C1605" s="95" t="str">
        <f t="shared" si="126"/>
        <v>新北市新莊區</v>
      </c>
      <c r="D1605" s="95" t="s">
        <v>3410</v>
      </c>
      <c r="E1605" s="129">
        <v>110</v>
      </c>
      <c r="F1605" s="129">
        <f t="shared" si="127"/>
        <v>126</v>
      </c>
      <c r="G1605" s="129">
        <v>110</v>
      </c>
      <c r="H1605" s="129">
        <f t="shared" si="128"/>
        <v>126</v>
      </c>
      <c r="I1605" s="129">
        <f t="shared" si="125"/>
        <v>275</v>
      </c>
      <c r="J1605" s="129">
        <f t="shared" si="129"/>
        <v>299.25</v>
      </c>
    </row>
    <row r="1606" spans="1:10" x14ac:dyDescent="0.25">
      <c r="A1606" s="95" t="s">
        <v>3433</v>
      </c>
      <c r="B1606" s="95" t="s">
        <v>3434</v>
      </c>
      <c r="C1606" s="95" t="str">
        <f t="shared" si="126"/>
        <v>新北市新莊區</v>
      </c>
      <c r="D1606" s="95" t="s">
        <v>3410</v>
      </c>
      <c r="E1606" s="129">
        <v>110</v>
      </c>
      <c r="F1606" s="129">
        <f t="shared" si="127"/>
        <v>126</v>
      </c>
      <c r="G1606" s="129">
        <v>110</v>
      </c>
      <c r="H1606" s="129">
        <f t="shared" si="128"/>
        <v>126</v>
      </c>
      <c r="I1606" s="129">
        <f t="shared" si="125"/>
        <v>275</v>
      </c>
      <c r="J1606" s="129">
        <f t="shared" si="129"/>
        <v>299.25</v>
      </c>
    </row>
    <row r="1607" spans="1:10" x14ac:dyDescent="0.25">
      <c r="A1607" s="95" t="s">
        <v>3435</v>
      </c>
      <c r="B1607" s="95" t="s">
        <v>3436</v>
      </c>
      <c r="C1607" s="95" t="str">
        <f t="shared" si="126"/>
        <v>新北市新莊區</v>
      </c>
      <c r="D1607" s="95" t="s">
        <v>3410</v>
      </c>
      <c r="E1607" s="129">
        <v>110</v>
      </c>
      <c r="F1607" s="129">
        <f t="shared" si="127"/>
        <v>126</v>
      </c>
      <c r="G1607" s="129">
        <v>110</v>
      </c>
      <c r="H1607" s="129">
        <f t="shared" si="128"/>
        <v>126</v>
      </c>
      <c r="I1607" s="129">
        <f t="shared" si="125"/>
        <v>275</v>
      </c>
      <c r="J1607" s="129">
        <f t="shared" si="129"/>
        <v>299.25</v>
      </c>
    </row>
    <row r="1608" spans="1:10" x14ac:dyDescent="0.25">
      <c r="A1608" s="95" t="s">
        <v>3437</v>
      </c>
      <c r="B1608" s="95" t="s">
        <v>3438</v>
      </c>
      <c r="C1608" s="95" t="str">
        <f t="shared" si="126"/>
        <v>新北市新莊區</v>
      </c>
      <c r="D1608" s="95" t="s">
        <v>3410</v>
      </c>
      <c r="E1608" s="129">
        <v>110</v>
      </c>
      <c r="F1608" s="129">
        <f t="shared" si="127"/>
        <v>126</v>
      </c>
      <c r="G1608" s="129">
        <v>110</v>
      </c>
      <c r="H1608" s="129">
        <f t="shared" si="128"/>
        <v>126</v>
      </c>
      <c r="I1608" s="129">
        <f t="shared" si="125"/>
        <v>275</v>
      </c>
      <c r="J1608" s="129">
        <f t="shared" si="129"/>
        <v>299.25</v>
      </c>
    </row>
    <row r="1609" spans="1:10" x14ac:dyDescent="0.25">
      <c r="A1609" s="95" t="s">
        <v>3439</v>
      </c>
      <c r="B1609" s="95" t="s">
        <v>3440</v>
      </c>
      <c r="C1609" s="95" t="str">
        <f t="shared" si="126"/>
        <v>新北市新莊區</v>
      </c>
      <c r="D1609" s="95" t="s">
        <v>3410</v>
      </c>
      <c r="E1609" s="129">
        <v>110</v>
      </c>
      <c r="F1609" s="129">
        <f t="shared" si="127"/>
        <v>126</v>
      </c>
      <c r="G1609" s="129">
        <v>110</v>
      </c>
      <c r="H1609" s="129">
        <f t="shared" si="128"/>
        <v>126</v>
      </c>
      <c r="I1609" s="129">
        <f t="shared" si="125"/>
        <v>275</v>
      </c>
      <c r="J1609" s="129">
        <f t="shared" si="129"/>
        <v>299.25</v>
      </c>
    </row>
    <row r="1610" spans="1:10" x14ac:dyDescent="0.25">
      <c r="A1610" s="95" t="s">
        <v>3441</v>
      </c>
      <c r="B1610" s="95" t="s">
        <v>3442</v>
      </c>
      <c r="C1610" s="95" t="str">
        <f t="shared" si="126"/>
        <v>新北市新莊區</v>
      </c>
      <c r="D1610" s="95" t="s">
        <v>3410</v>
      </c>
      <c r="E1610" s="129">
        <v>110</v>
      </c>
      <c r="F1610" s="129">
        <f t="shared" si="127"/>
        <v>126</v>
      </c>
      <c r="G1610" s="129">
        <v>110</v>
      </c>
      <c r="H1610" s="129">
        <f t="shared" si="128"/>
        <v>126</v>
      </c>
      <c r="I1610" s="129">
        <f t="shared" si="125"/>
        <v>275</v>
      </c>
      <c r="J1610" s="129">
        <f t="shared" si="129"/>
        <v>299.25</v>
      </c>
    </row>
    <row r="1611" spans="1:10" x14ac:dyDescent="0.25">
      <c r="A1611" s="95" t="s">
        <v>3443</v>
      </c>
      <c r="B1611" s="95" t="s">
        <v>3444</v>
      </c>
      <c r="C1611" s="95" t="str">
        <f t="shared" si="126"/>
        <v>新北市新莊區</v>
      </c>
      <c r="D1611" s="95" t="s">
        <v>3410</v>
      </c>
      <c r="E1611" s="129">
        <v>110</v>
      </c>
      <c r="F1611" s="129">
        <f t="shared" si="127"/>
        <v>126</v>
      </c>
      <c r="G1611" s="129">
        <v>110</v>
      </c>
      <c r="H1611" s="129">
        <f t="shared" si="128"/>
        <v>126</v>
      </c>
      <c r="I1611" s="129">
        <f t="shared" si="125"/>
        <v>275</v>
      </c>
      <c r="J1611" s="129">
        <f t="shared" si="129"/>
        <v>299.25</v>
      </c>
    </row>
    <row r="1612" spans="1:10" x14ac:dyDescent="0.25">
      <c r="A1612" s="95" t="s">
        <v>3445</v>
      </c>
      <c r="B1612" s="95" t="s">
        <v>3446</v>
      </c>
      <c r="C1612" s="95" t="str">
        <f t="shared" si="126"/>
        <v>新北市新莊區</v>
      </c>
      <c r="D1612" s="95" t="s">
        <v>3410</v>
      </c>
      <c r="E1612" s="129">
        <v>110</v>
      </c>
      <c r="F1612" s="129">
        <f t="shared" si="127"/>
        <v>126</v>
      </c>
      <c r="G1612" s="129">
        <v>110</v>
      </c>
      <c r="H1612" s="129">
        <f t="shared" si="128"/>
        <v>126</v>
      </c>
      <c r="I1612" s="129">
        <f t="shared" si="125"/>
        <v>275</v>
      </c>
      <c r="J1612" s="129">
        <f t="shared" si="129"/>
        <v>299.25</v>
      </c>
    </row>
    <row r="1613" spans="1:10" x14ac:dyDescent="0.25">
      <c r="A1613" s="95" t="s">
        <v>3447</v>
      </c>
      <c r="B1613" s="95" t="s">
        <v>3448</v>
      </c>
      <c r="C1613" s="95" t="str">
        <f t="shared" si="126"/>
        <v>新北市新莊區</v>
      </c>
      <c r="D1613" s="95" t="s">
        <v>3410</v>
      </c>
      <c r="E1613" s="129">
        <v>110</v>
      </c>
      <c r="F1613" s="129">
        <f t="shared" si="127"/>
        <v>126</v>
      </c>
      <c r="G1613" s="129">
        <v>110</v>
      </c>
      <c r="H1613" s="129">
        <f t="shared" si="128"/>
        <v>126</v>
      </c>
      <c r="I1613" s="129">
        <f t="shared" si="125"/>
        <v>275</v>
      </c>
      <c r="J1613" s="129">
        <f t="shared" si="129"/>
        <v>299.25</v>
      </c>
    </row>
    <row r="1614" spans="1:10" x14ac:dyDescent="0.25">
      <c r="A1614" s="95" t="s">
        <v>3449</v>
      </c>
      <c r="B1614" s="95" t="s">
        <v>3450</v>
      </c>
      <c r="C1614" s="95" t="str">
        <f t="shared" si="126"/>
        <v>新北市新莊區</v>
      </c>
      <c r="D1614" s="95" t="s">
        <v>3410</v>
      </c>
      <c r="E1614" s="129">
        <v>110</v>
      </c>
      <c r="F1614" s="129">
        <f t="shared" si="127"/>
        <v>126</v>
      </c>
      <c r="G1614" s="129">
        <v>110</v>
      </c>
      <c r="H1614" s="129">
        <f t="shared" si="128"/>
        <v>126</v>
      </c>
      <c r="I1614" s="129">
        <f t="shared" si="125"/>
        <v>275</v>
      </c>
      <c r="J1614" s="129">
        <f t="shared" si="129"/>
        <v>299.25</v>
      </c>
    </row>
    <row r="1615" spans="1:10" x14ac:dyDescent="0.25">
      <c r="A1615" s="95" t="s">
        <v>3451</v>
      </c>
      <c r="B1615" s="95" t="s">
        <v>3452</v>
      </c>
      <c r="C1615" s="95" t="str">
        <f t="shared" si="126"/>
        <v>新北市新莊區</v>
      </c>
      <c r="D1615" s="95" t="s">
        <v>3410</v>
      </c>
      <c r="E1615" s="129">
        <v>110</v>
      </c>
      <c r="F1615" s="129">
        <f t="shared" si="127"/>
        <v>126</v>
      </c>
      <c r="G1615" s="129">
        <v>110</v>
      </c>
      <c r="H1615" s="129">
        <f t="shared" si="128"/>
        <v>126</v>
      </c>
      <c r="I1615" s="129">
        <f t="shared" si="125"/>
        <v>275</v>
      </c>
      <c r="J1615" s="129">
        <f t="shared" si="129"/>
        <v>299.25</v>
      </c>
    </row>
    <row r="1616" spans="1:10" x14ac:dyDescent="0.25">
      <c r="A1616" s="95" t="s">
        <v>3453</v>
      </c>
      <c r="B1616" s="95" t="s">
        <v>3454</v>
      </c>
      <c r="C1616" s="95" t="str">
        <f t="shared" si="126"/>
        <v>新北市新莊區</v>
      </c>
      <c r="D1616" s="95" t="s">
        <v>3410</v>
      </c>
      <c r="E1616" s="129">
        <v>110</v>
      </c>
      <c r="F1616" s="129">
        <f t="shared" si="127"/>
        <v>126</v>
      </c>
      <c r="G1616" s="129">
        <v>110</v>
      </c>
      <c r="H1616" s="129">
        <f t="shared" si="128"/>
        <v>126</v>
      </c>
      <c r="I1616" s="129">
        <f t="shared" si="125"/>
        <v>275</v>
      </c>
      <c r="J1616" s="129">
        <f t="shared" si="129"/>
        <v>299.25</v>
      </c>
    </row>
    <row r="1617" spans="1:10" x14ac:dyDescent="0.25">
      <c r="A1617" s="95" t="s">
        <v>3455</v>
      </c>
      <c r="B1617" s="95" t="s">
        <v>3456</v>
      </c>
      <c r="C1617" s="95" t="str">
        <f t="shared" si="126"/>
        <v>新北市新莊區</v>
      </c>
      <c r="D1617" s="95" t="s">
        <v>3410</v>
      </c>
      <c r="E1617" s="129">
        <v>110</v>
      </c>
      <c r="F1617" s="129">
        <f t="shared" si="127"/>
        <v>126</v>
      </c>
      <c r="G1617" s="129">
        <v>110</v>
      </c>
      <c r="H1617" s="129">
        <f t="shared" si="128"/>
        <v>126</v>
      </c>
      <c r="I1617" s="129">
        <f t="shared" si="125"/>
        <v>275</v>
      </c>
      <c r="J1617" s="129">
        <f t="shared" si="129"/>
        <v>299.25</v>
      </c>
    </row>
    <row r="1618" spans="1:10" x14ac:dyDescent="0.25">
      <c r="A1618" s="95" t="s">
        <v>3457</v>
      </c>
      <c r="B1618" s="95" t="s">
        <v>3458</v>
      </c>
      <c r="C1618" s="95" t="str">
        <f t="shared" si="126"/>
        <v>新北市新莊區</v>
      </c>
      <c r="D1618" s="95" t="s">
        <v>3410</v>
      </c>
      <c r="E1618" s="129">
        <v>110</v>
      </c>
      <c r="F1618" s="129">
        <f t="shared" si="127"/>
        <v>126</v>
      </c>
      <c r="G1618" s="129">
        <v>110</v>
      </c>
      <c r="H1618" s="129">
        <f t="shared" si="128"/>
        <v>126</v>
      </c>
      <c r="I1618" s="129">
        <f t="shared" si="125"/>
        <v>275</v>
      </c>
      <c r="J1618" s="129">
        <f t="shared" si="129"/>
        <v>299.25</v>
      </c>
    </row>
    <row r="1619" spans="1:10" x14ac:dyDescent="0.25">
      <c r="A1619" s="95" t="s">
        <v>3459</v>
      </c>
      <c r="B1619" s="95" t="s">
        <v>3460</v>
      </c>
      <c r="C1619" s="95" t="str">
        <f t="shared" si="126"/>
        <v>新北市新莊區</v>
      </c>
      <c r="D1619" s="95" t="s">
        <v>3410</v>
      </c>
      <c r="E1619" s="129">
        <v>110</v>
      </c>
      <c r="F1619" s="129">
        <f t="shared" si="127"/>
        <v>126</v>
      </c>
      <c r="G1619" s="129">
        <v>110</v>
      </c>
      <c r="H1619" s="129">
        <f t="shared" si="128"/>
        <v>126</v>
      </c>
      <c r="I1619" s="129">
        <f t="shared" si="125"/>
        <v>275</v>
      </c>
      <c r="J1619" s="129">
        <f t="shared" si="129"/>
        <v>299.25</v>
      </c>
    </row>
    <row r="1620" spans="1:10" x14ac:dyDescent="0.25">
      <c r="A1620" s="95" t="s">
        <v>3461</v>
      </c>
      <c r="B1620" s="95" t="s">
        <v>3462</v>
      </c>
      <c r="C1620" s="95" t="str">
        <f t="shared" si="126"/>
        <v>新北市新莊區</v>
      </c>
      <c r="D1620" s="95" t="s">
        <v>1180</v>
      </c>
      <c r="E1620" s="129">
        <v>210</v>
      </c>
      <c r="F1620" s="129">
        <f t="shared" si="127"/>
        <v>231</v>
      </c>
      <c r="G1620" s="129">
        <v>210</v>
      </c>
      <c r="H1620" s="129">
        <f t="shared" si="128"/>
        <v>231</v>
      </c>
      <c r="I1620" s="129">
        <f t="shared" si="125"/>
        <v>525</v>
      </c>
      <c r="J1620" s="129">
        <f t="shared" si="129"/>
        <v>561.75</v>
      </c>
    </row>
    <row r="1621" spans="1:10" x14ac:dyDescent="0.25">
      <c r="A1621" s="95" t="s">
        <v>3463</v>
      </c>
      <c r="B1621" s="95" t="s">
        <v>3464</v>
      </c>
      <c r="C1621" s="95" t="str">
        <f t="shared" si="126"/>
        <v>新北市新莊區</v>
      </c>
      <c r="D1621" s="95" t="s">
        <v>3410</v>
      </c>
      <c r="E1621" s="129">
        <v>110</v>
      </c>
      <c r="F1621" s="129">
        <f t="shared" si="127"/>
        <v>126</v>
      </c>
      <c r="G1621" s="129">
        <v>110</v>
      </c>
      <c r="H1621" s="129">
        <f t="shared" si="128"/>
        <v>126</v>
      </c>
      <c r="I1621" s="129">
        <f t="shared" si="125"/>
        <v>275</v>
      </c>
      <c r="J1621" s="129">
        <f t="shared" si="129"/>
        <v>299.25</v>
      </c>
    </row>
    <row r="1622" spans="1:10" x14ac:dyDescent="0.25">
      <c r="A1622" s="95" t="s">
        <v>3465</v>
      </c>
      <c r="B1622" s="95" t="s">
        <v>3466</v>
      </c>
      <c r="C1622" s="95" t="str">
        <f t="shared" si="126"/>
        <v>新北市新莊區</v>
      </c>
      <c r="D1622" s="95" t="s">
        <v>3410</v>
      </c>
      <c r="E1622" s="129">
        <v>110</v>
      </c>
      <c r="F1622" s="129">
        <f t="shared" si="127"/>
        <v>126</v>
      </c>
      <c r="G1622" s="129">
        <v>110</v>
      </c>
      <c r="H1622" s="129">
        <f t="shared" si="128"/>
        <v>126</v>
      </c>
      <c r="I1622" s="129">
        <f t="shared" si="125"/>
        <v>275</v>
      </c>
      <c r="J1622" s="129">
        <f t="shared" si="129"/>
        <v>299.25</v>
      </c>
    </row>
    <row r="1623" spans="1:10" x14ac:dyDescent="0.25">
      <c r="A1623" s="95" t="s">
        <v>3467</v>
      </c>
      <c r="B1623" s="95" t="s">
        <v>3468</v>
      </c>
      <c r="C1623" s="95" t="str">
        <f t="shared" si="126"/>
        <v>新北市新莊區</v>
      </c>
      <c r="D1623" s="95" t="s">
        <v>3410</v>
      </c>
      <c r="E1623" s="129">
        <v>110</v>
      </c>
      <c r="F1623" s="129">
        <f t="shared" si="127"/>
        <v>126</v>
      </c>
      <c r="G1623" s="129">
        <v>110</v>
      </c>
      <c r="H1623" s="129">
        <f t="shared" si="128"/>
        <v>126</v>
      </c>
      <c r="I1623" s="129">
        <f t="shared" si="125"/>
        <v>275</v>
      </c>
      <c r="J1623" s="129">
        <f t="shared" si="129"/>
        <v>299.25</v>
      </c>
    </row>
    <row r="1624" spans="1:10" x14ac:dyDescent="0.25">
      <c r="A1624" s="95" t="s">
        <v>3469</v>
      </c>
      <c r="B1624" s="95" t="s">
        <v>3470</v>
      </c>
      <c r="C1624" s="95" t="str">
        <f t="shared" si="126"/>
        <v>新北市新莊區</v>
      </c>
      <c r="D1624" s="95" t="s">
        <v>3410</v>
      </c>
      <c r="E1624" s="129">
        <v>110</v>
      </c>
      <c r="F1624" s="129">
        <f t="shared" si="127"/>
        <v>126</v>
      </c>
      <c r="G1624" s="129">
        <v>110</v>
      </c>
      <c r="H1624" s="129">
        <f t="shared" si="128"/>
        <v>126</v>
      </c>
      <c r="I1624" s="129">
        <f t="shared" si="125"/>
        <v>275</v>
      </c>
      <c r="J1624" s="129">
        <f t="shared" si="129"/>
        <v>299.25</v>
      </c>
    </row>
    <row r="1625" spans="1:10" x14ac:dyDescent="0.25">
      <c r="A1625" s="95" t="s">
        <v>3471</v>
      </c>
      <c r="B1625" s="95" t="s">
        <v>3472</v>
      </c>
      <c r="C1625" s="95" t="str">
        <f t="shared" si="126"/>
        <v>新北市新莊區</v>
      </c>
      <c r="D1625" s="95" t="s">
        <v>3410</v>
      </c>
      <c r="E1625" s="129">
        <v>110</v>
      </c>
      <c r="F1625" s="129">
        <f t="shared" si="127"/>
        <v>126</v>
      </c>
      <c r="G1625" s="129">
        <v>110</v>
      </c>
      <c r="H1625" s="129">
        <f t="shared" si="128"/>
        <v>126</v>
      </c>
      <c r="I1625" s="129">
        <f t="shared" si="125"/>
        <v>275</v>
      </c>
      <c r="J1625" s="129">
        <f t="shared" si="129"/>
        <v>299.25</v>
      </c>
    </row>
    <row r="1626" spans="1:10" x14ac:dyDescent="0.25">
      <c r="A1626" s="95" t="s">
        <v>3473</v>
      </c>
      <c r="B1626" s="95" t="s">
        <v>3474</v>
      </c>
      <c r="C1626" s="95" t="str">
        <f t="shared" si="126"/>
        <v>新北市新莊區</v>
      </c>
      <c r="D1626" s="95" t="s">
        <v>3410</v>
      </c>
      <c r="E1626" s="129">
        <v>110</v>
      </c>
      <c r="F1626" s="129">
        <f t="shared" si="127"/>
        <v>126</v>
      </c>
      <c r="G1626" s="129">
        <v>110</v>
      </c>
      <c r="H1626" s="129">
        <f t="shared" si="128"/>
        <v>126</v>
      </c>
      <c r="I1626" s="129">
        <f t="shared" si="125"/>
        <v>275</v>
      </c>
      <c r="J1626" s="129">
        <f t="shared" si="129"/>
        <v>299.25</v>
      </c>
    </row>
    <row r="1627" spans="1:10" x14ac:dyDescent="0.25">
      <c r="A1627" s="95" t="s">
        <v>3475</v>
      </c>
      <c r="B1627" s="95" t="s">
        <v>3476</v>
      </c>
      <c r="C1627" s="95" t="str">
        <f t="shared" si="126"/>
        <v>新北市新莊區</v>
      </c>
      <c r="D1627" s="95" t="s">
        <v>3410</v>
      </c>
      <c r="E1627" s="129">
        <v>110</v>
      </c>
      <c r="F1627" s="129">
        <f t="shared" si="127"/>
        <v>126</v>
      </c>
      <c r="G1627" s="129">
        <v>110</v>
      </c>
      <c r="H1627" s="129">
        <f t="shared" si="128"/>
        <v>126</v>
      </c>
      <c r="I1627" s="129">
        <f t="shared" ref="I1627:I1690" si="130">E1627*2.5</f>
        <v>275</v>
      </c>
      <c r="J1627" s="129">
        <f t="shared" si="129"/>
        <v>299.25</v>
      </c>
    </row>
    <row r="1628" spans="1:10" x14ac:dyDescent="0.25">
      <c r="A1628" s="95" t="s">
        <v>3477</v>
      </c>
      <c r="B1628" s="95" t="s">
        <v>3478</v>
      </c>
      <c r="C1628" s="95" t="str">
        <f t="shared" si="126"/>
        <v>新北市新莊區</v>
      </c>
      <c r="D1628" s="95" t="s">
        <v>3410</v>
      </c>
      <c r="E1628" s="129">
        <v>110</v>
      </c>
      <c r="F1628" s="129">
        <f t="shared" si="127"/>
        <v>126</v>
      </c>
      <c r="G1628" s="129">
        <v>110</v>
      </c>
      <c r="H1628" s="129">
        <f t="shared" si="128"/>
        <v>126</v>
      </c>
      <c r="I1628" s="129">
        <f t="shared" si="130"/>
        <v>275</v>
      </c>
      <c r="J1628" s="129">
        <f t="shared" si="129"/>
        <v>299.25</v>
      </c>
    </row>
    <row r="1629" spans="1:10" x14ac:dyDescent="0.25">
      <c r="A1629" s="95" t="s">
        <v>3479</v>
      </c>
      <c r="B1629" s="95" t="s">
        <v>3480</v>
      </c>
      <c r="C1629" s="95" t="str">
        <f t="shared" si="126"/>
        <v>新北市新莊區</v>
      </c>
      <c r="D1629" s="95" t="s">
        <v>3410</v>
      </c>
      <c r="E1629" s="129">
        <v>110</v>
      </c>
      <c r="F1629" s="129">
        <f t="shared" si="127"/>
        <v>126</v>
      </c>
      <c r="G1629" s="129">
        <v>110</v>
      </c>
      <c r="H1629" s="129">
        <f t="shared" si="128"/>
        <v>126</v>
      </c>
      <c r="I1629" s="129">
        <f t="shared" si="130"/>
        <v>275</v>
      </c>
      <c r="J1629" s="129">
        <f t="shared" si="129"/>
        <v>299.25</v>
      </c>
    </row>
    <row r="1630" spans="1:10" x14ac:dyDescent="0.25">
      <c r="A1630" s="95" t="s">
        <v>3481</v>
      </c>
      <c r="B1630" s="95" t="s">
        <v>3482</v>
      </c>
      <c r="C1630" s="95" t="str">
        <f t="shared" si="126"/>
        <v>新北市新莊區</v>
      </c>
      <c r="D1630" s="95" t="s">
        <v>3410</v>
      </c>
      <c r="E1630" s="129">
        <v>110</v>
      </c>
      <c r="F1630" s="129">
        <f t="shared" si="127"/>
        <v>126</v>
      </c>
      <c r="G1630" s="129">
        <v>110</v>
      </c>
      <c r="H1630" s="129">
        <f t="shared" si="128"/>
        <v>126</v>
      </c>
      <c r="I1630" s="129">
        <f t="shared" si="130"/>
        <v>275</v>
      </c>
      <c r="J1630" s="129">
        <f t="shared" si="129"/>
        <v>299.25</v>
      </c>
    </row>
    <row r="1631" spans="1:10" x14ac:dyDescent="0.25">
      <c r="A1631" s="95" t="s">
        <v>3483</v>
      </c>
      <c r="B1631" s="95" t="s">
        <v>3484</v>
      </c>
      <c r="C1631" s="95" t="str">
        <f t="shared" si="126"/>
        <v>新北市新莊區</v>
      </c>
      <c r="D1631" s="95" t="s">
        <v>3410</v>
      </c>
      <c r="E1631" s="129">
        <v>110</v>
      </c>
      <c r="F1631" s="129">
        <f t="shared" si="127"/>
        <v>126</v>
      </c>
      <c r="G1631" s="129">
        <v>110</v>
      </c>
      <c r="H1631" s="129">
        <f t="shared" si="128"/>
        <v>126</v>
      </c>
      <c r="I1631" s="129">
        <f t="shared" si="130"/>
        <v>275</v>
      </c>
      <c r="J1631" s="129">
        <f t="shared" si="129"/>
        <v>299.25</v>
      </c>
    </row>
    <row r="1632" spans="1:10" x14ac:dyDescent="0.25">
      <c r="A1632" s="95" t="s">
        <v>3485</v>
      </c>
      <c r="B1632" s="95" t="s">
        <v>3486</v>
      </c>
      <c r="C1632" s="95" t="str">
        <f t="shared" si="126"/>
        <v>新北市新莊區</v>
      </c>
      <c r="D1632" s="95" t="s">
        <v>3410</v>
      </c>
      <c r="E1632" s="129">
        <v>110</v>
      </c>
      <c r="F1632" s="129">
        <f t="shared" si="127"/>
        <v>126</v>
      </c>
      <c r="G1632" s="129">
        <v>110</v>
      </c>
      <c r="H1632" s="129">
        <f t="shared" si="128"/>
        <v>126</v>
      </c>
      <c r="I1632" s="129">
        <f t="shared" si="130"/>
        <v>275</v>
      </c>
      <c r="J1632" s="129">
        <f t="shared" si="129"/>
        <v>299.25</v>
      </c>
    </row>
    <row r="1633" spans="1:10" x14ac:dyDescent="0.25">
      <c r="A1633" s="95" t="s">
        <v>3487</v>
      </c>
      <c r="B1633" s="95" t="s">
        <v>3488</v>
      </c>
      <c r="C1633" s="95" t="str">
        <f t="shared" si="126"/>
        <v>新北市新莊區</v>
      </c>
      <c r="D1633" s="95" t="s">
        <v>1180</v>
      </c>
      <c r="E1633" s="129">
        <v>210</v>
      </c>
      <c r="F1633" s="129">
        <f t="shared" si="127"/>
        <v>231</v>
      </c>
      <c r="G1633" s="129">
        <v>210</v>
      </c>
      <c r="H1633" s="129">
        <f t="shared" si="128"/>
        <v>231</v>
      </c>
      <c r="I1633" s="129">
        <f t="shared" si="130"/>
        <v>525</v>
      </c>
      <c r="J1633" s="129">
        <f t="shared" si="129"/>
        <v>561.75</v>
      </c>
    </row>
    <row r="1634" spans="1:10" x14ac:dyDescent="0.25">
      <c r="A1634" s="95" t="s">
        <v>3489</v>
      </c>
      <c r="B1634" s="95" t="s">
        <v>3490</v>
      </c>
      <c r="C1634" s="95" t="str">
        <f t="shared" si="126"/>
        <v>新北市新莊區</v>
      </c>
      <c r="D1634" s="95" t="s">
        <v>3410</v>
      </c>
      <c r="E1634" s="129">
        <v>110</v>
      </c>
      <c r="F1634" s="129">
        <f t="shared" si="127"/>
        <v>126</v>
      </c>
      <c r="G1634" s="129">
        <v>110</v>
      </c>
      <c r="H1634" s="129">
        <f t="shared" si="128"/>
        <v>126</v>
      </c>
      <c r="I1634" s="129">
        <f t="shared" si="130"/>
        <v>275</v>
      </c>
      <c r="J1634" s="129">
        <f t="shared" si="129"/>
        <v>299.25</v>
      </c>
    </row>
    <row r="1635" spans="1:10" x14ac:dyDescent="0.25">
      <c r="A1635" s="95" t="s">
        <v>3491</v>
      </c>
      <c r="B1635" s="95" t="s">
        <v>3492</v>
      </c>
      <c r="C1635" s="95" t="str">
        <f t="shared" si="126"/>
        <v>新北市新莊區</v>
      </c>
      <c r="D1635" s="95" t="s">
        <v>3410</v>
      </c>
      <c r="E1635" s="129">
        <v>110</v>
      </c>
      <c r="F1635" s="129">
        <f t="shared" si="127"/>
        <v>126</v>
      </c>
      <c r="G1635" s="129">
        <v>110</v>
      </c>
      <c r="H1635" s="129">
        <f t="shared" si="128"/>
        <v>126</v>
      </c>
      <c r="I1635" s="129">
        <f t="shared" si="130"/>
        <v>275</v>
      </c>
      <c r="J1635" s="129">
        <f t="shared" si="129"/>
        <v>299.25</v>
      </c>
    </row>
    <row r="1636" spans="1:10" x14ac:dyDescent="0.25">
      <c r="A1636" s="95" t="s">
        <v>3493</v>
      </c>
      <c r="B1636" s="95" t="s">
        <v>3494</v>
      </c>
      <c r="C1636" s="95" t="str">
        <f t="shared" si="126"/>
        <v>新北市新莊區</v>
      </c>
      <c r="D1636" s="95" t="s">
        <v>3410</v>
      </c>
      <c r="E1636" s="129">
        <v>110</v>
      </c>
      <c r="F1636" s="129">
        <f t="shared" si="127"/>
        <v>126</v>
      </c>
      <c r="G1636" s="129">
        <v>110</v>
      </c>
      <c r="H1636" s="129">
        <f t="shared" si="128"/>
        <v>126</v>
      </c>
      <c r="I1636" s="129">
        <f t="shared" si="130"/>
        <v>275</v>
      </c>
      <c r="J1636" s="129">
        <f t="shared" si="129"/>
        <v>299.25</v>
      </c>
    </row>
    <row r="1637" spans="1:10" x14ac:dyDescent="0.25">
      <c r="A1637" s="95" t="s">
        <v>3495</v>
      </c>
      <c r="B1637" s="95" t="s">
        <v>3496</v>
      </c>
      <c r="C1637" s="95" t="str">
        <f t="shared" si="126"/>
        <v>新北市新莊區</v>
      </c>
      <c r="D1637" s="95" t="s">
        <v>3410</v>
      </c>
      <c r="E1637" s="129">
        <v>110</v>
      </c>
      <c r="F1637" s="129">
        <f t="shared" si="127"/>
        <v>126</v>
      </c>
      <c r="G1637" s="129">
        <v>110</v>
      </c>
      <c r="H1637" s="129">
        <f t="shared" si="128"/>
        <v>126</v>
      </c>
      <c r="I1637" s="129">
        <f t="shared" si="130"/>
        <v>275</v>
      </c>
      <c r="J1637" s="129">
        <f t="shared" si="129"/>
        <v>299.25</v>
      </c>
    </row>
    <row r="1638" spans="1:10" x14ac:dyDescent="0.25">
      <c r="A1638" s="95" t="s">
        <v>3497</v>
      </c>
      <c r="B1638" s="95" t="s">
        <v>3498</v>
      </c>
      <c r="C1638" s="95" t="str">
        <f t="shared" si="126"/>
        <v>新北市新莊區</v>
      </c>
      <c r="D1638" s="95" t="s">
        <v>3410</v>
      </c>
      <c r="E1638" s="129">
        <v>110</v>
      </c>
      <c r="F1638" s="129">
        <f t="shared" si="127"/>
        <v>126</v>
      </c>
      <c r="G1638" s="129">
        <v>110</v>
      </c>
      <c r="H1638" s="129">
        <f t="shared" si="128"/>
        <v>126</v>
      </c>
      <c r="I1638" s="129">
        <f t="shared" si="130"/>
        <v>275</v>
      </c>
      <c r="J1638" s="129">
        <f t="shared" si="129"/>
        <v>299.25</v>
      </c>
    </row>
    <row r="1639" spans="1:10" x14ac:dyDescent="0.25">
      <c r="A1639" s="95" t="s">
        <v>3499</v>
      </c>
      <c r="B1639" s="95" t="s">
        <v>3500</v>
      </c>
      <c r="C1639" s="95" t="str">
        <f t="shared" si="126"/>
        <v>新北市新莊區</v>
      </c>
      <c r="D1639" s="95" t="s">
        <v>3410</v>
      </c>
      <c r="E1639" s="129">
        <v>110</v>
      </c>
      <c r="F1639" s="129">
        <f t="shared" si="127"/>
        <v>126</v>
      </c>
      <c r="G1639" s="129">
        <v>110</v>
      </c>
      <c r="H1639" s="129">
        <f t="shared" si="128"/>
        <v>126</v>
      </c>
      <c r="I1639" s="129">
        <f t="shared" si="130"/>
        <v>275</v>
      </c>
      <c r="J1639" s="129">
        <f t="shared" si="129"/>
        <v>299.25</v>
      </c>
    </row>
    <row r="1640" spans="1:10" x14ac:dyDescent="0.25">
      <c r="A1640" s="95" t="s">
        <v>3501</v>
      </c>
      <c r="B1640" s="95" t="s">
        <v>3502</v>
      </c>
      <c r="C1640" s="95" t="str">
        <f t="shared" si="126"/>
        <v>新北市新莊區</v>
      </c>
      <c r="D1640" s="95" t="s">
        <v>3410</v>
      </c>
      <c r="E1640" s="129">
        <v>110</v>
      </c>
      <c r="F1640" s="129">
        <f t="shared" si="127"/>
        <v>126</v>
      </c>
      <c r="G1640" s="129">
        <v>110</v>
      </c>
      <c r="H1640" s="129">
        <f t="shared" si="128"/>
        <v>126</v>
      </c>
      <c r="I1640" s="129">
        <f t="shared" si="130"/>
        <v>275</v>
      </c>
      <c r="J1640" s="129">
        <f t="shared" si="129"/>
        <v>299.25</v>
      </c>
    </row>
    <row r="1641" spans="1:10" x14ac:dyDescent="0.25">
      <c r="A1641" s="95" t="s">
        <v>3503</v>
      </c>
      <c r="B1641" s="95" t="s">
        <v>3504</v>
      </c>
      <c r="C1641" s="95" t="str">
        <f t="shared" si="126"/>
        <v>新北市新莊區</v>
      </c>
      <c r="D1641" s="95" t="s">
        <v>3410</v>
      </c>
      <c r="E1641" s="129">
        <v>110</v>
      </c>
      <c r="F1641" s="129">
        <f t="shared" si="127"/>
        <v>126</v>
      </c>
      <c r="G1641" s="129">
        <v>110</v>
      </c>
      <c r="H1641" s="129">
        <f t="shared" si="128"/>
        <v>126</v>
      </c>
      <c r="I1641" s="129">
        <f t="shared" si="130"/>
        <v>275</v>
      </c>
      <c r="J1641" s="129">
        <f t="shared" si="129"/>
        <v>299.25</v>
      </c>
    </row>
    <row r="1642" spans="1:10" x14ac:dyDescent="0.25">
      <c r="A1642" s="95" t="s">
        <v>3505</v>
      </c>
      <c r="B1642" s="95" t="s">
        <v>3506</v>
      </c>
      <c r="C1642" s="95" t="str">
        <f t="shared" si="126"/>
        <v>新北市新莊區</v>
      </c>
      <c r="D1642" s="95" t="s">
        <v>3410</v>
      </c>
      <c r="E1642" s="129">
        <v>110</v>
      </c>
      <c r="F1642" s="129">
        <f t="shared" si="127"/>
        <v>126</v>
      </c>
      <c r="G1642" s="129">
        <v>110</v>
      </c>
      <c r="H1642" s="129">
        <f t="shared" si="128"/>
        <v>126</v>
      </c>
      <c r="I1642" s="129">
        <f t="shared" si="130"/>
        <v>275</v>
      </c>
      <c r="J1642" s="129">
        <f t="shared" si="129"/>
        <v>299.25</v>
      </c>
    </row>
    <row r="1643" spans="1:10" x14ac:dyDescent="0.25">
      <c r="A1643" s="95" t="s">
        <v>3507</v>
      </c>
      <c r="B1643" s="95" t="s">
        <v>3508</v>
      </c>
      <c r="C1643" s="95" t="str">
        <f t="shared" si="126"/>
        <v>新北市新莊區</v>
      </c>
      <c r="D1643" s="95" t="s">
        <v>3410</v>
      </c>
      <c r="E1643" s="129">
        <v>110</v>
      </c>
      <c r="F1643" s="129">
        <f t="shared" si="127"/>
        <v>126</v>
      </c>
      <c r="G1643" s="129">
        <v>110</v>
      </c>
      <c r="H1643" s="129">
        <f t="shared" si="128"/>
        <v>126</v>
      </c>
      <c r="I1643" s="129">
        <f t="shared" si="130"/>
        <v>275</v>
      </c>
      <c r="J1643" s="129">
        <f t="shared" si="129"/>
        <v>299.25</v>
      </c>
    </row>
    <row r="1644" spans="1:10" x14ac:dyDescent="0.25">
      <c r="A1644" s="95" t="s">
        <v>3509</v>
      </c>
      <c r="B1644" s="95" t="s">
        <v>3510</v>
      </c>
      <c r="C1644" s="95" t="str">
        <f t="shared" si="126"/>
        <v>新北市新莊區</v>
      </c>
      <c r="D1644" s="95" t="s">
        <v>3410</v>
      </c>
      <c r="E1644" s="129">
        <v>110</v>
      </c>
      <c r="F1644" s="129">
        <f t="shared" si="127"/>
        <v>126</v>
      </c>
      <c r="G1644" s="129">
        <v>110</v>
      </c>
      <c r="H1644" s="129">
        <f t="shared" si="128"/>
        <v>126</v>
      </c>
      <c r="I1644" s="129">
        <f t="shared" si="130"/>
        <v>275</v>
      </c>
      <c r="J1644" s="129">
        <f t="shared" si="129"/>
        <v>299.25</v>
      </c>
    </row>
    <row r="1645" spans="1:10" x14ac:dyDescent="0.25">
      <c r="A1645" s="95" t="s">
        <v>3511</v>
      </c>
      <c r="B1645" s="95" t="s">
        <v>3512</v>
      </c>
      <c r="C1645" s="95" t="str">
        <f t="shared" si="126"/>
        <v>新北市新莊區</v>
      </c>
      <c r="D1645" s="95" t="s">
        <v>3410</v>
      </c>
      <c r="E1645" s="129">
        <v>110</v>
      </c>
      <c r="F1645" s="129">
        <f t="shared" si="127"/>
        <v>126</v>
      </c>
      <c r="G1645" s="129">
        <v>110</v>
      </c>
      <c r="H1645" s="129">
        <f t="shared" si="128"/>
        <v>126</v>
      </c>
      <c r="I1645" s="129">
        <f t="shared" si="130"/>
        <v>275</v>
      </c>
      <c r="J1645" s="129">
        <f t="shared" si="129"/>
        <v>299.25</v>
      </c>
    </row>
    <row r="1646" spans="1:10" x14ac:dyDescent="0.25">
      <c r="A1646" s="95" t="s">
        <v>3513</v>
      </c>
      <c r="B1646" s="95" t="s">
        <v>3514</v>
      </c>
      <c r="C1646" s="95" t="str">
        <f t="shared" si="126"/>
        <v>新北市新莊區</v>
      </c>
      <c r="D1646" s="95" t="s">
        <v>3410</v>
      </c>
      <c r="E1646" s="129">
        <v>110</v>
      </c>
      <c r="F1646" s="129">
        <f t="shared" si="127"/>
        <v>126</v>
      </c>
      <c r="G1646" s="129">
        <v>110</v>
      </c>
      <c r="H1646" s="129">
        <f t="shared" si="128"/>
        <v>126</v>
      </c>
      <c r="I1646" s="129">
        <f t="shared" si="130"/>
        <v>275</v>
      </c>
      <c r="J1646" s="129">
        <f t="shared" si="129"/>
        <v>299.25</v>
      </c>
    </row>
    <row r="1647" spans="1:10" x14ac:dyDescent="0.25">
      <c r="A1647" s="95" t="s">
        <v>3515</v>
      </c>
      <c r="B1647" s="95" t="s">
        <v>3516</v>
      </c>
      <c r="C1647" s="95" t="str">
        <f t="shared" si="126"/>
        <v>新北市新莊區</v>
      </c>
      <c r="D1647" s="95" t="s">
        <v>3410</v>
      </c>
      <c r="E1647" s="129">
        <v>110</v>
      </c>
      <c r="F1647" s="129">
        <f t="shared" si="127"/>
        <v>126</v>
      </c>
      <c r="G1647" s="129">
        <v>110</v>
      </c>
      <c r="H1647" s="129">
        <f t="shared" si="128"/>
        <v>126</v>
      </c>
      <c r="I1647" s="129">
        <f t="shared" si="130"/>
        <v>275</v>
      </c>
      <c r="J1647" s="129">
        <f t="shared" si="129"/>
        <v>299.25</v>
      </c>
    </row>
    <row r="1648" spans="1:10" x14ac:dyDescent="0.25">
      <c r="A1648" s="95" t="s">
        <v>3517</v>
      </c>
      <c r="B1648" s="95" t="s">
        <v>3518</v>
      </c>
      <c r="C1648" s="95" t="str">
        <f t="shared" si="126"/>
        <v>新北市新莊區</v>
      </c>
      <c r="D1648" s="95" t="s">
        <v>3410</v>
      </c>
      <c r="E1648" s="129">
        <v>110</v>
      </c>
      <c r="F1648" s="129">
        <f t="shared" si="127"/>
        <v>126</v>
      </c>
      <c r="G1648" s="129">
        <v>110</v>
      </c>
      <c r="H1648" s="129">
        <f t="shared" si="128"/>
        <v>126</v>
      </c>
      <c r="I1648" s="129">
        <f t="shared" si="130"/>
        <v>275</v>
      </c>
      <c r="J1648" s="129">
        <f t="shared" si="129"/>
        <v>299.25</v>
      </c>
    </row>
    <row r="1649" spans="1:10" x14ac:dyDescent="0.25">
      <c r="A1649" s="95" t="s">
        <v>3519</v>
      </c>
      <c r="B1649" s="95" t="s">
        <v>3520</v>
      </c>
      <c r="C1649" s="95" t="str">
        <f t="shared" si="126"/>
        <v>新北市新莊區</v>
      </c>
      <c r="D1649" s="95" t="s">
        <v>3410</v>
      </c>
      <c r="E1649" s="129">
        <v>110</v>
      </c>
      <c r="F1649" s="129">
        <f t="shared" si="127"/>
        <v>126</v>
      </c>
      <c r="G1649" s="129">
        <v>110</v>
      </c>
      <c r="H1649" s="129">
        <f t="shared" si="128"/>
        <v>126</v>
      </c>
      <c r="I1649" s="129">
        <f t="shared" si="130"/>
        <v>275</v>
      </c>
      <c r="J1649" s="129">
        <f t="shared" si="129"/>
        <v>299.25</v>
      </c>
    </row>
    <row r="1650" spans="1:10" x14ac:dyDescent="0.25">
      <c r="A1650" s="95" t="s">
        <v>3521</v>
      </c>
      <c r="B1650" s="95" t="s">
        <v>3522</v>
      </c>
      <c r="C1650" s="95" t="str">
        <f t="shared" si="126"/>
        <v>新北市新莊區</v>
      </c>
      <c r="D1650" s="95" t="s">
        <v>3410</v>
      </c>
      <c r="E1650" s="129">
        <v>110</v>
      </c>
      <c r="F1650" s="129">
        <f t="shared" si="127"/>
        <v>126</v>
      </c>
      <c r="G1650" s="129">
        <v>110</v>
      </c>
      <c r="H1650" s="129">
        <f t="shared" si="128"/>
        <v>126</v>
      </c>
      <c r="I1650" s="129">
        <f t="shared" si="130"/>
        <v>275</v>
      </c>
      <c r="J1650" s="129">
        <f t="shared" si="129"/>
        <v>299.25</v>
      </c>
    </row>
    <row r="1651" spans="1:10" x14ac:dyDescent="0.25">
      <c r="A1651" s="95" t="s">
        <v>3523</v>
      </c>
      <c r="B1651" s="95" t="s">
        <v>3524</v>
      </c>
      <c r="C1651" s="95" t="str">
        <f t="shared" si="126"/>
        <v>新北市新莊區</v>
      </c>
      <c r="D1651" s="95" t="s">
        <v>3410</v>
      </c>
      <c r="E1651" s="129">
        <v>110</v>
      </c>
      <c r="F1651" s="129">
        <f t="shared" si="127"/>
        <v>126</v>
      </c>
      <c r="G1651" s="129">
        <v>110</v>
      </c>
      <c r="H1651" s="129">
        <f t="shared" si="128"/>
        <v>126</v>
      </c>
      <c r="I1651" s="129">
        <f t="shared" si="130"/>
        <v>275</v>
      </c>
      <c r="J1651" s="129">
        <f t="shared" si="129"/>
        <v>299.25</v>
      </c>
    </row>
    <row r="1652" spans="1:10" x14ac:dyDescent="0.25">
      <c r="A1652" s="95" t="s">
        <v>3525</v>
      </c>
      <c r="B1652" s="95" t="s">
        <v>3526</v>
      </c>
      <c r="C1652" s="95" t="str">
        <f t="shared" si="126"/>
        <v>新北市新莊區</v>
      </c>
      <c r="D1652" s="95" t="s">
        <v>3410</v>
      </c>
      <c r="E1652" s="129">
        <v>110</v>
      </c>
      <c r="F1652" s="129">
        <f t="shared" si="127"/>
        <v>126</v>
      </c>
      <c r="G1652" s="129">
        <v>110</v>
      </c>
      <c r="H1652" s="129">
        <f t="shared" si="128"/>
        <v>126</v>
      </c>
      <c r="I1652" s="129">
        <f t="shared" si="130"/>
        <v>275</v>
      </c>
      <c r="J1652" s="129">
        <f t="shared" si="129"/>
        <v>299.25</v>
      </c>
    </row>
    <row r="1653" spans="1:10" x14ac:dyDescent="0.25">
      <c r="A1653" s="95" t="s">
        <v>3527</v>
      </c>
      <c r="B1653" s="95" t="s">
        <v>3528</v>
      </c>
      <c r="C1653" s="95" t="str">
        <f t="shared" si="126"/>
        <v>新北市新莊區</v>
      </c>
      <c r="D1653" s="95" t="s">
        <v>3410</v>
      </c>
      <c r="E1653" s="129">
        <v>110</v>
      </c>
      <c r="F1653" s="129">
        <f t="shared" si="127"/>
        <v>126</v>
      </c>
      <c r="G1653" s="129">
        <v>110</v>
      </c>
      <c r="H1653" s="129">
        <f t="shared" si="128"/>
        <v>126</v>
      </c>
      <c r="I1653" s="129">
        <f t="shared" si="130"/>
        <v>275</v>
      </c>
      <c r="J1653" s="129">
        <f t="shared" si="129"/>
        <v>299.25</v>
      </c>
    </row>
    <row r="1654" spans="1:10" x14ac:dyDescent="0.25">
      <c r="A1654" s="95" t="s">
        <v>3529</v>
      </c>
      <c r="B1654" s="95" t="s">
        <v>3530</v>
      </c>
      <c r="C1654" s="95" t="str">
        <f t="shared" si="126"/>
        <v>新北市新莊區</v>
      </c>
      <c r="D1654" s="95" t="s">
        <v>3410</v>
      </c>
      <c r="E1654" s="129">
        <v>110</v>
      </c>
      <c r="F1654" s="129">
        <f t="shared" si="127"/>
        <v>126</v>
      </c>
      <c r="G1654" s="129">
        <v>110</v>
      </c>
      <c r="H1654" s="129">
        <f t="shared" si="128"/>
        <v>126</v>
      </c>
      <c r="I1654" s="129">
        <f t="shared" si="130"/>
        <v>275</v>
      </c>
      <c r="J1654" s="129">
        <f t="shared" si="129"/>
        <v>299.25</v>
      </c>
    </row>
    <row r="1655" spans="1:10" x14ac:dyDescent="0.25">
      <c r="A1655" s="95" t="s">
        <v>3531</v>
      </c>
      <c r="B1655" s="95" t="s">
        <v>3532</v>
      </c>
      <c r="C1655" s="95" t="str">
        <f t="shared" si="126"/>
        <v>新北市新莊區</v>
      </c>
      <c r="D1655" s="95" t="s">
        <v>3410</v>
      </c>
      <c r="E1655" s="129">
        <v>110</v>
      </c>
      <c r="F1655" s="129">
        <f t="shared" si="127"/>
        <v>126</v>
      </c>
      <c r="G1655" s="129">
        <v>110</v>
      </c>
      <c r="H1655" s="129">
        <f t="shared" si="128"/>
        <v>126</v>
      </c>
      <c r="I1655" s="129">
        <f t="shared" si="130"/>
        <v>275</v>
      </c>
      <c r="J1655" s="129">
        <f t="shared" si="129"/>
        <v>299.25</v>
      </c>
    </row>
    <row r="1656" spans="1:10" x14ac:dyDescent="0.25">
      <c r="A1656" s="95" t="s">
        <v>3533</v>
      </c>
      <c r="B1656" s="95" t="s">
        <v>3534</v>
      </c>
      <c r="C1656" s="95" t="str">
        <f t="shared" si="126"/>
        <v>新北市新莊區</v>
      </c>
      <c r="D1656" s="95" t="s">
        <v>3410</v>
      </c>
      <c r="E1656" s="129">
        <v>110</v>
      </c>
      <c r="F1656" s="129">
        <f t="shared" si="127"/>
        <v>126</v>
      </c>
      <c r="G1656" s="129">
        <v>110</v>
      </c>
      <c r="H1656" s="129">
        <f t="shared" si="128"/>
        <v>126</v>
      </c>
      <c r="I1656" s="129">
        <f t="shared" si="130"/>
        <v>275</v>
      </c>
      <c r="J1656" s="129">
        <f t="shared" si="129"/>
        <v>299.25</v>
      </c>
    </row>
    <row r="1657" spans="1:10" x14ac:dyDescent="0.25">
      <c r="A1657" s="95" t="s">
        <v>3535</v>
      </c>
      <c r="B1657" s="95" t="s">
        <v>3536</v>
      </c>
      <c r="C1657" s="95" t="str">
        <f t="shared" si="126"/>
        <v>新北市新莊區</v>
      </c>
      <c r="D1657" s="95" t="s">
        <v>3410</v>
      </c>
      <c r="E1657" s="129">
        <v>110</v>
      </c>
      <c r="F1657" s="129">
        <f t="shared" si="127"/>
        <v>126</v>
      </c>
      <c r="G1657" s="129">
        <v>110</v>
      </c>
      <c r="H1657" s="129">
        <f t="shared" si="128"/>
        <v>126</v>
      </c>
      <c r="I1657" s="129">
        <f t="shared" si="130"/>
        <v>275</v>
      </c>
      <c r="J1657" s="129">
        <f t="shared" si="129"/>
        <v>299.25</v>
      </c>
    </row>
    <row r="1658" spans="1:10" x14ac:dyDescent="0.25">
      <c r="A1658" s="95" t="s">
        <v>3537</v>
      </c>
      <c r="B1658" s="95" t="s">
        <v>3538</v>
      </c>
      <c r="C1658" s="95" t="str">
        <f t="shared" si="126"/>
        <v>新北市新莊區</v>
      </c>
      <c r="D1658" s="95" t="s">
        <v>3410</v>
      </c>
      <c r="E1658" s="129">
        <v>110</v>
      </c>
      <c r="F1658" s="129">
        <f t="shared" si="127"/>
        <v>126</v>
      </c>
      <c r="G1658" s="129">
        <v>110</v>
      </c>
      <c r="H1658" s="129">
        <f t="shared" si="128"/>
        <v>126</v>
      </c>
      <c r="I1658" s="129">
        <f t="shared" si="130"/>
        <v>275</v>
      </c>
      <c r="J1658" s="129">
        <f t="shared" si="129"/>
        <v>299.25</v>
      </c>
    </row>
    <row r="1659" spans="1:10" x14ac:dyDescent="0.25">
      <c r="A1659" s="95" t="s">
        <v>3539</v>
      </c>
      <c r="B1659" s="95" t="s">
        <v>3540</v>
      </c>
      <c r="C1659" s="95" t="str">
        <f t="shared" si="126"/>
        <v>新北市新莊區</v>
      </c>
      <c r="D1659" s="95" t="s">
        <v>3410</v>
      </c>
      <c r="E1659" s="129">
        <v>110</v>
      </c>
      <c r="F1659" s="129">
        <f t="shared" si="127"/>
        <v>126</v>
      </c>
      <c r="G1659" s="129">
        <v>110</v>
      </c>
      <c r="H1659" s="129">
        <f t="shared" si="128"/>
        <v>126</v>
      </c>
      <c r="I1659" s="129">
        <f t="shared" si="130"/>
        <v>275</v>
      </c>
      <c r="J1659" s="129">
        <f t="shared" si="129"/>
        <v>299.25</v>
      </c>
    </row>
    <row r="1660" spans="1:10" x14ac:dyDescent="0.25">
      <c r="A1660" s="95" t="s">
        <v>3541</v>
      </c>
      <c r="B1660" s="95" t="s">
        <v>3542</v>
      </c>
      <c r="C1660" s="95" t="str">
        <f t="shared" si="126"/>
        <v>新北市新莊區</v>
      </c>
      <c r="D1660" s="95" t="s">
        <v>3410</v>
      </c>
      <c r="E1660" s="129">
        <v>110</v>
      </c>
      <c r="F1660" s="129">
        <f t="shared" si="127"/>
        <v>126</v>
      </c>
      <c r="G1660" s="129">
        <v>110</v>
      </c>
      <c r="H1660" s="129">
        <f t="shared" si="128"/>
        <v>126</v>
      </c>
      <c r="I1660" s="129">
        <f t="shared" si="130"/>
        <v>275</v>
      </c>
      <c r="J1660" s="129">
        <f t="shared" si="129"/>
        <v>299.25</v>
      </c>
    </row>
    <row r="1661" spans="1:10" x14ac:dyDescent="0.25">
      <c r="A1661" s="95" t="s">
        <v>3543</v>
      </c>
      <c r="B1661" s="95" t="s">
        <v>3544</v>
      </c>
      <c r="C1661" s="95" t="str">
        <f t="shared" si="126"/>
        <v>新北市新莊區</v>
      </c>
      <c r="D1661" s="95" t="s">
        <v>3410</v>
      </c>
      <c r="E1661" s="129">
        <v>110</v>
      </c>
      <c r="F1661" s="129">
        <f t="shared" si="127"/>
        <v>126</v>
      </c>
      <c r="G1661" s="129">
        <v>110</v>
      </c>
      <c r="H1661" s="129">
        <f t="shared" si="128"/>
        <v>126</v>
      </c>
      <c r="I1661" s="129">
        <f t="shared" si="130"/>
        <v>275</v>
      </c>
      <c r="J1661" s="129">
        <f t="shared" si="129"/>
        <v>299.25</v>
      </c>
    </row>
    <row r="1662" spans="1:10" x14ac:dyDescent="0.25">
      <c r="A1662" s="95" t="s">
        <v>3545</v>
      </c>
      <c r="B1662" s="95" t="s">
        <v>3546</v>
      </c>
      <c r="C1662" s="95" t="str">
        <f t="shared" si="126"/>
        <v>新北市新莊區</v>
      </c>
      <c r="D1662" s="95" t="s">
        <v>3410</v>
      </c>
      <c r="E1662" s="129">
        <v>110</v>
      </c>
      <c r="F1662" s="129">
        <f t="shared" si="127"/>
        <v>126</v>
      </c>
      <c r="G1662" s="129">
        <v>110</v>
      </c>
      <c r="H1662" s="129">
        <f t="shared" si="128"/>
        <v>126</v>
      </c>
      <c r="I1662" s="129">
        <f t="shared" si="130"/>
        <v>275</v>
      </c>
      <c r="J1662" s="129">
        <f t="shared" si="129"/>
        <v>299.25</v>
      </c>
    </row>
    <row r="1663" spans="1:10" x14ac:dyDescent="0.25">
      <c r="A1663" s="95" t="s">
        <v>3547</v>
      </c>
      <c r="B1663" s="95" t="s">
        <v>3548</v>
      </c>
      <c r="C1663" s="95" t="str">
        <f t="shared" si="126"/>
        <v>新北市新莊區</v>
      </c>
      <c r="D1663" s="95" t="s">
        <v>3410</v>
      </c>
      <c r="E1663" s="129">
        <v>110</v>
      </c>
      <c r="F1663" s="129">
        <f t="shared" si="127"/>
        <v>126</v>
      </c>
      <c r="G1663" s="129">
        <v>110</v>
      </c>
      <c r="H1663" s="129">
        <f t="shared" si="128"/>
        <v>126</v>
      </c>
      <c r="I1663" s="129">
        <f t="shared" si="130"/>
        <v>275</v>
      </c>
      <c r="J1663" s="129">
        <f t="shared" si="129"/>
        <v>299.25</v>
      </c>
    </row>
    <row r="1664" spans="1:10" x14ac:dyDescent="0.25">
      <c r="A1664" s="95" t="s">
        <v>3549</v>
      </c>
      <c r="B1664" s="95" t="s">
        <v>3550</v>
      </c>
      <c r="C1664" s="95" t="str">
        <f t="shared" si="126"/>
        <v>新北市新莊區</v>
      </c>
      <c r="D1664" s="95" t="s">
        <v>3410</v>
      </c>
      <c r="E1664" s="129">
        <v>110</v>
      </c>
      <c r="F1664" s="129">
        <f t="shared" si="127"/>
        <v>126</v>
      </c>
      <c r="G1664" s="129">
        <v>110</v>
      </c>
      <c r="H1664" s="129">
        <f t="shared" si="128"/>
        <v>126</v>
      </c>
      <c r="I1664" s="129">
        <f t="shared" si="130"/>
        <v>275</v>
      </c>
      <c r="J1664" s="129">
        <f t="shared" si="129"/>
        <v>299.25</v>
      </c>
    </row>
    <row r="1665" spans="1:10" x14ac:dyDescent="0.25">
      <c r="A1665" s="95" t="s">
        <v>3551</v>
      </c>
      <c r="B1665" s="95" t="s">
        <v>3552</v>
      </c>
      <c r="C1665" s="95" t="str">
        <f t="shared" si="126"/>
        <v>新北市新莊區</v>
      </c>
      <c r="D1665" s="95" t="s">
        <v>3410</v>
      </c>
      <c r="E1665" s="129">
        <v>110</v>
      </c>
      <c r="F1665" s="129">
        <f t="shared" si="127"/>
        <v>126</v>
      </c>
      <c r="G1665" s="129">
        <v>110</v>
      </c>
      <c r="H1665" s="129">
        <f t="shared" si="128"/>
        <v>126</v>
      </c>
      <c r="I1665" s="129">
        <f t="shared" si="130"/>
        <v>275</v>
      </c>
      <c r="J1665" s="129">
        <f t="shared" si="129"/>
        <v>299.25</v>
      </c>
    </row>
    <row r="1666" spans="1:10" x14ac:dyDescent="0.25">
      <c r="A1666" s="95" t="s">
        <v>3553</v>
      </c>
      <c r="B1666" s="95" t="s">
        <v>3554</v>
      </c>
      <c r="C1666" s="95" t="str">
        <f t="shared" ref="C1666:C1729" si="131">LEFT(A1666,6)</f>
        <v>新北市新莊區</v>
      </c>
      <c r="D1666" s="95" t="s">
        <v>3410</v>
      </c>
      <c r="E1666" s="129">
        <v>110</v>
      </c>
      <c r="F1666" s="129">
        <f t="shared" si="127"/>
        <v>126</v>
      </c>
      <c r="G1666" s="129">
        <v>110</v>
      </c>
      <c r="H1666" s="129">
        <f t="shared" si="128"/>
        <v>126</v>
      </c>
      <c r="I1666" s="129">
        <f t="shared" si="130"/>
        <v>275</v>
      </c>
      <c r="J1666" s="129">
        <f t="shared" si="129"/>
        <v>299.25</v>
      </c>
    </row>
    <row r="1667" spans="1:10" x14ac:dyDescent="0.25">
      <c r="A1667" s="95" t="s">
        <v>3555</v>
      </c>
      <c r="B1667" s="95" t="s">
        <v>3556</v>
      </c>
      <c r="C1667" s="95" t="str">
        <f t="shared" si="131"/>
        <v>新北市新莊區</v>
      </c>
      <c r="D1667" s="95" t="s">
        <v>3410</v>
      </c>
      <c r="E1667" s="129">
        <v>110</v>
      </c>
      <c r="F1667" s="129">
        <f t="shared" ref="F1667:F1730" si="132">(E1667+10)*1.05</f>
        <v>126</v>
      </c>
      <c r="G1667" s="129">
        <v>110</v>
      </c>
      <c r="H1667" s="129">
        <f t="shared" ref="H1667:H1730" si="133">(G1667+10)*1.05</f>
        <v>126</v>
      </c>
      <c r="I1667" s="129">
        <f t="shared" si="130"/>
        <v>275</v>
      </c>
      <c r="J1667" s="129">
        <f t="shared" ref="J1667:J1730" si="134">(I1667+10)*1.05</f>
        <v>299.25</v>
      </c>
    </row>
    <row r="1668" spans="1:10" x14ac:dyDescent="0.25">
      <c r="A1668" s="95" t="s">
        <v>3557</v>
      </c>
      <c r="B1668" s="95" t="s">
        <v>3558</v>
      </c>
      <c r="C1668" s="95" t="str">
        <f t="shared" si="131"/>
        <v>新北市新莊區</v>
      </c>
      <c r="D1668" s="95" t="s">
        <v>3410</v>
      </c>
      <c r="E1668" s="129">
        <v>110</v>
      </c>
      <c r="F1668" s="129">
        <f t="shared" si="132"/>
        <v>126</v>
      </c>
      <c r="G1668" s="129">
        <v>110</v>
      </c>
      <c r="H1668" s="129">
        <f t="shared" si="133"/>
        <v>126</v>
      </c>
      <c r="I1668" s="129">
        <f t="shared" si="130"/>
        <v>275</v>
      </c>
      <c r="J1668" s="129">
        <f t="shared" si="134"/>
        <v>299.25</v>
      </c>
    </row>
    <row r="1669" spans="1:10" x14ac:dyDescent="0.25">
      <c r="A1669" s="95" t="s">
        <v>3559</v>
      </c>
      <c r="B1669" s="95" t="s">
        <v>3560</v>
      </c>
      <c r="C1669" s="95" t="str">
        <f t="shared" si="131"/>
        <v>新北市新莊區</v>
      </c>
      <c r="D1669" s="95" t="s">
        <v>3410</v>
      </c>
      <c r="E1669" s="129">
        <v>110</v>
      </c>
      <c r="F1669" s="129">
        <f t="shared" si="132"/>
        <v>126</v>
      </c>
      <c r="G1669" s="129">
        <v>110</v>
      </c>
      <c r="H1669" s="129">
        <f t="shared" si="133"/>
        <v>126</v>
      </c>
      <c r="I1669" s="129">
        <f t="shared" si="130"/>
        <v>275</v>
      </c>
      <c r="J1669" s="129">
        <f t="shared" si="134"/>
        <v>299.25</v>
      </c>
    </row>
    <row r="1670" spans="1:10" x14ac:dyDescent="0.25">
      <c r="A1670" s="95" t="s">
        <v>3561</v>
      </c>
      <c r="B1670" s="95" t="s">
        <v>3562</v>
      </c>
      <c r="C1670" s="95" t="str">
        <f t="shared" si="131"/>
        <v>新北市新莊區</v>
      </c>
      <c r="D1670" s="95" t="s">
        <v>3410</v>
      </c>
      <c r="E1670" s="129">
        <v>110</v>
      </c>
      <c r="F1670" s="129">
        <f t="shared" si="132"/>
        <v>126</v>
      </c>
      <c r="G1670" s="129">
        <v>110</v>
      </c>
      <c r="H1670" s="129">
        <f t="shared" si="133"/>
        <v>126</v>
      </c>
      <c r="I1670" s="129">
        <f t="shared" si="130"/>
        <v>275</v>
      </c>
      <c r="J1670" s="129">
        <f t="shared" si="134"/>
        <v>299.25</v>
      </c>
    </row>
    <row r="1671" spans="1:10" x14ac:dyDescent="0.25">
      <c r="A1671" s="95" t="s">
        <v>3563</v>
      </c>
      <c r="B1671" s="95" t="s">
        <v>3564</v>
      </c>
      <c r="C1671" s="95" t="str">
        <f t="shared" si="131"/>
        <v>新北市新莊區</v>
      </c>
      <c r="D1671" s="95" t="s">
        <v>3410</v>
      </c>
      <c r="E1671" s="129">
        <v>110</v>
      </c>
      <c r="F1671" s="129">
        <f t="shared" si="132"/>
        <v>126</v>
      </c>
      <c r="G1671" s="129">
        <v>110</v>
      </c>
      <c r="H1671" s="129">
        <f t="shared" si="133"/>
        <v>126</v>
      </c>
      <c r="I1671" s="129">
        <f t="shared" si="130"/>
        <v>275</v>
      </c>
      <c r="J1671" s="129">
        <f t="shared" si="134"/>
        <v>299.25</v>
      </c>
    </row>
    <row r="1672" spans="1:10" x14ac:dyDescent="0.25">
      <c r="A1672" s="95" t="s">
        <v>3565</v>
      </c>
      <c r="B1672" s="95" t="s">
        <v>3566</v>
      </c>
      <c r="C1672" s="95" t="str">
        <f t="shared" si="131"/>
        <v>新北市新莊區</v>
      </c>
      <c r="D1672" s="95" t="s">
        <v>3410</v>
      </c>
      <c r="E1672" s="129">
        <v>110</v>
      </c>
      <c r="F1672" s="129">
        <f t="shared" si="132"/>
        <v>126</v>
      </c>
      <c r="G1672" s="129">
        <v>110</v>
      </c>
      <c r="H1672" s="129">
        <f t="shared" si="133"/>
        <v>126</v>
      </c>
      <c r="I1672" s="129">
        <f t="shared" si="130"/>
        <v>275</v>
      </c>
      <c r="J1672" s="129">
        <f t="shared" si="134"/>
        <v>299.25</v>
      </c>
    </row>
    <row r="1673" spans="1:10" x14ac:dyDescent="0.25">
      <c r="A1673" s="95" t="s">
        <v>3567</v>
      </c>
      <c r="B1673" s="95" t="s">
        <v>3568</v>
      </c>
      <c r="C1673" s="95" t="str">
        <f t="shared" si="131"/>
        <v>新北市新莊區</v>
      </c>
      <c r="D1673" s="95" t="s">
        <v>3410</v>
      </c>
      <c r="E1673" s="129">
        <v>110</v>
      </c>
      <c r="F1673" s="129">
        <f t="shared" si="132"/>
        <v>126</v>
      </c>
      <c r="G1673" s="129">
        <v>110</v>
      </c>
      <c r="H1673" s="129">
        <f t="shared" si="133"/>
        <v>126</v>
      </c>
      <c r="I1673" s="129">
        <f t="shared" si="130"/>
        <v>275</v>
      </c>
      <c r="J1673" s="129">
        <f t="shared" si="134"/>
        <v>299.25</v>
      </c>
    </row>
    <row r="1674" spans="1:10" x14ac:dyDescent="0.25">
      <c r="A1674" s="95" t="s">
        <v>3569</v>
      </c>
      <c r="B1674" s="95" t="s">
        <v>3570</v>
      </c>
      <c r="C1674" s="95" t="str">
        <f t="shared" si="131"/>
        <v>新北市新莊區</v>
      </c>
      <c r="D1674" s="95" t="s">
        <v>3410</v>
      </c>
      <c r="E1674" s="129">
        <v>110</v>
      </c>
      <c r="F1674" s="129">
        <f t="shared" si="132"/>
        <v>126</v>
      </c>
      <c r="G1674" s="129">
        <v>110</v>
      </c>
      <c r="H1674" s="129">
        <f t="shared" si="133"/>
        <v>126</v>
      </c>
      <c r="I1674" s="129">
        <f t="shared" si="130"/>
        <v>275</v>
      </c>
      <c r="J1674" s="129">
        <f t="shared" si="134"/>
        <v>299.25</v>
      </c>
    </row>
    <row r="1675" spans="1:10" x14ac:dyDescent="0.25">
      <c r="A1675" s="95" t="s">
        <v>3571</v>
      </c>
      <c r="B1675" s="95" t="s">
        <v>3572</v>
      </c>
      <c r="C1675" s="95" t="str">
        <f t="shared" si="131"/>
        <v>新北市新莊區</v>
      </c>
      <c r="D1675" s="95" t="s">
        <v>3410</v>
      </c>
      <c r="E1675" s="129">
        <v>110</v>
      </c>
      <c r="F1675" s="129">
        <f t="shared" si="132"/>
        <v>126</v>
      </c>
      <c r="G1675" s="129">
        <v>110</v>
      </c>
      <c r="H1675" s="129">
        <f t="shared" si="133"/>
        <v>126</v>
      </c>
      <c r="I1675" s="129">
        <f t="shared" si="130"/>
        <v>275</v>
      </c>
      <c r="J1675" s="129">
        <f t="shared" si="134"/>
        <v>299.25</v>
      </c>
    </row>
    <row r="1676" spans="1:10" x14ac:dyDescent="0.25">
      <c r="A1676" s="95" t="s">
        <v>3573</v>
      </c>
      <c r="B1676" s="95" t="s">
        <v>3574</v>
      </c>
      <c r="C1676" s="95" t="str">
        <f t="shared" si="131"/>
        <v>新北市新莊區</v>
      </c>
      <c r="D1676" s="95" t="s">
        <v>3410</v>
      </c>
      <c r="E1676" s="129">
        <v>110</v>
      </c>
      <c r="F1676" s="129">
        <f t="shared" si="132"/>
        <v>126</v>
      </c>
      <c r="G1676" s="129">
        <v>110</v>
      </c>
      <c r="H1676" s="129">
        <f t="shared" si="133"/>
        <v>126</v>
      </c>
      <c r="I1676" s="129">
        <f t="shared" si="130"/>
        <v>275</v>
      </c>
      <c r="J1676" s="129">
        <f t="shared" si="134"/>
        <v>299.25</v>
      </c>
    </row>
    <row r="1677" spans="1:10" x14ac:dyDescent="0.25">
      <c r="A1677" s="95" t="s">
        <v>3575</v>
      </c>
      <c r="B1677" s="95" t="s">
        <v>3576</v>
      </c>
      <c r="C1677" s="95" t="str">
        <f t="shared" si="131"/>
        <v>新北市新莊區</v>
      </c>
      <c r="D1677" s="95" t="s">
        <v>3410</v>
      </c>
      <c r="E1677" s="129">
        <v>110</v>
      </c>
      <c r="F1677" s="129">
        <f t="shared" si="132"/>
        <v>126</v>
      </c>
      <c r="G1677" s="129">
        <v>110</v>
      </c>
      <c r="H1677" s="129">
        <f t="shared" si="133"/>
        <v>126</v>
      </c>
      <c r="I1677" s="129">
        <f t="shared" si="130"/>
        <v>275</v>
      </c>
      <c r="J1677" s="129">
        <f t="shared" si="134"/>
        <v>299.25</v>
      </c>
    </row>
    <row r="1678" spans="1:10" x14ac:dyDescent="0.25">
      <c r="A1678" s="95" t="s">
        <v>3577</v>
      </c>
      <c r="B1678" s="95" t="s">
        <v>3578</v>
      </c>
      <c r="C1678" s="95" t="str">
        <f t="shared" si="131"/>
        <v>新北市新莊區</v>
      </c>
      <c r="D1678" s="95" t="s">
        <v>3410</v>
      </c>
      <c r="E1678" s="129">
        <v>110</v>
      </c>
      <c r="F1678" s="129">
        <f t="shared" si="132"/>
        <v>126</v>
      </c>
      <c r="G1678" s="129">
        <v>110</v>
      </c>
      <c r="H1678" s="129">
        <f t="shared" si="133"/>
        <v>126</v>
      </c>
      <c r="I1678" s="129">
        <f t="shared" si="130"/>
        <v>275</v>
      </c>
      <c r="J1678" s="129">
        <f t="shared" si="134"/>
        <v>299.25</v>
      </c>
    </row>
    <row r="1679" spans="1:10" x14ac:dyDescent="0.25">
      <c r="A1679" s="95" t="s">
        <v>3579</v>
      </c>
      <c r="B1679" s="95" t="s">
        <v>3580</v>
      </c>
      <c r="C1679" s="95" t="str">
        <f t="shared" si="131"/>
        <v>新北市新莊區</v>
      </c>
      <c r="D1679" s="95" t="s">
        <v>3410</v>
      </c>
      <c r="E1679" s="129">
        <v>110</v>
      </c>
      <c r="F1679" s="129">
        <f t="shared" si="132"/>
        <v>126</v>
      </c>
      <c r="G1679" s="129">
        <v>110</v>
      </c>
      <c r="H1679" s="129">
        <f t="shared" si="133"/>
        <v>126</v>
      </c>
      <c r="I1679" s="129">
        <f t="shared" si="130"/>
        <v>275</v>
      </c>
      <c r="J1679" s="129">
        <f t="shared" si="134"/>
        <v>299.25</v>
      </c>
    </row>
    <row r="1680" spans="1:10" x14ac:dyDescent="0.25">
      <c r="A1680" s="95" t="s">
        <v>3581</v>
      </c>
      <c r="B1680" s="95" t="s">
        <v>3582</v>
      </c>
      <c r="C1680" s="95" t="str">
        <f t="shared" si="131"/>
        <v>新北市新莊區</v>
      </c>
      <c r="D1680" s="95" t="s">
        <v>3410</v>
      </c>
      <c r="E1680" s="129">
        <v>110</v>
      </c>
      <c r="F1680" s="129">
        <f t="shared" si="132"/>
        <v>126</v>
      </c>
      <c r="G1680" s="129">
        <v>110</v>
      </c>
      <c r="H1680" s="129">
        <f t="shared" si="133"/>
        <v>126</v>
      </c>
      <c r="I1680" s="129">
        <f t="shared" si="130"/>
        <v>275</v>
      </c>
      <c r="J1680" s="129">
        <f t="shared" si="134"/>
        <v>299.25</v>
      </c>
    </row>
    <row r="1681" spans="1:10" x14ac:dyDescent="0.25">
      <c r="A1681" s="95" t="s">
        <v>3583</v>
      </c>
      <c r="B1681" s="95" t="s">
        <v>3584</v>
      </c>
      <c r="C1681" s="95" t="str">
        <f t="shared" si="131"/>
        <v>新北市新莊區</v>
      </c>
      <c r="D1681" s="95" t="s">
        <v>3410</v>
      </c>
      <c r="E1681" s="129">
        <v>110</v>
      </c>
      <c r="F1681" s="129">
        <f t="shared" si="132"/>
        <v>126</v>
      </c>
      <c r="G1681" s="129">
        <v>110</v>
      </c>
      <c r="H1681" s="129">
        <f t="shared" si="133"/>
        <v>126</v>
      </c>
      <c r="I1681" s="129">
        <f t="shared" si="130"/>
        <v>275</v>
      </c>
      <c r="J1681" s="129">
        <f t="shared" si="134"/>
        <v>299.25</v>
      </c>
    </row>
    <row r="1682" spans="1:10" x14ac:dyDescent="0.25">
      <c r="A1682" s="95" t="s">
        <v>3585</v>
      </c>
      <c r="B1682" s="95" t="s">
        <v>3586</v>
      </c>
      <c r="C1682" s="95" t="str">
        <f t="shared" si="131"/>
        <v>新北市新莊區</v>
      </c>
      <c r="D1682" s="95" t="s">
        <v>3410</v>
      </c>
      <c r="E1682" s="129">
        <v>110</v>
      </c>
      <c r="F1682" s="129">
        <f t="shared" si="132"/>
        <v>126</v>
      </c>
      <c r="G1682" s="129">
        <v>110</v>
      </c>
      <c r="H1682" s="129">
        <f t="shared" si="133"/>
        <v>126</v>
      </c>
      <c r="I1682" s="129">
        <f t="shared" si="130"/>
        <v>275</v>
      </c>
      <c r="J1682" s="129">
        <f t="shared" si="134"/>
        <v>299.25</v>
      </c>
    </row>
    <row r="1683" spans="1:10" x14ac:dyDescent="0.25">
      <c r="A1683" s="95" t="s">
        <v>3587</v>
      </c>
      <c r="B1683" s="95" t="s">
        <v>3588</v>
      </c>
      <c r="C1683" s="95" t="str">
        <f t="shared" si="131"/>
        <v>新北市新莊區</v>
      </c>
      <c r="D1683" s="95" t="s">
        <v>3410</v>
      </c>
      <c r="E1683" s="129">
        <v>110</v>
      </c>
      <c r="F1683" s="129">
        <f t="shared" si="132"/>
        <v>126</v>
      </c>
      <c r="G1683" s="129">
        <v>110</v>
      </c>
      <c r="H1683" s="129">
        <f t="shared" si="133"/>
        <v>126</v>
      </c>
      <c r="I1683" s="129">
        <f t="shared" si="130"/>
        <v>275</v>
      </c>
      <c r="J1683" s="129">
        <f t="shared" si="134"/>
        <v>299.25</v>
      </c>
    </row>
    <row r="1684" spans="1:10" x14ac:dyDescent="0.25">
      <c r="A1684" s="95" t="s">
        <v>3589</v>
      </c>
      <c r="B1684" s="95" t="s">
        <v>3590</v>
      </c>
      <c r="C1684" s="95" t="str">
        <f t="shared" si="131"/>
        <v>新北市新莊區</v>
      </c>
      <c r="D1684" s="95" t="s">
        <v>3410</v>
      </c>
      <c r="E1684" s="129">
        <v>110</v>
      </c>
      <c r="F1684" s="129">
        <f t="shared" si="132"/>
        <v>126</v>
      </c>
      <c r="G1684" s="129">
        <v>110</v>
      </c>
      <c r="H1684" s="129">
        <f t="shared" si="133"/>
        <v>126</v>
      </c>
      <c r="I1684" s="129">
        <f t="shared" si="130"/>
        <v>275</v>
      </c>
      <c r="J1684" s="129">
        <f t="shared" si="134"/>
        <v>299.25</v>
      </c>
    </row>
    <row r="1685" spans="1:10" x14ac:dyDescent="0.25">
      <c r="A1685" s="95" t="s">
        <v>3591</v>
      </c>
      <c r="B1685" s="95" t="s">
        <v>3592</v>
      </c>
      <c r="C1685" s="95" t="str">
        <f t="shared" si="131"/>
        <v>新北市新莊區</v>
      </c>
      <c r="D1685" s="95" t="s">
        <v>3410</v>
      </c>
      <c r="E1685" s="129">
        <v>110</v>
      </c>
      <c r="F1685" s="129">
        <f t="shared" si="132"/>
        <v>126</v>
      </c>
      <c r="G1685" s="129">
        <v>110</v>
      </c>
      <c r="H1685" s="129">
        <f t="shared" si="133"/>
        <v>126</v>
      </c>
      <c r="I1685" s="129">
        <f t="shared" si="130"/>
        <v>275</v>
      </c>
      <c r="J1685" s="129">
        <f t="shared" si="134"/>
        <v>299.25</v>
      </c>
    </row>
    <row r="1686" spans="1:10" x14ac:dyDescent="0.25">
      <c r="A1686" s="95" t="s">
        <v>3593</v>
      </c>
      <c r="B1686" s="95" t="s">
        <v>3594</v>
      </c>
      <c r="C1686" s="95" t="str">
        <f t="shared" si="131"/>
        <v>新北市新莊區</v>
      </c>
      <c r="D1686" s="95" t="s">
        <v>3410</v>
      </c>
      <c r="E1686" s="129">
        <v>110</v>
      </c>
      <c r="F1686" s="129">
        <f t="shared" si="132"/>
        <v>126</v>
      </c>
      <c r="G1686" s="129">
        <v>110</v>
      </c>
      <c r="H1686" s="129">
        <f t="shared" si="133"/>
        <v>126</v>
      </c>
      <c r="I1686" s="129">
        <f t="shared" si="130"/>
        <v>275</v>
      </c>
      <c r="J1686" s="129">
        <f t="shared" si="134"/>
        <v>299.25</v>
      </c>
    </row>
    <row r="1687" spans="1:10" x14ac:dyDescent="0.25">
      <c r="A1687" s="95" t="s">
        <v>3595</v>
      </c>
      <c r="B1687" s="95" t="s">
        <v>3596</v>
      </c>
      <c r="C1687" s="95" t="str">
        <f t="shared" si="131"/>
        <v>新北市新莊區</v>
      </c>
      <c r="D1687" s="95" t="s">
        <v>3410</v>
      </c>
      <c r="E1687" s="129">
        <v>110</v>
      </c>
      <c r="F1687" s="129">
        <f t="shared" si="132"/>
        <v>126</v>
      </c>
      <c r="G1687" s="129">
        <v>110</v>
      </c>
      <c r="H1687" s="129">
        <f t="shared" si="133"/>
        <v>126</v>
      </c>
      <c r="I1687" s="129">
        <f t="shared" si="130"/>
        <v>275</v>
      </c>
      <c r="J1687" s="129">
        <f t="shared" si="134"/>
        <v>299.25</v>
      </c>
    </row>
    <row r="1688" spans="1:10" x14ac:dyDescent="0.25">
      <c r="A1688" s="95" t="s">
        <v>3597</v>
      </c>
      <c r="B1688" s="95" t="s">
        <v>3598</v>
      </c>
      <c r="C1688" s="95" t="str">
        <f t="shared" si="131"/>
        <v>新北市新莊區</v>
      </c>
      <c r="D1688" s="95" t="s">
        <v>3410</v>
      </c>
      <c r="E1688" s="129">
        <v>110</v>
      </c>
      <c r="F1688" s="129">
        <f t="shared" si="132"/>
        <v>126</v>
      </c>
      <c r="G1688" s="129">
        <v>110</v>
      </c>
      <c r="H1688" s="129">
        <f t="shared" si="133"/>
        <v>126</v>
      </c>
      <c r="I1688" s="129">
        <f t="shared" si="130"/>
        <v>275</v>
      </c>
      <c r="J1688" s="129">
        <f t="shared" si="134"/>
        <v>299.25</v>
      </c>
    </row>
    <row r="1689" spans="1:10" x14ac:dyDescent="0.25">
      <c r="A1689" s="95" t="s">
        <v>3599</v>
      </c>
      <c r="B1689" s="95" t="s">
        <v>3600</v>
      </c>
      <c r="C1689" s="95" t="str">
        <f t="shared" si="131"/>
        <v>新北市新莊區</v>
      </c>
      <c r="D1689" s="95" t="s">
        <v>3410</v>
      </c>
      <c r="E1689" s="129">
        <v>110</v>
      </c>
      <c r="F1689" s="129">
        <f t="shared" si="132"/>
        <v>126</v>
      </c>
      <c r="G1689" s="129">
        <v>110</v>
      </c>
      <c r="H1689" s="129">
        <f t="shared" si="133"/>
        <v>126</v>
      </c>
      <c r="I1689" s="129">
        <f t="shared" si="130"/>
        <v>275</v>
      </c>
      <c r="J1689" s="129">
        <f t="shared" si="134"/>
        <v>299.25</v>
      </c>
    </row>
    <row r="1690" spans="1:10" x14ac:dyDescent="0.25">
      <c r="A1690" s="95" t="s">
        <v>3601</v>
      </c>
      <c r="B1690" s="95" t="s">
        <v>3602</v>
      </c>
      <c r="C1690" s="95" t="str">
        <f t="shared" si="131"/>
        <v>新北市新莊區</v>
      </c>
      <c r="D1690" s="95" t="s">
        <v>3410</v>
      </c>
      <c r="E1690" s="129">
        <v>110</v>
      </c>
      <c r="F1690" s="129">
        <f t="shared" si="132"/>
        <v>126</v>
      </c>
      <c r="G1690" s="129">
        <v>110</v>
      </c>
      <c r="H1690" s="129">
        <f t="shared" si="133"/>
        <v>126</v>
      </c>
      <c r="I1690" s="129">
        <f t="shared" si="130"/>
        <v>275</v>
      </c>
      <c r="J1690" s="129">
        <f t="shared" si="134"/>
        <v>299.25</v>
      </c>
    </row>
    <row r="1691" spans="1:10" x14ac:dyDescent="0.25">
      <c r="A1691" s="95" t="s">
        <v>3603</v>
      </c>
      <c r="B1691" s="95" t="s">
        <v>3604</v>
      </c>
      <c r="C1691" s="95" t="str">
        <f t="shared" si="131"/>
        <v>新北市新莊區</v>
      </c>
      <c r="D1691" s="95" t="s">
        <v>3410</v>
      </c>
      <c r="E1691" s="129">
        <v>110</v>
      </c>
      <c r="F1691" s="129">
        <f t="shared" si="132"/>
        <v>126</v>
      </c>
      <c r="G1691" s="129">
        <v>110</v>
      </c>
      <c r="H1691" s="129">
        <f t="shared" si="133"/>
        <v>126</v>
      </c>
      <c r="I1691" s="129">
        <f t="shared" ref="I1691:I1754" si="135">E1691*2.5</f>
        <v>275</v>
      </c>
      <c r="J1691" s="129">
        <f t="shared" si="134"/>
        <v>299.25</v>
      </c>
    </row>
    <row r="1692" spans="1:10" x14ac:dyDescent="0.25">
      <c r="A1692" s="95" t="s">
        <v>3605</v>
      </c>
      <c r="B1692" s="95" t="s">
        <v>3606</v>
      </c>
      <c r="C1692" s="95" t="str">
        <f t="shared" si="131"/>
        <v>新北市新莊區</v>
      </c>
      <c r="D1692" s="95" t="s">
        <v>3410</v>
      </c>
      <c r="E1692" s="129">
        <v>110</v>
      </c>
      <c r="F1692" s="129">
        <f t="shared" si="132"/>
        <v>126</v>
      </c>
      <c r="G1692" s="129">
        <v>110</v>
      </c>
      <c r="H1692" s="129">
        <f t="shared" si="133"/>
        <v>126</v>
      </c>
      <c r="I1692" s="129">
        <f t="shared" si="135"/>
        <v>275</v>
      </c>
      <c r="J1692" s="129">
        <f t="shared" si="134"/>
        <v>299.25</v>
      </c>
    </row>
    <row r="1693" spans="1:10" x14ac:dyDescent="0.25">
      <c r="A1693" s="95" t="s">
        <v>3607</v>
      </c>
      <c r="B1693" s="95" t="s">
        <v>3608</v>
      </c>
      <c r="C1693" s="95" t="str">
        <f t="shared" si="131"/>
        <v>新北市新莊區</v>
      </c>
      <c r="D1693" s="95" t="s">
        <v>3410</v>
      </c>
      <c r="E1693" s="129">
        <v>110</v>
      </c>
      <c r="F1693" s="129">
        <f t="shared" si="132"/>
        <v>126</v>
      </c>
      <c r="G1693" s="129">
        <v>110</v>
      </c>
      <c r="H1693" s="129">
        <f t="shared" si="133"/>
        <v>126</v>
      </c>
      <c r="I1693" s="129">
        <f t="shared" si="135"/>
        <v>275</v>
      </c>
      <c r="J1693" s="129">
        <f t="shared" si="134"/>
        <v>299.25</v>
      </c>
    </row>
    <row r="1694" spans="1:10" x14ac:dyDescent="0.25">
      <c r="A1694" s="95" t="s">
        <v>3609</v>
      </c>
      <c r="B1694" s="95" t="s">
        <v>3610</v>
      </c>
      <c r="C1694" s="95" t="str">
        <f t="shared" si="131"/>
        <v>新北市新莊區</v>
      </c>
      <c r="D1694" s="95" t="s">
        <v>3410</v>
      </c>
      <c r="E1694" s="129">
        <v>110</v>
      </c>
      <c r="F1694" s="129">
        <f t="shared" si="132"/>
        <v>126</v>
      </c>
      <c r="G1694" s="129">
        <v>110</v>
      </c>
      <c r="H1694" s="129">
        <f t="shared" si="133"/>
        <v>126</v>
      </c>
      <c r="I1694" s="129">
        <f t="shared" si="135"/>
        <v>275</v>
      </c>
      <c r="J1694" s="129">
        <f t="shared" si="134"/>
        <v>299.25</v>
      </c>
    </row>
    <row r="1695" spans="1:10" x14ac:dyDescent="0.25">
      <c r="A1695" s="95" t="s">
        <v>3611</v>
      </c>
      <c r="B1695" s="95" t="s">
        <v>3612</v>
      </c>
      <c r="C1695" s="95" t="str">
        <f t="shared" si="131"/>
        <v>新北市新莊區</v>
      </c>
      <c r="D1695" s="95" t="s">
        <v>3410</v>
      </c>
      <c r="E1695" s="129">
        <v>110</v>
      </c>
      <c r="F1695" s="129">
        <f t="shared" si="132"/>
        <v>126</v>
      </c>
      <c r="G1695" s="129">
        <v>110</v>
      </c>
      <c r="H1695" s="129">
        <f t="shared" si="133"/>
        <v>126</v>
      </c>
      <c r="I1695" s="129">
        <f t="shared" si="135"/>
        <v>275</v>
      </c>
      <c r="J1695" s="129">
        <f t="shared" si="134"/>
        <v>299.25</v>
      </c>
    </row>
    <row r="1696" spans="1:10" x14ac:dyDescent="0.25">
      <c r="A1696" s="95" t="s">
        <v>3613</v>
      </c>
      <c r="B1696" s="95" t="s">
        <v>3614</v>
      </c>
      <c r="C1696" s="95" t="str">
        <f t="shared" si="131"/>
        <v>新北市新莊區</v>
      </c>
      <c r="D1696" s="95" t="s">
        <v>3410</v>
      </c>
      <c r="E1696" s="129">
        <v>110</v>
      </c>
      <c r="F1696" s="129">
        <f t="shared" si="132"/>
        <v>126</v>
      </c>
      <c r="G1696" s="129">
        <v>110</v>
      </c>
      <c r="H1696" s="129">
        <f t="shared" si="133"/>
        <v>126</v>
      </c>
      <c r="I1696" s="129">
        <f t="shared" si="135"/>
        <v>275</v>
      </c>
      <c r="J1696" s="129">
        <f t="shared" si="134"/>
        <v>299.25</v>
      </c>
    </row>
    <row r="1697" spans="1:10" x14ac:dyDescent="0.25">
      <c r="A1697" s="95" t="s">
        <v>3615</v>
      </c>
      <c r="B1697" s="95" t="s">
        <v>3616</v>
      </c>
      <c r="C1697" s="95" t="str">
        <f t="shared" si="131"/>
        <v>新北市新莊區</v>
      </c>
      <c r="D1697" s="95" t="s">
        <v>3410</v>
      </c>
      <c r="E1697" s="129">
        <v>110</v>
      </c>
      <c r="F1697" s="129">
        <f t="shared" si="132"/>
        <v>126</v>
      </c>
      <c r="G1697" s="129">
        <v>110</v>
      </c>
      <c r="H1697" s="129">
        <f t="shared" si="133"/>
        <v>126</v>
      </c>
      <c r="I1697" s="129">
        <f t="shared" si="135"/>
        <v>275</v>
      </c>
      <c r="J1697" s="129">
        <f t="shared" si="134"/>
        <v>299.25</v>
      </c>
    </row>
    <row r="1698" spans="1:10" x14ac:dyDescent="0.25">
      <c r="A1698" s="95" t="s">
        <v>3617</v>
      </c>
      <c r="B1698" s="95" t="s">
        <v>3618</v>
      </c>
      <c r="C1698" s="95" t="str">
        <f t="shared" si="131"/>
        <v>新北市新莊區</v>
      </c>
      <c r="D1698" s="95" t="s">
        <v>3410</v>
      </c>
      <c r="E1698" s="129">
        <v>110</v>
      </c>
      <c r="F1698" s="129">
        <f t="shared" si="132"/>
        <v>126</v>
      </c>
      <c r="G1698" s="129">
        <v>110</v>
      </c>
      <c r="H1698" s="129">
        <f t="shared" si="133"/>
        <v>126</v>
      </c>
      <c r="I1698" s="129">
        <f t="shared" si="135"/>
        <v>275</v>
      </c>
      <c r="J1698" s="129">
        <f t="shared" si="134"/>
        <v>299.25</v>
      </c>
    </row>
    <row r="1699" spans="1:10" x14ac:dyDescent="0.25">
      <c r="A1699" s="95" t="s">
        <v>3619</v>
      </c>
      <c r="B1699" s="95" t="s">
        <v>3620</v>
      </c>
      <c r="C1699" s="95" t="str">
        <f t="shared" si="131"/>
        <v>新北市新莊區</v>
      </c>
      <c r="D1699" s="95" t="s">
        <v>3410</v>
      </c>
      <c r="E1699" s="129">
        <v>110</v>
      </c>
      <c r="F1699" s="129">
        <f t="shared" si="132"/>
        <v>126</v>
      </c>
      <c r="G1699" s="129">
        <v>110</v>
      </c>
      <c r="H1699" s="129">
        <f t="shared" si="133"/>
        <v>126</v>
      </c>
      <c r="I1699" s="129">
        <f t="shared" si="135"/>
        <v>275</v>
      </c>
      <c r="J1699" s="129">
        <f t="shared" si="134"/>
        <v>299.25</v>
      </c>
    </row>
    <row r="1700" spans="1:10" x14ac:dyDescent="0.25">
      <c r="A1700" s="95" t="s">
        <v>3621</v>
      </c>
      <c r="B1700" s="95" t="s">
        <v>3622</v>
      </c>
      <c r="C1700" s="95" t="str">
        <f t="shared" si="131"/>
        <v>新北市新莊區</v>
      </c>
      <c r="D1700" s="95" t="s">
        <v>3410</v>
      </c>
      <c r="E1700" s="129">
        <v>110</v>
      </c>
      <c r="F1700" s="129">
        <f t="shared" si="132"/>
        <v>126</v>
      </c>
      <c r="G1700" s="129">
        <v>110</v>
      </c>
      <c r="H1700" s="129">
        <f t="shared" si="133"/>
        <v>126</v>
      </c>
      <c r="I1700" s="129">
        <f t="shared" si="135"/>
        <v>275</v>
      </c>
      <c r="J1700" s="129">
        <f t="shared" si="134"/>
        <v>299.25</v>
      </c>
    </row>
    <row r="1701" spans="1:10" x14ac:dyDescent="0.25">
      <c r="A1701" s="95" t="s">
        <v>3623</v>
      </c>
      <c r="B1701" s="95" t="s">
        <v>3624</v>
      </c>
      <c r="C1701" s="95" t="str">
        <f t="shared" si="131"/>
        <v>新北市新莊區</v>
      </c>
      <c r="D1701" s="95" t="s">
        <v>3410</v>
      </c>
      <c r="E1701" s="129">
        <v>110</v>
      </c>
      <c r="F1701" s="129">
        <f t="shared" si="132"/>
        <v>126</v>
      </c>
      <c r="G1701" s="129">
        <v>110</v>
      </c>
      <c r="H1701" s="129">
        <f t="shared" si="133"/>
        <v>126</v>
      </c>
      <c r="I1701" s="129">
        <f t="shared" si="135"/>
        <v>275</v>
      </c>
      <c r="J1701" s="129">
        <f t="shared" si="134"/>
        <v>299.25</v>
      </c>
    </row>
    <row r="1702" spans="1:10" x14ac:dyDescent="0.25">
      <c r="A1702" s="95" t="s">
        <v>3625</v>
      </c>
      <c r="B1702" s="95" t="s">
        <v>3626</v>
      </c>
      <c r="C1702" s="95" t="str">
        <f t="shared" si="131"/>
        <v>新北市新莊區</v>
      </c>
      <c r="D1702" s="95" t="s">
        <v>3410</v>
      </c>
      <c r="E1702" s="129">
        <v>110</v>
      </c>
      <c r="F1702" s="129">
        <f t="shared" si="132"/>
        <v>126</v>
      </c>
      <c r="G1702" s="129">
        <v>110</v>
      </c>
      <c r="H1702" s="129">
        <f t="shared" si="133"/>
        <v>126</v>
      </c>
      <c r="I1702" s="129">
        <f t="shared" si="135"/>
        <v>275</v>
      </c>
      <c r="J1702" s="129">
        <f t="shared" si="134"/>
        <v>299.25</v>
      </c>
    </row>
    <row r="1703" spans="1:10" x14ac:dyDescent="0.25">
      <c r="A1703" s="95" t="s">
        <v>3627</v>
      </c>
      <c r="B1703" s="95" t="s">
        <v>3628</v>
      </c>
      <c r="C1703" s="95" t="str">
        <f t="shared" si="131"/>
        <v>新北市新莊區</v>
      </c>
      <c r="D1703" s="95" t="s">
        <v>3410</v>
      </c>
      <c r="E1703" s="129">
        <v>110</v>
      </c>
      <c r="F1703" s="129">
        <f t="shared" si="132"/>
        <v>126</v>
      </c>
      <c r="G1703" s="129">
        <v>110</v>
      </c>
      <c r="H1703" s="129">
        <f t="shared" si="133"/>
        <v>126</v>
      </c>
      <c r="I1703" s="129">
        <f t="shared" si="135"/>
        <v>275</v>
      </c>
      <c r="J1703" s="129">
        <f t="shared" si="134"/>
        <v>299.25</v>
      </c>
    </row>
    <row r="1704" spans="1:10" x14ac:dyDescent="0.25">
      <c r="A1704" s="95" t="s">
        <v>3629</v>
      </c>
      <c r="B1704" s="95" t="s">
        <v>3630</v>
      </c>
      <c r="C1704" s="95" t="str">
        <f t="shared" si="131"/>
        <v>新北市新莊區</v>
      </c>
      <c r="D1704" s="95" t="s">
        <v>3410</v>
      </c>
      <c r="E1704" s="129">
        <v>110</v>
      </c>
      <c r="F1704" s="129">
        <f t="shared" si="132"/>
        <v>126</v>
      </c>
      <c r="G1704" s="129">
        <v>110</v>
      </c>
      <c r="H1704" s="129">
        <f t="shared" si="133"/>
        <v>126</v>
      </c>
      <c r="I1704" s="129">
        <f t="shared" si="135"/>
        <v>275</v>
      </c>
      <c r="J1704" s="129">
        <f t="shared" si="134"/>
        <v>299.25</v>
      </c>
    </row>
    <row r="1705" spans="1:10" x14ac:dyDescent="0.25">
      <c r="A1705" s="95" t="s">
        <v>3631</v>
      </c>
      <c r="B1705" s="95" t="s">
        <v>3632</v>
      </c>
      <c r="C1705" s="95" t="str">
        <f t="shared" si="131"/>
        <v>新北市新莊區</v>
      </c>
      <c r="D1705" s="95" t="s">
        <v>3410</v>
      </c>
      <c r="E1705" s="129">
        <v>110</v>
      </c>
      <c r="F1705" s="129">
        <f t="shared" si="132"/>
        <v>126</v>
      </c>
      <c r="G1705" s="129">
        <v>110</v>
      </c>
      <c r="H1705" s="129">
        <f t="shared" si="133"/>
        <v>126</v>
      </c>
      <c r="I1705" s="129">
        <f t="shared" si="135"/>
        <v>275</v>
      </c>
      <c r="J1705" s="129">
        <f t="shared" si="134"/>
        <v>299.25</v>
      </c>
    </row>
    <row r="1706" spans="1:10" x14ac:dyDescent="0.25">
      <c r="A1706" s="95" t="s">
        <v>3633</v>
      </c>
      <c r="B1706" s="95" t="s">
        <v>3634</v>
      </c>
      <c r="C1706" s="95" t="str">
        <f t="shared" si="131"/>
        <v>新北市新莊區</v>
      </c>
      <c r="D1706" s="95" t="s">
        <v>3410</v>
      </c>
      <c r="E1706" s="129">
        <v>110</v>
      </c>
      <c r="F1706" s="129">
        <f t="shared" si="132"/>
        <v>126</v>
      </c>
      <c r="G1706" s="129">
        <v>110</v>
      </c>
      <c r="H1706" s="129">
        <f t="shared" si="133"/>
        <v>126</v>
      </c>
      <c r="I1706" s="129">
        <f t="shared" si="135"/>
        <v>275</v>
      </c>
      <c r="J1706" s="129">
        <f t="shared" si="134"/>
        <v>299.25</v>
      </c>
    </row>
    <row r="1707" spans="1:10" x14ac:dyDescent="0.25">
      <c r="A1707" s="95" t="s">
        <v>3635</v>
      </c>
      <c r="B1707" s="95" t="s">
        <v>3636</v>
      </c>
      <c r="C1707" s="95" t="str">
        <f t="shared" si="131"/>
        <v>新北市新莊區</v>
      </c>
      <c r="D1707" s="95" t="s">
        <v>3410</v>
      </c>
      <c r="E1707" s="129">
        <v>110</v>
      </c>
      <c r="F1707" s="129">
        <f t="shared" si="132"/>
        <v>126</v>
      </c>
      <c r="G1707" s="129">
        <v>110</v>
      </c>
      <c r="H1707" s="129">
        <f t="shared" si="133"/>
        <v>126</v>
      </c>
      <c r="I1707" s="129">
        <f t="shared" si="135"/>
        <v>275</v>
      </c>
      <c r="J1707" s="129">
        <f t="shared" si="134"/>
        <v>299.25</v>
      </c>
    </row>
    <row r="1708" spans="1:10" x14ac:dyDescent="0.25">
      <c r="A1708" s="95" t="s">
        <v>3637</v>
      </c>
      <c r="B1708" s="95" t="s">
        <v>3638</v>
      </c>
      <c r="C1708" s="95" t="str">
        <f t="shared" si="131"/>
        <v>新北市新莊區</v>
      </c>
      <c r="D1708" s="95" t="s">
        <v>3410</v>
      </c>
      <c r="E1708" s="129">
        <v>110</v>
      </c>
      <c r="F1708" s="129">
        <f t="shared" si="132"/>
        <v>126</v>
      </c>
      <c r="G1708" s="129">
        <v>110</v>
      </c>
      <c r="H1708" s="129">
        <f t="shared" si="133"/>
        <v>126</v>
      </c>
      <c r="I1708" s="129">
        <f t="shared" si="135"/>
        <v>275</v>
      </c>
      <c r="J1708" s="129">
        <f t="shared" si="134"/>
        <v>299.25</v>
      </c>
    </row>
    <row r="1709" spans="1:10" x14ac:dyDescent="0.25">
      <c r="A1709" s="95" t="s">
        <v>3639</v>
      </c>
      <c r="B1709" s="95" t="s">
        <v>3640</v>
      </c>
      <c r="C1709" s="95" t="str">
        <f t="shared" si="131"/>
        <v>新北市新莊區</v>
      </c>
      <c r="D1709" s="95" t="s">
        <v>3410</v>
      </c>
      <c r="E1709" s="129">
        <v>110</v>
      </c>
      <c r="F1709" s="129">
        <f t="shared" si="132"/>
        <v>126</v>
      </c>
      <c r="G1709" s="129">
        <v>110</v>
      </c>
      <c r="H1709" s="129">
        <f t="shared" si="133"/>
        <v>126</v>
      </c>
      <c r="I1709" s="129">
        <f t="shared" si="135"/>
        <v>275</v>
      </c>
      <c r="J1709" s="129">
        <f t="shared" si="134"/>
        <v>299.25</v>
      </c>
    </row>
    <row r="1710" spans="1:10" x14ac:dyDescent="0.25">
      <c r="A1710" s="95" t="s">
        <v>3641</v>
      </c>
      <c r="B1710" s="95" t="s">
        <v>3642</v>
      </c>
      <c r="C1710" s="95" t="str">
        <f t="shared" si="131"/>
        <v>新北市新莊區</v>
      </c>
      <c r="D1710" s="95" t="s">
        <v>3410</v>
      </c>
      <c r="E1710" s="129">
        <v>110</v>
      </c>
      <c r="F1710" s="129">
        <f t="shared" si="132"/>
        <v>126</v>
      </c>
      <c r="G1710" s="129">
        <v>110</v>
      </c>
      <c r="H1710" s="129">
        <f t="shared" si="133"/>
        <v>126</v>
      </c>
      <c r="I1710" s="129">
        <f t="shared" si="135"/>
        <v>275</v>
      </c>
      <c r="J1710" s="129">
        <f t="shared" si="134"/>
        <v>299.25</v>
      </c>
    </row>
    <row r="1711" spans="1:10" x14ac:dyDescent="0.25">
      <c r="A1711" s="95" t="s">
        <v>3643</v>
      </c>
      <c r="B1711" s="95" t="s">
        <v>3644</v>
      </c>
      <c r="C1711" s="95" t="str">
        <f t="shared" si="131"/>
        <v>新北市新莊區</v>
      </c>
      <c r="D1711" s="95" t="s">
        <v>3410</v>
      </c>
      <c r="E1711" s="129">
        <v>110</v>
      </c>
      <c r="F1711" s="129">
        <f t="shared" si="132"/>
        <v>126</v>
      </c>
      <c r="G1711" s="129">
        <v>110</v>
      </c>
      <c r="H1711" s="129">
        <f t="shared" si="133"/>
        <v>126</v>
      </c>
      <c r="I1711" s="129">
        <f t="shared" si="135"/>
        <v>275</v>
      </c>
      <c r="J1711" s="129">
        <f t="shared" si="134"/>
        <v>299.25</v>
      </c>
    </row>
    <row r="1712" spans="1:10" x14ac:dyDescent="0.25">
      <c r="A1712" s="95" t="s">
        <v>3645</v>
      </c>
      <c r="B1712" s="95" t="s">
        <v>3646</v>
      </c>
      <c r="C1712" s="95" t="str">
        <f t="shared" si="131"/>
        <v>新北市新莊區</v>
      </c>
      <c r="D1712" s="95" t="s">
        <v>3410</v>
      </c>
      <c r="E1712" s="129">
        <v>110</v>
      </c>
      <c r="F1712" s="129">
        <f t="shared" si="132"/>
        <v>126</v>
      </c>
      <c r="G1712" s="129">
        <v>110</v>
      </c>
      <c r="H1712" s="129">
        <f t="shared" si="133"/>
        <v>126</v>
      </c>
      <c r="I1712" s="129">
        <f t="shared" si="135"/>
        <v>275</v>
      </c>
      <c r="J1712" s="129">
        <f t="shared" si="134"/>
        <v>299.25</v>
      </c>
    </row>
    <row r="1713" spans="1:10" x14ac:dyDescent="0.25">
      <c r="A1713" s="95" t="s">
        <v>3647</v>
      </c>
      <c r="B1713" s="95" t="s">
        <v>3648</v>
      </c>
      <c r="C1713" s="95" t="str">
        <f t="shared" si="131"/>
        <v>新北市新莊區</v>
      </c>
      <c r="D1713" s="95" t="s">
        <v>3410</v>
      </c>
      <c r="E1713" s="129">
        <v>110</v>
      </c>
      <c r="F1713" s="129">
        <f t="shared" si="132"/>
        <v>126</v>
      </c>
      <c r="G1713" s="129">
        <v>110</v>
      </c>
      <c r="H1713" s="129">
        <f t="shared" si="133"/>
        <v>126</v>
      </c>
      <c r="I1713" s="129">
        <f t="shared" si="135"/>
        <v>275</v>
      </c>
      <c r="J1713" s="129">
        <f t="shared" si="134"/>
        <v>299.25</v>
      </c>
    </row>
    <row r="1714" spans="1:10" x14ac:dyDescent="0.25">
      <c r="A1714" s="95" t="s">
        <v>3649</v>
      </c>
      <c r="B1714" s="95" t="s">
        <v>3650</v>
      </c>
      <c r="C1714" s="95" t="str">
        <f t="shared" si="131"/>
        <v>新北市新莊區</v>
      </c>
      <c r="D1714" s="95" t="s">
        <v>3410</v>
      </c>
      <c r="E1714" s="129">
        <v>110</v>
      </c>
      <c r="F1714" s="129">
        <f t="shared" si="132"/>
        <v>126</v>
      </c>
      <c r="G1714" s="129">
        <v>110</v>
      </c>
      <c r="H1714" s="129">
        <f t="shared" si="133"/>
        <v>126</v>
      </c>
      <c r="I1714" s="129">
        <f t="shared" si="135"/>
        <v>275</v>
      </c>
      <c r="J1714" s="129">
        <f t="shared" si="134"/>
        <v>299.25</v>
      </c>
    </row>
    <row r="1715" spans="1:10" x14ac:dyDescent="0.25">
      <c r="A1715" s="95" t="s">
        <v>3651</v>
      </c>
      <c r="B1715" s="95" t="s">
        <v>3652</v>
      </c>
      <c r="C1715" s="95" t="str">
        <f t="shared" si="131"/>
        <v>新北市新莊區</v>
      </c>
      <c r="D1715" s="95" t="s">
        <v>3410</v>
      </c>
      <c r="E1715" s="129">
        <v>110</v>
      </c>
      <c r="F1715" s="129">
        <f t="shared" si="132"/>
        <v>126</v>
      </c>
      <c r="G1715" s="129">
        <v>110</v>
      </c>
      <c r="H1715" s="129">
        <f t="shared" si="133"/>
        <v>126</v>
      </c>
      <c r="I1715" s="129">
        <f t="shared" si="135"/>
        <v>275</v>
      </c>
      <c r="J1715" s="129">
        <f t="shared" si="134"/>
        <v>299.25</v>
      </c>
    </row>
    <row r="1716" spans="1:10" x14ac:dyDescent="0.25">
      <c r="A1716" s="95" t="s">
        <v>3653</v>
      </c>
      <c r="B1716" s="95" t="s">
        <v>3654</v>
      </c>
      <c r="C1716" s="95" t="str">
        <f t="shared" si="131"/>
        <v>新北市新莊區</v>
      </c>
      <c r="D1716" s="95" t="s">
        <v>3410</v>
      </c>
      <c r="E1716" s="129">
        <v>110</v>
      </c>
      <c r="F1716" s="129">
        <f t="shared" si="132"/>
        <v>126</v>
      </c>
      <c r="G1716" s="129">
        <v>110</v>
      </c>
      <c r="H1716" s="129">
        <f t="shared" si="133"/>
        <v>126</v>
      </c>
      <c r="I1716" s="129">
        <f t="shared" si="135"/>
        <v>275</v>
      </c>
      <c r="J1716" s="129">
        <f t="shared" si="134"/>
        <v>299.25</v>
      </c>
    </row>
    <row r="1717" spans="1:10" x14ac:dyDescent="0.25">
      <c r="A1717" s="95" t="s">
        <v>3655</v>
      </c>
      <c r="B1717" s="95" t="s">
        <v>3656</v>
      </c>
      <c r="C1717" s="95" t="str">
        <f t="shared" si="131"/>
        <v>新北市新莊區</v>
      </c>
      <c r="D1717" s="95" t="s">
        <v>3410</v>
      </c>
      <c r="E1717" s="129">
        <v>110</v>
      </c>
      <c r="F1717" s="129">
        <f t="shared" si="132"/>
        <v>126</v>
      </c>
      <c r="G1717" s="129">
        <v>110</v>
      </c>
      <c r="H1717" s="129">
        <f t="shared" si="133"/>
        <v>126</v>
      </c>
      <c r="I1717" s="129">
        <f t="shared" si="135"/>
        <v>275</v>
      </c>
      <c r="J1717" s="129">
        <f t="shared" si="134"/>
        <v>299.25</v>
      </c>
    </row>
    <row r="1718" spans="1:10" x14ac:dyDescent="0.25">
      <c r="A1718" s="95" t="s">
        <v>3657</v>
      </c>
      <c r="B1718" s="95" t="s">
        <v>3658</v>
      </c>
      <c r="C1718" s="95" t="str">
        <f t="shared" si="131"/>
        <v>新北市新莊區</v>
      </c>
      <c r="D1718" s="95" t="s">
        <v>3410</v>
      </c>
      <c r="E1718" s="129">
        <v>110</v>
      </c>
      <c r="F1718" s="129">
        <f t="shared" si="132"/>
        <v>126</v>
      </c>
      <c r="G1718" s="129">
        <v>110</v>
      </c>
      <c r="H1718" s="129">
        <f t="shared" si="133"/>
        <v>126</v>
      </c>
      <c r="I1718" s="129">
        <f t="shared" si="135"/>
        <v>275</v>
      </c>
      <c r="J1718" s="129">
        <f t="shared" si="134"/>
        <v>299.25</v>
      </c>
    </row>
    <row r="1719" spans="1:10" x14ac:dyDescent="0.25">
      <c r="A1719" s="95" t="s">
        <v>3659</v>
      </c>
      <c r="B1719" s="95" t="s">
        <v>3660</v>
      </c>
      <c r="C1719" s="95" t="str">
        <f t="shared" si="131"/>
        <v>新北市新莊區</v>
      </c>
      <c r="D1719" s="95" t="s">
        <v>3410</v>
      </c>
      <c r="E1719" s="129">
        <v>110</v>
      </c>
      <c r="F1719" s="129">
        <f t="shared" si="132"/>
        <v>126</v>
      </c>
      <c r="G1719" s="129">
        <v>110</v>
      </c>
      <c r="H1719" s="129">
        <f t="shared" si="133"/>
        <v>126</v>
      </c>
      <c r="I1719" s="129">
        <f t="shared" si="135"/>
        <v>275</v>
      </c>
      <c r="J1719" s="129">
        <f t="shared" si="134"/>
        <v>299.25</v>
      </c>
    </row>
    <row r="1720" spans="1:10" x14ac:dyDescent="0.25">
      <c r="A1720" s="95" t="s">
        <v>3661</v>
      </c>
      <c r="B1720" s="95" t="s">
        <v>3662</v>
      </c>
      <c r="C1720" s="95" t="str">
        <f t="shared" si="131"/>
        <v>新北市新莊區</v>
      </c>
      <c r="D1720" s="95" t="s">
        <v>3410</v>
      </c>
      <c r="E1720" s="129">
        <v>110</v>
      </c>
      <c r="F1720" s="129">
        <f t="shared" si="132"/>
        <v>126</v>
      </c>
      <c r="G1720" s="129">
        <v>110</v>
      </c>
      <c r="H1720" s="129">
        <f t="shared" si="133"/>
        <v>126</v>
      </c>
      <c r="I1720" s="129">
        <f t="shared" si="135"/>
        <v>275</v>
      </c>
      <c r="J1720" s="129">
        <f t="shared" si="134"/>
        <v>299.25</v>
      </c>
    </row>
    <row r="1721" spans="1:10" x14ac:dyDescent="0.25">
      <c r="A1721" s="95" t="s">
        <v>3663</v>
      </c>
      <c r="B1721" s="95" t="s">
        <v>3664</v>
      </c>
      <c r="C1721" s="95" t="str">
        <f t="shared" si="131"/>
        <v>新北市新莊區</v>
      </c>
      <c r="D1721" s="95" t="s">
        <v>3410</v>
      </c>
      <c r="E1721" s="129">
        <v>110</v>
      </c>
      <c r="F1721" s="129">
        <f t="shared" si="132"/>
        <v>126</v>
      </c>
      <c r="G1721" s="129">
        <v>110</v>
      </c>
      <c r="H1721" s="129">
        <f t="shared" si="133"/>
        <v>126</v>
      </c>
      <c r="I1721" s="129">
        <f t="shared" si="135"/>
        <v>275</v>
      </c>
      <c r="J1721" s="129">
        <f t="shared" si="134"/>
        <v>299.25</v>
      </c>
    </row>
    <row r="1722" spans="1:10" x14ac:dyDescent="0.25">
      <c r="A1722" s="95" t="s">
        <v>3665</v>
      </c>
      <c r="B1722" s="95" t="s">
        <v>3666</v>
      </c>
      <c r="C1722" s="95" t="str">
        <f t="shared" si="131"/>
        <v>新北市新莊區</v>
      </c>
      <c r="D1722" s="95" t="s">
        <v>3410</v>
      </c>
      <c r="E1722" s="129">
        <v>110</v>
      </c>
      <c r="F1722" s="129">
        <f t="shared" si="132"/>
        <v>126</v>
      </c>
      <c r="G1722" s="129">
        <v>110</v>
      </c>
      <c r="H1722" s="129">
        <f t="shared" si="133"/>
        <v>126</v>
      </c>
      <c r="I1722" s="129">
        <f t="shared" si="135"/>
        <v>275</v>
      </c>
      <c r="J1722" s="129">
        <f t="shared" si="134"/>
        <v>299.25</v>
      </c>
    </row>
    <row r="1723" spans="1:10" x14ac:dyDescent="0.25">
      <c r="A1723" s="95" t="s">
        <v>3667</v>
      </c>
      <c r="B1723" s="95" t="s">
        <v>3668</v>
      </c>
      <c r="C1723" s="95" t="str">
        <f t="shared" si="131"/>
        <v>新北市新莊區</v>
      </c>
      <c r="D1723" s="95" t="s">
        <v>3410</v>
      </c>
      <c r="E1723" s="129">
        <v>110</v>
      </c>
      <c r="F1723" s="129">
        <f t="shared" si="132"/>
        <v>126</v>
      </c>
      <c r="G1723" s="129">
        <v>110</v>
      </c>
      <c r="H1723" s="129">
        <f t="shared" si="133"/>
        <v>126</v>
      </c>
      <c r="I1723" s="129">
        <f t="shared" si="135"/>
        <v>275</v>
      </c>
      <c r="J1723" s="129">
        <f t="shared" si="134"/>
        <v>299.25</v>
      </c>
    </row>
    <row r="1724" spans="1:10" x14ac:dyDescent="0.25">
      <c r="A1724" s="95" t="s">
        <v>3669</v>
      </c>
      <c r="B1724" s="95" t="s">
        <v>3670</v>
      </c>
      <c r="C1724" s="95" t="str">
        <f t="shared" si="131"/>
        <v>新北市新莊區</v>
      </c>
      <c r="D1724" s="95" t="s">
        <v>3410</v>
      </c>
      <c r="E1724" s="129">
        <v>110</v>
      </c>
      <c r="F1724" s="129">
        <f t="shared" si="132"/>
        <v>126</v>
      </c>
      <c r="G1724" s="129">
        <v>110</v>
      </c>
      <c r="H1724" s="129">
        <f t="shared" si="133"/>
        <v>126</v>
      </c>
      <c r="I1724" s="129">
        <f t="shared" si="135"/>
        <v>275</v>
      </c>
      <c r="J1724" s="129">
        <f t="shared" si="134"/>
        <v>299.25</v>
      </c>
    </row>
    <row r="1725" spans="1:10" x14ac:dyDescent="0.25">
      <c r="A1725" s="95" t="s">
        <v>3671</v>
      </c>
      <c r="B1725" s="95" t="s">
        <v>3672</v>
      </c>
      <c r="C1725" s="95" t="str">
        <f t="shared" si="131"/>
        <v>新北市新莊區</v>
      </c>
      <c r="D1725" s="95" t="s">
        <v>3410</v>
      </c>
      <c r="E1725" s="129">
        <v>110</v>
      </c>
      <c r="F1725" s="129">
        <f t="shared" si="132"/>
        <v>126</v>
      </c>
      <c r="G1725" s="129">
        <v>110</v>
      </c>
      <c r="H1725" s="129">
        <f t="shared" si="133"/>
        <v>126</v>
      </c>
      <c r="I1725" s="129">
        <f t="shared" si="135"/>
        <v>275</v>
      </c>
      <c r="J1725" s="129">
        <f t="shared" si="134"/>
        <v>299.25</v>
      </c>
    </row>
    <row r="1726" spans="1:10" x14ac:dyDescent="0.25">
      <c r="A1726" s="95" t="s">
        <v>3673</v>
      </c>
      <c r="B1726" s="95" t="s">
        <v>3674</v>
      </c>
      <c r="C1726" s="95" t="str">
        <f t="shared" si="131"/>
        <v>新北市新莊區</v>
      </c>
      <c r="D1726" s="95" t="s">
        <v>3410</v>
      </c>
      <c r="E1726" s="129">
        <v>110</v>
      </c>
      <c r="F1726" s="129">
        <f t="shared" si="132"/>
        <v>126</v>
      </c>
      <c r="G1726" s="129">
        <v>110</v>
      </c>
      <c r="H1726" s="129">
        <f t="shared" si="133"/>
        <v>126</v>
      </c>
      <c r="I1726" s="129">
        <f t="shared" si="135"/>
        <v>275</v>
      </c>
      <c r="J1726" s="129">
        <f t="shared" si="134"/>
        <v>299.25</v>
      </c>
    </row>
    <row r="1727" spans="1:10" x14ac:dyDescent="0.25">
      <c r="A1727" s="95" t="s">
        <v>3675</v>
      </c>
      <c r="B1727" s="95" t="s">
        <v>3676</v>
      </c>
      <c r="C1727" s="95" t="str">
        <f t="shared" si="131"/>
        <v>新北市新莊區</v>
      </c>
      <c r="D1727" s="95" t="s">
        <v>3410</v>
      </c>
      <c r="E1727" s="129">
        <v>110</v>
      </c>
      <c r="F1727" s="129">
        <f t="shared" si="132"/>
        <v>126</v>
      </c>
      <c r="G1727" s="129">
        <v>110</v>
      </c>
      <c r="H1727" s="129">
        <f t="shared" si="133"/>
        <v>126</v>
      </c>
      <c r="I1727" s="129">
        <f t="shared" si="135"/>
        <v>275</v>
      </c>
      <c r="J1727" s="129">
        <f t="shared" si="134"/>
        <v>299.25</v>
      </c>
    </row>
    <row r="1728" spans="1:10" x14ac:dyDescent="0.25">
      <c r="A1728" s="95" t="s">
        <v>3677</v>
      </c>
      <c r="B1728" s="95" t="s">
        <v>3678</v>
      </c>
      <c r="C1728" s="95" t="str">
        <f t="shared" si="131"/>
        <v>新北市新莊區</v>
      </c>
      <c r="D1728" s="95" t="s">
        <v>3410</v>
      </c>
      <c r="E1728" s="129">
        <v>110</v>
      </c>
      <c r="F1728" s="129">
        <f t="shared" si="132"/>
        <v>126</v>
      </c>
      <c r="G1728" s="129">
        <v>110</v>
      </c>
      <c r="H1728" s="129">
        <f t="shared" si="133"/>
        <v>126</v>
      </c>
      <c r="I1728" s="129">
        <f t="shared" si="135"/>
        <v>275</v>
      </c>
      <c r="J1728" s="129">
        <f t="shared" si="134"/>
        <v>299.25</v>
      </c>
    </row>
    <row r="1729" spans="1:10" x14ac:dyDescent="0.25">
      <c r="A1729" s="95" t="s">
        <v>3679</v>
      </c>
      <c r="B1729" s="95" t="s">
        <v>3680</v>
      </c>
      <c r="C1729" s="95" t="str">
        <f t="shared" si="131"/>
        <v>新北市新莊區</v>
      </c>
      <c r="D1729" s="95" t="s">
        <v>3681</v>
      </c>
      <c r="E1729" s="129">
        <v>110</v>
      </c>
      <c r="F1729" s="129">
        <f t="shared" si="132"/>
        <v>126</v>
      </c>
      <c r="G1729" s="129">
        <v>110</v>
      </c>
      <c r="H1729" s="129">
        <f t="shared" si="133"/>
        <v>126</v>
      </c>
      <c r="I1729" s="129">
        <f t="shared" si="135"/>
        <v>275</v>
      </c>
      <c r="J1729" s="129">
        <f t="shared" si="134"/>
        <v>299.25</v>
      </c>
    </row>
    <row r="1730" spans="1:10" x14ac:dyDescent="0.25">
      <c r="A1730" s="95" t="s">
        <v>3682</v>
      </c>
      <c r="B1730" s="95" t="s">
        <v>3683</v>
      </c>
      <c r="C1730" s="95" t="str">
        <f t="shared" ref="C1730:C1793" si="136">LEFT(A1730,6)</f>
        <v>新北市新莊區</v>
      </c>
      <c r="D1730" s="95" t="s">
        <v>3410</v>
      </c>
      <c r="E1730" s="129">
        <v>110</v>
      </c>
      <c r="F1730" s="129">
        <f t="shared" si="132"/>
        <v>126</v>
      </c>
      <c r="G1730" s="129">
        <v>110</v>
      </c>
      <c r="H1730" s="129">
        <f t="shared" si="133"/>
        <v>126</v>
      </c>
      <c r="I1730" s="129">
        <f t="shared" si="135"/>
        <v>275</v>
      </c>
      <c r="J1730" s="129">
        <f t="shared" si="134"/>
        <v>299.25</v>
      </c>
    </row>
    <row r="1731" spans="1:10" x14ac:dyDescent="0.25">
      <c r="A1731" s="95" t="s">
        <v>3684</v>
      </c>
      <c r="B1731" s="95" t="s">
        <v>3685</v>
      </c>
      <c r="C1731" s="95" t="str">
        <f t="shared" si="136"/>
        <v>新北市新莊區</v>
      </c>
      <c r="D1731" s="95" t="s">
        <v>3410</v>
      </c>
      <c r="E1731" s="129">
        <v>110</v>
      </c>
      <c r="F1731" s="129">
        <f t="shared" ref="F1731:F1794" si="137">(E1731+10)*1.05</f>
        <v>126</v>
      </c>
      <c r="G1731" s="129">
        <v>110</v>
      </c>
      <c r="H1731" s="129">
        <f t="shared" ref="H1731:H1794" si="138">(G1731+10)*1.05</f>
        <v>126</v>
      </c>
      <c r="I1731" s="129">
        <f t="shared" si="135"/>
        <v>275</v>
      </c>
      <c r="J1731" s="129">
        <f t="shared" ref="J1731:J1794" si="139">(I1731+10)*1.05</f>
        <v>299.25</v>
      </c>
    </row>
    <row r="1732" spans="1:10" x14ac:dyDescent="0.25">
      <c r="A1732" s="95" t="s">
        <v>3686</v>
      </c>
      <c r="B1732" s="95" t="s">
        <v>3687</v>
      </c>
      <c r="C1732" s="95" t="str">
        <f t="shared" si="136"/>
        <v>新北市新莊區</v>
      </c>
      <c r="D1732" s="95" t="s">
        <v>3410</v>
      </c>
      <c r="E1732" s="129">
        <v>110</v>
      </c>
      <c r="F1732" s="129">
        <f t="shared" si="137"/>
        <v>126</v>
      </c>
      <c r="G1732" s="129">
        <v>110</v>
      </c>
      <c r="H1732" s="129">
        <f t="shared" si="138"/>
        <v>126</v>
      </c>
      <c r="I1732" s="129">
        <f t="shared" si="135"/>
        <v>275</v>
      </c>
      <c r="J1732" s="129">
        <f t="shared" si="139"/>
        <v>299.25</v>
      </c>
    </row>
    <row r="1733" spans="1:10" x14ac:dyDescent="0.25">
      <c r="A1733" s="95" t="s">
        <v>3688</v>
      </c>
      <c r="B1733" s="95" t="s">
        <v>3689</v>
      </c>
      <c r="C1733" s="95" t="str">
        <f t="shared" si="136"/>
        <v>新北市新莊區</v>
      </c>
      <c r="D1733" s="95" t="s">
        <v>3410</v>
      </c>
      <c r="E1733" s="129">
        <v>110</v>
      </c>
      <c r="F1733" s="129">
        <f t="shared" si="137"/>
        <v>126</v>
      </c>
      <c r="G1733" s="129">
        <v>110</v>
      </c>
      <c r="H1733" s="129">
        <f t="shared" si="138"/>
        <v>126</v>
      </c>
      <c r="I1733" s="129">
        <f t="shared" si="135"/>
        <v>275</v>
      </c>
      <c r="J1733" s="129">
        <f t="shared" si="139"/>
        <v>299.25</v>
      </c>
    </row>
    <row r="1734" spans="1:10" x14ac:dyDescent="0.25">
      <c r="A1734" s="95" t="s">
        <v>3690</v>
      </c>
      <c r="B1734" s="95" t="s">
        <v>3691</v>
      </c>
      <c r="C1734" s="95" t="str">
        <f t="shared" si="136"/>
        <v>新北市新莊區</v>
      </c>
      <c r="D1734" s="95" t="s">
        <v>3410</v>
      </c>
      <c r="E1734" s="129">
        <v>110</v>
      </c>
      <c r="F1734" s="129">
        <f t="shared" si="137"/>
        <v>126</v>
      </c>
      <c r="G1734" s="129">
        <v>110</v>
      </c>
      <c r="H1734" s="129">
        <f t="shared" si="138"/>
        <v>126</v>
      </c>
      <c r="I1734" s="129">
        <f t="shared" si="135"/>
        <v>275</v>
      </c>
      <c r="J1734" s="129">
        <f t="shared" si="139"/>
        <v>299.25</v>
      </c>
    </row>
    <row r="1735" spans="1:10" x14ac:dyDescent="0.25">
      <c r="A1735" s="95" t="s">
        <v>3692</v>
      </c>
      <c r="B1735" s="95" t="s">
        <v>3693</v>
      </c>
      <c r="C1735" s="95" t="str">
        <f t="shared" si="136"/>
        <v>新北市新莊區</v>
      </c>
      <c r="D1735" s="95" t="s">
        <v>3410</v>
      </c>
      <c r="E1735" s="129">
        <v>110</v>
      </c>
      <c r="F1735" s="129">
        <f t="shared" si="137"/>
        <v>126</v>
      </c>
      <c r="G1735" s="129">
        <v>110</v>
      </c>
      <c r="H1735" s="129">
        <f t="shared" si="138"/>
        <v>126</v>
      </c>
      <c r="I1735" s="129">
        <f t="shared" si="135"/>
        <v>275</v>
      </c>
      <c r="J1735" s="129">
        <f t="shared" si="139"/>
        <v>299.25</v>
      </c>
    </row>
    <row r="1736" spans="1:10" x14ac:dyDescent="0.25">
      <c r="A1736" s="95" t="s">
        <v>3694</v>
      </c>
      <c r="B1736" s="95" t="s">
        <v>3695</v>
      </c>
      <c r="C1736" s="95" t="str">
        <f t="shared" si="136"/>
        <v>新北市新莊區</v>
      </c>
      <c r="D1736" s="95" t="s">
        <v>3410</v>
      </c>
      <c r="E1736" s="129">
        <v>110</v>
      </c>
      <c r="F1736" s="129">
        <f t="shared" si="137"/>
        <v>126</v>
      </c>
      <c r="G1736" s="129">
        <v>110</v>
      </c>
      <c r="H1736" s="129">
        <f t="shared" si="138"/>
        <v>126</v>
      </c>
      <c r="I1736" s="129">
        <f t="shared" si="135"/>
        <v>275</v>
      </c>
      <c r="J1736" s="129">
        <f t="shared" si="139"/>
        <v>299.25</v>
      </c>
    </row>
    <row r="1737" spans="1:10" x14ac:dyDescent="0.25">
      <c r="A1737" s="95" t="s">
        <v>3696</v>
      </c>
      <c r="B1737" s="95" t="s">
        <v>3697</v>
      </c>
      <c r="C1737" s="95" t="str">
        <f t="shared" si="136"/>
        <v>新北市新莊區</v>
      </c>
      <c r="D1737" s="95" t="s">
        <v>3410</v>
      </c>
      <c r="E1737" s="129">
        <v>110</v>
      </c>
      <c r="F1737" s="129">
        <f t="shared" si="137"/>
        <v>126</v>
      </c>
      <c r="G1737" s="129">
        <v>110</v>
      </c>
      <c r="H1737" s="129">
        <f t="shared" si="138"/>
        <v>126</v>
      </c>
      <c r="I1737" s="129">
        <f t="shared" si="135"/>
        <v>275</v>
      </c>
      <c r="J1737" s="129">
        <f t="shared" si="139"/>
        <v>299.25</v>
      </c>
    </row>
    <row r="1738" spans="1:10" x14ac:dyDescent="0.25">
      <c r="A1738" s="95" t="s">
        <v>3698</v>
      </c>
      <c r="B1738" s="95" t="s">
        <v>3699</v>
      </c>
      <c r="C1738" s="95" t="str">
        <f t="shared" si="136"/>
        <v>新北市新莊區</v>
      </c>
      <c r="D1738" s="95" t="s">
        <v>3410</v>
      </c>
      <c r="E1738" s="129">
        <v>110</v>
      </c>
      <c r="F1738" s="129">
        <f t="shared" si="137"/>
        <v>126</v>
      </c>
      <c r="G1738" s="129">
        <v>110</v>
      </c>
      <c r="H1738" s="129">
        <f t="shared" si="138"/>
        <v>126</v>
      </c>
      <c r="I1738" s="129">
        <f t="shared" si="135"/>
        <v>275</v>
      </c>
      <c r="J1738" s="129">
        <f t="shared" si="139"/>
        <v>299.25</v>
      </c>
    </row>
    <row r="1739" spans="1:10" x14ac:dyDescent="0.25">
      <c r="A1739" s="95" t="s">
        <v>3700</v>
      </c>
      <c r="B1739" s="95" t="s">
        <v>3701</v>
      </c>
      <c r="C1739" s="95" t="str">
        <f t="shared" si="136"/>
        <v>新北市新莊區</v>
      </c>
      <c r="D1739" s="95" t="s">
        <v>1307</v>
      </c>
      <c r="E1739" s="129">
        <v>80</v>
      </c>
      <c r="F1739" s="129">
        <f t="shared" si="137"/>
        <v>94.5</v>
      </c>
      <c r="G1739" s="129">
        <v>80</v>
      </c>
      <c r="H1739" s="129">
        <f t="shared" si="138"/>
        <v>94.5</v>
      </c>
      <c r="I1739" s="129">
        <f t="shared" si="135"/>
        <v>200</v>
      </c>
      <c r="J1739" s="129">
        <f t="shared" si="139"/>
        <v>220.5</v>
      </c>
    </row>
    <row r="1740" spans="1:10" x14ac:dyDescent="0.25">
      <c r="A1740" s="95" t="s">
        <v>3702</v>
      </c>
      <c r="B1740" s="95" t="s">
        <v>3703</v>
      </c>
      <c r="C1740" s="95" t="str">
        <f t="shared" si="136"/>
        <v>新北市新莊區</v>
      </c>
      <c r="D1740" s="95" t="s">
        <v>1307</v>
      </c>
      <c r="E1740" s="129">
        <v>80</v>
      </c>
      <c r="F1740" s="129">
        <f t="shared" si="137"/>
        <v>94.5</v>
      </c>
      <c r="G1740" s="129">
        <v>80</v>
      </c>
      <c r="H1740" s="129">
        <f t="shared" si="138"/>
        <v>94.5</v>
      </c>
      <c r="I1740" s="129">
        <f t="shared" si="135"/>
        <v>200</v>
      </c>
      <c r="J1740" s="129">
        <f t="shared" si="139"/>
        <v>220.5</v>
      </c>
    </row>
    <row r="1741" spans="1:10" x14ac:dyDescent="0.25">
      <c r="A1741" s="95" t="s">
        <v>3704</v>
      </c>
      <c r="B1741" s="95" t="s">
        <v>3705</v>
      </c>
      <c r="C1741" s="95" t="str">
        <f t="shared" si="136"/>
        <v>新北市新莊區</v>
      </c>
      <c r="D1741" s="95" t="s">
        <v>1307</v>
      </c>
      <c r="E1741" s="129">
        <v>80</v>
      </c>
      <c r="F1741" s="129">
        <f t="shared" si="137"/>
        <v>94.5</v>
      </c>
      <c r="G1741" s="129">
        <v>80</v>
      </c>
      <c r="H1741" s="129">
        <f t="shared" si="138"/>
        <v>94.5</v>
      </c>
      <c r="I1741" s="129">
        <f t="shared" si="135"/>
        <v>200</v>
      </c>
      <c r="J1741" s="129">
        <f t="shared" si="139"/>
        <v>220.5</v>
      </c>
    </row>
    <row r="1742" spans="1:10" x14ac:dyDescent="0.25">
      <c r="A1742" s="95" t="s">
        <v>3706</v>
      </c>
      <c r="B1742" s="95" t="s">
        <v>3707</v>
      </c>
      <c r="C1742" s="95" t="str">
        <f t="shared" si="136"/>
        <v>新北市新莊區</v>
      </c>
      <c r="D1742" s="95" t="s">
        <v>1307</v>
      </c>
      <c r="E1742" s="129">
        <v>80</v>
      </c>
      <c r="F1742" s="129">
        <f t="shared" si="137"/>
        <v>94.5</v>
      </c>
      <c r="G1742" s="129">
        <v>80</v>
      </c>
      <c r="H1742" s="129">
        <f t="shared" si="138"/>
        <v>94.5</v>
      </c>
      <c r="I1742" s="129">
        <f t="shared" si="135"/>
        <v>200</v>
      </c>
      <c r="J1742" s="129">
        <f t="shared" si="139"/>
        <v>220.5</v>
      </c>
    </row>
    <row r="1743" spans="1:10" x14ac:dyDescent="0.25">
      <c r="A1743" s="95" t="s">
        <v>3708</v>
      </c>
      <c r="B1743" s="95" t="s">
        <v>3709</v>
      </c>
      <c r="C1743" s="95" t="str">
        <f t="shared" si="136"/>
        <v>新北市新莊區</v>
      </c>
      <c r="D1743" s="95" t="s">
        <v>3410</v>
      </c>
      <c r="E1743" s="129">
        <v>110</v>
      </c>
      <c r="F1743" s="129">
        <f t="shared" si="137"/>
        <v>126</v>
      </c>
      <c r="G1743" s="129">
        <v>110</v>
      </c>
      <c r="H1743" s="129">
        <f t="shared" si="138"/>
        <v>126</v>
      </c>
      <c r="I1743" s="129">
        <f t="shared" si="135"/>
        <v>275</v>
      </c>
      <c r="J1743" s="129">
        <f t="shared" si="139"/>
        <v>299.25</v>
      </c>
    </row>
    <row r="1744" spans="1:10" x14ac:dyDescent="0.25">
      <c r="A1744" s="95" t="s">
        <v>3710</v>
      </c>
      <c r="B1744" s="95" t="s">
        <v>3711</v>
      </c>
      <c r="C1744" s="95" t="str">
        <f t="shared" si="136"/>
        <v>新北市新莊區</v>
      </c>
      <c r="D1744" s="95" t="s">
        <v>3712</v>
      </c>
      <c r="E1744" s="129">
        <v>110</v>
      </c>
      <c r="F1744" s="129">
        <f t="shared" si="137"/>
        <v>126</v>
      </c>
      <c r="G1744" s="129">
        <v>110</v>
      </c>
      <c r="H1744" s="129">
        <f t="shared" si="138"/>
        <v>126</v>
      </c>
      <c r="I1744" s="129">
        <f t="shared" si="135"/>
        <v>275</v>
      </c>
      <c r="J1744" s="129">
        <f t="shared" si="139"/>
        <v>299.25</v>
      </c>
    </row>
    <row r="1745" spans="1:10" x14ac:dyDescent="0.25">
      <c r="A1745" s="95" t="s">
        <v>3710</v>
      </c>
      <c r="B1745" s="95" t="s">
        <v>3713</v>
      </c>
      <c r="C1745" s="95" t="str">
        <f t="shared" si="136"/>
        <v>新北市新莊區</v>
      </c>
      <c r="D1745" s="95" t="s">
        <v>1307</v>
      </c>
      <c r="E1745" s="129">
        <v>80</v>
      </c>
      <c r="F1745" s="129">
        <f t="shared" si="137"/>
        <v>94.5</v>
      </c>
      <c r="G1745" s="129">
        <v>80</v>
      </c>
      <c r="H1745" s="129">
        <f t="shared" si="138"/>
        <v>94.5</v>
      </c>
      <c r="I1745" s="129">
        <f t="shared" si="135"/>
        <v>200</v>
      </c>
      <c r="J1745" s="129">
        <f t="shared" si="139"/>
        <v>220.5</v>
      </c>
    </row>
    <row r="1746" spans="1:10" x14ac:dyDescent="0.25">
      <c r="A1746" s="95" t="s">
        <v>3714</v>
      </c>
      <c r="B1746" s="95" t="s">
        <v>3715</v>
      </c>
      <c r="C1746" s="95" t="str">
        <f t="shared" si="136"/>
        <v>新北市新莊區</v>
      </c>
      <c r="D1746" s="95" t="s">
        <v>1307</v>
      </c>
      <c r="E1746" s="129">
        <v>80</v>
      </c>
      <c r="F1746" s="129">
        <f t="shared" si="137"/>
        <v>94.5</v>
      </c>
      <c r="G1746" s="129">
        <v>80</v>
      </c>
      <c r="H1746" s="129">
        <f t="shared" si="138"/>
        <v>94.5</v>
      </c>
      <c r="I1746" s="129">
        <f t="shared" si="135"/>
        <v>200</v>
      </c>
      <c r="J1746" s="129">
        <f t="shared" si="139"/>
        <v>220.5</v>
      </c>
    </row>
    <row r="1747" spans="1:10" x14ac:dyDescent="0.25">
      <c r="A1747" s="95" t="s">
        <v>3716</v>
      </c>
      <c r="B1747" s="95" t="s">
        <v>3717</v>
      </c>
      <c r="C1747" s="95" t="str">
        <f t="shared" si="136"/>
        <v>新北市新莊區</v>
      </c>
      <c r="D1747" s="95" t="s">
        <v>3718</v>
      </c>
      <c r="E1747" s="129">
        <v>80</v>
      </c>
      <c r="F1747" s="129">
        <f t="shared" si="137"/>
        <v>94.5</v>
      </c>
      <c r="G1747" s="129">
        <v>80</v>
      </c>
      <c r="H1747" s="129">
        <f t="shared" si="138"/>
        <v>94.5</v>
      </c>
      <c r="I1747" s="129">
        <f t="shared" si="135"/>
        <v>200</v>
      </c>
      <c r="J1747" s="129">
        <f t="shared" si="139"/>
        <v>220.5</v>
      </c>
    </row>
    <row r="1748" spans="1:10" x14ac:dyDescent="0.25">
      <c r="A1748" s="95" t="s">
        <v>3719</v>
      </c>
      <c r="B1748" s="95" t="s">
        <v>3720</v>
      </c>
      <c r="C1748" s="95" t="str">
        <f t="shared" si="136"/>
        <v>新北市新莊區</v>
      </c>
      <c r="D1748" s="95" t="s">
        <v>3410</v>
      </c>
      <c r="E1748" s="129">
        <v>110</v>
      </c>
      <c r="F1748" s="129">
        <f t="shared" si="137"/>
        <v>126</v>
      </c>
      <c r="G1748" s="129">
        <v>110</v>
      </c>
      <c r="H1748" s="129">
        <f t="shared" si="138"/>
        <v>126</v>
      </c>
      <c r="I1748" s="129">
        <f t="shared" si="135"/>
        <v>275</v>
      </c>
      <c r="J1748" s="129">
        <f t="shared" si="139"/>
        <v>299.25</v>
      </c>
    </row>
    <row r="1749" spans="1:10" x14ac:dyDescent="0.25">
      <c r="A1749" s="95" t="s">
        <v>3721</v>
      </c>
      <c r="B1749" s="95" t="s">
        <v>3722</v>
      </c>
      <c r="C1749" s="95" t="str">
        <f t="shared" si="136"/>
        <v>新北市新莊區</v>
      </c>
      <c r="D1749" s="95" t="s">
        <v>3410</v>
      </c>
      <c r="E1749" s="129">
        <v>110</v>
      </c>
      <c r="F1749" s="129">
        <f t="shared" si="137"/>
        <v>126</v>
      </c>
      <c r="G1749" s="129">
        <v>110</v>
      </c>
      <c r="H1749" s="129">
        <f t="shared" si="138"/>
        <v>126</v>
      </c>
      <c r="I1749" s="129">
        <f t="shared" si="135"/>
        <v>275</v>
      </c>
      <c r="J1749" s="129">
        <f t="shared" si="139"/>
        <v>299.25</v>
      </c>
    </row>
    <row r="1750" spans="1:10" x14ac:dyDescent="0.25">
      <c r="A1750" s="95" t="s">
        <v>3723</v>
      </c>
      <c r="B1750" s="95" t="s">
        <v>3724</v>
      </c>
      <c r="C1750" s="95" t="str">
        <f t="shared" si="136"/>
        <v>新北市新莊區</v>
      </c>
      <c r="D1750" s="95" t="s">
        <v>3410</v>
      </c>
      <c r="E1750" s="129">
        <v>110</v>
      </c>
      <c r="F1750" s="129">
        <f t="shared" si="137"/>
        <v>126</v>
      </c>
      <c r="G1750" s="129">
        <v>110</v>
      </c>
      <c r="H1750" s="129">
        <f t="shared" si="138"/>
        <v>126</v>
      </c>
      <c r="I1750" s="129">
        <f t="shared" si="135"/>
        <v>275</v>
      </c>
      <c r="J1750" s="129">
        <f t="shared" si="139"/>
        <v>299.25</v>
      </c>
    </row>
    <row r="1751" spans="1:10" x14ac:dyDescent="0.25">
      <c r="A1751" s="95" t="s">
        <v>3725</v>
      </c>
      <c r="B1751" s="95" t="s">
        <v>3726</v>
      </c>
      <c r="C1751" s="95" t="str">
        <f t="shared" si="136"/>
        <v>新北市新莊區</v>
      </c>
      <c r="D1751" s="95" t="s">
        <v>3410</v>
      </c>
      <c r="E1751" s="129">
        <v>110</v>
      </c>
      <c r="F1751" s="129">
        <f t="shared" si="137"/>
        <v>126</v>
      </c>
      <c r="G1751" s="129">
        <v>110</v>
      </c>
      <c r="H1751" s="129">
        <f t="shared" si="138"/>
        <v>126</v>
      </c>
      <c r="I1751" s="129">
        <f t="shared" si="135"/>
        <v>275</v>
      </c>
      <c r="J1751" s="129">
        <f t="shared" si="139"/>
        <v>299.25</v>
      </c>
    </row>
    <row r="1752" spans="1:10" x14ac:dyDescent="0.25">
      <c r="A1752" s="95" t="s">
        <v>3727</v>
      </c>
      <c r="B1752" s="95" t="s">
        <v>3728</v>
      </c>
      <c r="C1752" s="95" t="str">
        <f t="shared" si="136"/>
        <v>新北市新莊區</v>
      </c>
      <c r="D1752" s="95" t="s">
        <v>3410</v>
      </c>
      <c r="E1752" s="129">
        <v>110</v>
      </c>
      <c r="F1752" s="129">
        <f t="shared" si="137"/>
        <v>126</v>
      </c>
      <c r="G1752" s="129">
        <v>110</v>
      </c>
      <c r="H1752" s="129">
        <f t="shared" si="138"/>
        <v>126</v>
      </c>
      <c r="I1752" s="129">
        <f t="shared" si="135"/>
        <v>275</v>
      </c>
      <c r="J1752" s="129">
        <f t="shared" si="139"/>
        <v>299.25</v>
      </c>
    </row>
    <row r="1753" spans="1:10" x14ac:dyDescent="0.25">
      <c r="A1753" s="95" t="s">
        <v>3729</v>
      </c>
      <c r="B1753" s="95" t="s">
        <v>3730</v>
      </c>
      <c r="C1753" s="95" t="str">
        <f t="shared" si="136"/>
        <v>新北市新莊區</v>
      </c>
      <c r="D1753" s="95" t="s">
        <v>3410</v>
      </c>
      <c r="E1753" s="129">
        <v>110</v>
      </c>
      <c r="F1753" s="129">
        <f t="shared" si="137"/>
        <v>126</v>
      </c>
      <c r="G1753" s="129">
        <v>110</v>
      </c>
      <c r="H1753" s="129">
        <f t="shared" si="138"/>
        <v>126</v>
      </c>
      <c r="I1753" s="129">
        <f t="shared" si="135"/>
        <v>275</v>
      </c>
      <c r="J1753" s="129">
        <f t="shared" si="139"/>
        <v>299.25</v>
      </c>
    </row>
    <row r="1754" spans="1:10" x14ac:dyDescent="0.25">
      <c r="A1754" s="95" t="s">
        <v>3731</v>
      </c>
      <c r="B1754" s="95" t="s">
        <v>3732</v>
      </c>
      <c r="C1754" s="95" t="str">
        <f t="shared" si="136"/>
        <v>新北市新莊區</v>
      </c>
      <c r="D1754" s="95" t="s">
        <v>3410</v>
      </c>
      <c r="E1754" s="129">
        <v>110</v>
      </c>
      <c r="F1754" s="129">
        <f t="shared" si="137"/>
        <v>126</v>
      </c>
      <c r="G1754" s="129">
        <v>110</v>
      </c>
      <c r="H1754" s="129">
        <f t="shared" si="138"/>
        <v>126</v>
      </c>
      <c r="I1754" s="129">
        <f t="shared" si="135"/>
        <v>275</v>
      </c>
      <c r="J1754" s="129">
        <f t="shared" si="139"/>
        <v>299.25</v>
      </c>
    </row>
    <row r="1755" spans="1:10" x14ac:dyDescent="0.25">
      <c r="A1755" s="95" t="s">
        <v>3733</v>
      </c>
      <c r="B1755" s="95" t="s">
        <v>3734</v>
      </c>
      <c r="C1755" s="95" t="str">
        <f t="shared" si="136"/>
        <v>新北市新莊區</v>
      </c>
      <c r="D1755" s="95" t="s">
        <v>3410</v>
      </c>
      <c r="E1755" s="129">
        <v>110</v>
      </c>
      <c r="F1755" s="129">
        <f t="shared" si="137"/>
        <v>126</v>
      </c>
      <c r="G1755" s="129">
        <v>110</v>
      </c>
      <c r="H1755" s="129">
        <f t="shared" si="138"/>
        <v>126</v>
      </c>
      <c r="I1755" s="129">
        <f t="shared" ref="I1755:I1818" si="140">E1755*2.5</f>
        <v>275</v>
      </c>
      <c r="J1755" s="129">
        <f t="shared" si="139"/>
        <v>299.25</v>
      </c>
    </row>
    <row r="1756" spans="1:10" x14ac:dyDescent="0.25">
      <c r="A1756" s="95" t="s">
        <v>3735</v>
      </c>
      <c r="B1756" s="95" t="s">
        <v>3736</v>
      </c>
      <c r="C1756" s="95" t="str">
        <f t="shared" si="136"/>
        <v>新北市新莊區</v>
      </c>
      <c r="D1756" s="95" t="s">
        <v>3410</v>
      </c>
      <c r="E1756" s="129">
        <v>110</v>
      </c>
      <c r="F1756" s="129">
        <f t="shared" si="137"/>
        <v>126</v>
      </c>
      <c r="G1756" s="129">
        <v>110</v>
      </c>
      <c r="H1756" s="129">
        <f t="shared" si="138"/>
        <v>126</v>
      </c>
      <c r="I1756" s="129">
        <f t="shared" si="140"/>
        <v>275</v>
      </c>
      <c r="J1756" s="129">
        <f t="shared" si="139"/>
        <v>299.25</v>
      </c>
    </row>
    <row r="1757" spans="1:10" x14ac:dyDescent="0.25">
      <c r="A1757" s="95" t="s">
        <v>3737</v>
      </c>
      <c r="B1757" s="95" t="s">
        <v>3738</v>
      </c>
      <c r="C1757" s="95" t="str">
        <f t="shared" si="136"/>
        <v>新北市新莊區</v>
      </c>
      <c r="D1757" s="95" t="s">
        <v>3410</v>
      </c>
      <c r="E1757" s="129">
        <v>110</v>
      </c>
      <c r="F1757" s="129">
        <f t="shared" si="137"/>
        <v>126</v>
      </c>
      <c r="G1757" s="129">
        <v>110</v>
      </c>
      <c r="H1757" s="129">
        <f t="shared" si="138"/>
        <v>126</v>
      </c>
      <c r="I1757" s="129">
        <f t="shared" si="140"/>
        <v>275</v>
      </c>
      <c r="J1757" s="129">
        <f t="shared" si="139"/>
        <v>299.25</v>
      </c>
    </row>
    <row r="1758" spans="1:10" x14ac:dyDescent="0.25">
      <c r="A1758" s="95" t="s">
        <v>3739</v>
      </c>
      <c r="B1758" s="95" t="s">
        <v>3740</v>
      </c>
      <c r="C1758" s="95" t="str">
        <f t="shared" si="136"/>
        <v>新北市新莊區</v>
      </c>
      <c r="D1758" s="95" t="s">
        <v>3410</v>
      </c>
      <c r="E1758" s="129">
        <v>110</v>
      </c>
      <c r="F1758" s="129">
        <f t="shared" si="137"/>
        <v>126</v>
      </c>
      <c r="G1758" s="129">
        <v>110</v>
      </c>
      <c r="H1758" s="129">
        <f t="shared" si="138"/>
        <v>126</v>
      </c>
      <c r="I1758" s="129">
        <f t="shared" si="140"/>
        <v>275</v>
      </c>
      <c r="J1758" s="129">
        <f t="shared" si="139"/>
        <v>299.25</v>
      </c>
    </row>
    <row r="1759" spans="1:10" x14ac:dyDescent="0.25">
      <c r="A1759" s="95" t="s">
        <v>3741</v>
      </c>
      <c r="B1759" s="95" t="s">
        <v>3742</v>
      </c>
      <c r="C1759" s="95" t="str">
        <f t="shared" si="136"/>
        <v>新北市樹林區</v>
      </c>
      <c r="D1759" s="95" t="s">
        <v>3743</v>
      </c>
      <c r="E1759" s="129">
        <v>150</v>
      </c>
      <c r="F1759" s="129">
        <f t="shared" si="137"/>
        <v>168</v>
      </c>
      <c r="G1759" s="129">
        <v>150</v>
      </c>
      <c r="H1759" s="129">
        <f t="shared" si="138"/>
        <v>168</v>
      </c>
      <c r="I1759" s="129">
        <f t="shared" si="140"/>
        <v>375</v>
      </c>
      <c r="J1759" s="129">
        <f t="shared" si="139"/>
        <v>404.25</v>
      </c>
    </row>
    <row r="1760" spans="1:10" x14ac:dyDescent="0.25">
      <c r="A1760" s="95" t="s">
        <v>3744</v>
      </c>
      <c r="B1760" s="95" t="s">
        <v>3745</v>
      </c>
      <c r="C1760" s="95" t="str">
        <f t="shared" si="136"/>
        <v>新北市樹林區</v>
      </c>
      <c r="D1760" s="95" t="s">
        <v>3743</v>
      </c>
      <c r="E1760" s="129">
        <v>150</v>
      </c>
      <c r="F1760" s="129">
        <f t="shared" si="137"/>
        <v>168</v>
      </c>
      <c r="G1760" s="129">
        <v>150</v>
      </c>
      <c r="H1760" s="129">
        <f t="shared" si="138"/>
        <v>168</v>
      </c>
      <c r="I1760" s="129">
        <f t="shared" si="140"/>
        <v>375</v>
      </c>
      <c r="J1760" s="129">
        <f t="shared" si="139"/>
        <v>404.25</v>
      </c>
    </row>
    <row r="1761" spans="1:10" x14ac:dyDescent="0.25">
      <c r="A1761" s="95" t="s">
        <v>3746</v>
      </c>
      <c r="B1761" s="95" t="s">
        <v>3747</v>
      </c>
      <c r="C1761" s="95" t="str">
        <f t="shared" si="136"/>
        <v>新北市樹林區</v>
      </c>
      <c r="D1761" s="95" t="s">
        <v>3743</v>
      </c>
      <c r="E1761" s="129">
        <v>150</v>
      </c>
      <c r="F1761" s="129">
        <f t="shared" si="137"/>
        <v>168</v>
      </c>
      <c r="G1761" s="129">
        <v>150</v>
      </c>
      <c r="H1761" s="129">
        <f t="shared" si="138"/>
        <v>168</v>
      </c>
      <c r="I1761" s="129">
        <f t="shared" si="140"/>
        <v>375</v>
      </c>
      <c r="J1761" s="129">
        <f t="shared" si="139"/>
        <v>404.25</v>
      </c>
    </row>
    <row r="1762" spans="1:10" x14ac:dyDescent="0.25">
      <c r="A1762" s="95" t="s">
        <v>3748</v>
      </c>
      <c r="B1762" s="95" t="s">
        <v>3749</v>
      </c>
      <c r="C1762" s="95" t="str">
        <f t="shared" si="136"/>
        <v>新北市樹林區</v>
      </c>
      <c r="D1762" s="95" t="s">
        <v>3743</v>
      </c>
      <c r="E1762" s="129">
        <v>150</v>
      </c>
      <c r="F1762" s="129">
        <f t="shared" si="137"/>
        <v>168</v>
      </c>
      <c r="G1762" s="129">
        <v>150</v>
      </c>
      <c r="H1762" s="129">
        <f t="shared" si="138"/>
        <v>168</v>
      </c>
      <c r="I1762" s="129">
        <f t="shared" si="140"/>
        <v>375</v>
      </c>
      <c r="J1762" s="129">
        <f t="shared" si="139"/>
        <v>404.25</v>
      </c>
    </row>
    <row r="1763" spans="1:10" x14ac:dyDescent="0.25">
      <c r="A1763" s="95" t="s">
        <v>3750</v>
      </c>
      <c r="B1763" s="95" t="s">
        <v>3751</v>
      </c>
      <c r="C1763" s="95" t="str">
        <f t="shared" si="136"/>
        <v>新北市樹林區</v>
      </c>
      <c r="D1763" s="95" t="s">
        <v>3743</v>
      </c>
      <c r="E1763" s="129">
        <v>150</v>
      </c>
      <c r="F1763" s="129">
        <f t="shared" si="137"/>
        <v>168</v>
      </c>
      <c r="G1763" s="129">
        <v>150</v>
      </c>
      <c r="H1763" s="129">
        <f t="shared" si="138"/>
        <v>168</v>
      </c>
      <c r="I1763" s="129">
        <f t="shared" si="140"/>
        <v>375</v>
      </c>
      <c r="J1763" s="129">
        <f t="shared" si="139"/>
        <v>404.25</v>
      </c>
    </row>
    <row r="1764" spans="1:10" x14ac:dyDescent="0.25">
      <c r="A1764" s="95" t="s">
        <v>3752</v>
      </c>
      <c r="B1764" s="95" t="s">
        <v>3753</v>
      </c>
      <c r="C1764" s="95" t="str">
        <f t="shared" si="136"/>
        <v>新北市樹林區</v>
      </c>
      <c r="D1764" s="95" t="s">
        <v>3743</v>
      </c>
      <c r="E1764" s="129">
        <v>150</v>
      </c>
      <c r="F1764" s="129">
        <f t="shared" si="137"/>
        <v>168</v>
      </c>
      <c r="G1764" s="129">
        <v>150</v>
      </c>
      <c r="H1764" s="129">
        <f t="shared" si="138"/>
        <v>168</v>
      </c>
      <c r="I1764" s="129">
        <f t="shared" si="140"/>
        <v>375</v>
      </c>
      <c r="J1764" s="129">
        <f t="shared" si="139"/>
        <v>404.25</v>
      </c>
    </row>
    <row r="1765" spans="1:10" x14ac:dyDescent="0.25">
      <c r="A1765" s="95" t="s">
        <v>3754</v>
      </c>
      <c r="B1765" s="95" t="s">
        <v>3755</v>
      </c>
      <c r="C1765" s="95" t="str">
        <f t="shared" si="136"/>
        <v>新北市樹林區</v>
      </c>
      <c r="D1765" s="95" t="s">
        <v>3743</v>
      </c>
      <c r="E1765" s="129">
        <v>150</v>
      </c>
      <c r="F1765" s="129">
        <f t="shared" si="137"/>
        <v>168</v>
      </c>
      <c r="G1765" s="129">
        <v>150</v>
      </c>
      <c r="H1765" s="129">
        <f t="shared" si="138"/>
        <v>168</v>
      </c>
      <c r="I1765" s="129">
        <f t="shared" si="140"/>
        <v>375</v>
      </c>
      <c r="J1765" s="129">
        <f t="shared" si="139"/>
        <v>404.25</v>
      </c>
    </row>
    <row r="1766" spans="1:10" x14ac:dyDescent="0.25">
      <c r="A1766" s="95" t="s">
        <v>3756</v>
      </c>
      <c r="B1766" s="95" t="s">
        <v>3757</v>
      </c>
      <c r="C1766" s="95" t="str">
        <f t="shared" si="136"/>
        <v>新北市樹林區</v>
      </c>
      <c r="D1766" s="95" t="s">
        <v>3743</v>
      </c>
      <c r="E1766" s="129">
        <v>150</v>
      </c>
      <c r="F1766" s="129">
        <f t="shared" si="137"/>
        <v>168</v>
      </c>
      <c r="G1766" s="129">
        <v>150</v>
      </c>
      <c r="H1766" s="129">
        <f t="shared" si="138"/>
        <v>168</v>
      </c>
      <c r="I1766" s="129">
        <f t="shared" si="140"/>
        <v>375</v>
      </c>
      <c r="J1766" s="129">
        <f t="shared" si="139"/>
        <v>404.25</v>
      </c>
    </row>
    <row r="1767" spans="1:10" x14ac:dyDescent="0.25">
      <c r="A1767" s="95" t="s">
        <v>3758</v>
      </c>
      <c r="B1767" s="95" t="s">
        <v>3759</v>
      </c>
      <c r="C1767" s="95" t="str">
        <f t="shared" si="136"/>
        <v>新北市樹林區</v>
      </c>
      <c r="D1767" s="95" t="s">
        <v>3743</v>
      </c>
      <c r="E1767" s="129">
        <v>150</v>
      </c>
      <c r="F1767" s="129">
        <f t="shared" si="137"/>
        <v>168</v>
      </c>
      <c r="G1767" s="129">
        <v>150</v>
      </c>
      <c r="H1767" s="129">
        <f t="shared" si="138"/>
        <v>168</v>
      </c>
      <c r="I1767" s="129">
        <f t="shared" si="140"/>
        <v>375</v>
      </c>
      <c r="J1767" s="129">
        <f t="shared" si="139"/>
        <v>404.25</v>
      </c>
    </row>
    <row r="1768" spans="1:10" x14ac:dyDescent="0.25">
      <c r="A1768" s="95" t="s">
        <v>3760</v>
      </c>
      <c r="B1768" s="95" t="s">
        <v>3761</v>
      </c>
      <c r="C1768" s="95" t="str">
        <f t="shared" si="136"/>
        <v>新北市樹林區</v>
      </c>
      <c r="D1768" s="95" t="s">
        <v>3743</v>
      </c>
      <c r="E1768" s="129">
        <v>150</v>
      </c>
      <c r="F1768" s="129">
        <f t="shared" si="137"/>
        <v>168</v>
      </c>
      <c r="G1768" s="129">
        <v>150</v>
      </c>
      <c r="H1768" s="129">
        <f t="shared" si="138"/>
        <v>168</v>
      </c>
      <c r="I1768" s="129">
        <f t="shared" si="140"/>
        <v>375</v>
      </c>
      <c r="J1768" s="129">
        <f t="shared" si="139"/>
        <v>404.25</v>
      </c>
    </row>
    <row r="1769" spans="1:10" x14ac:dyDescent="0.25">
      <c r="A1769" s="95" t="s">
        <v>3762</v>
      </c>
      <c r="B1769" s="95" t="s">
        <v>3763</v>
      </c>
      <c r="C1769" s="95" t="str">
        <f t="shared" si="136"/>
        <v>新北市樹林區</v>
      </c>
      <c r="D1769" s="95" t="s">
        <v>3743</v>
      </c>
      <c r="E1769" s="129">
        <v>150</v>
      </c>
      <c r="F1769" s="129">
        <f t="shared" si="137"/>
        <v>168</v>
      </c>
      <c r="G1769" s="129">
        <v>150</v>
      </c>
      <c r="H1769" s="129">
        <f t="shared" si="138"/>
        <v>168</v>
      </c>
      <c r="I1769" s="129">
        <f t="shared" si="140"/>
        <v>375</v>
      </c>
      <c r="J1769" s="129">
        <f t="shared" si="139"/>
        <v>404.25</v>
      </c>
    </row>
    <row r="1770" spans="1:10" x14ac:dyDescent="0.25">
      <c r="A1770" s="95" t="s">
        <v>3764</v>
      </c>
      <c r="B1770" s="95" t="s">
        <v>3765</v>
      </c>
      <c r="C1770" s="95" t="str">
        <f t="shared" si="136"/>
        <v>新北市樹林區</v>
      </c>
      <c r="D1770" s="95" t="s">
        <v>3743</v>
      </c>
      <c r="E1770" s="129">
        <v>150</v>
      </c>
      <c r="F1770" s="129">
        <f t="shared" si="137"/>
        <v>168</v>
      </c>
      <c r="G1770" s="129">
        <v>150</v>
      </c>
      <c r="H1770" s="129">
        <f t="shared" si="138"/>
        <v>168</v>
      </c>
      <c r="I1770" s="129">
        <f t="shared" si="140"/>
        <v>375</v>
      </c>
      <c r="J1770" s="129">
        <f t="shared" si="139"/>
        <v>404.25</v>
      </c>
    </row>
    <row r="1771" spans="1:10" x14ac:dyDescent="0.25">
      <c r="A1771" s="95" t="s">
        <v>3766</v>
      </c>
      <c r="B1771" s="95" t="s">
        <v>3767</v>
      </c>
      <c r="C1771" s="95" t="str">
        <f t="shared" si="136"/>
        <v>新北市樹林區</v>
      </c>
      <c r="D1771" s="95" t="s">
        <v>3768</v>
      </c>
      <c r="E1771" s="129">
        <v>210</v>
      </c>
      <c r="F1771" s="129">
        <f t="shared" si="137"/>
        <v>231</v>
      </c>
      <c r="G1771" s="129">
        <v>210</v>
      </c>
      <c r="H1771" s="129">
        <f t="shared" si="138"/>
        <v>231</v>
      </c>
      <c r="I1771" s="129">
        <f t="shared" si="140"/>
        <v>525</v>
      </c>
      <c r="J1771" s="129">
        <f t="shared" si="139"/>
        <v>561.75</v>
      </c>
    </row>
    <row r="1772" spans="1:10" x14ac:dyDescent="0.25">
      <c r="A1772" s="95" t="s">
        <v>3769</v>
      </c>
      <c r="B1772" s="95" t="s">
        <v>3770</v>
      </c>
      <c r="C1772" s="95" t="str">
        <f t="shared" si="136"/>
        <v>新北市樹林區</v>
      </c>
      <c r="D1772" s="95" t="s">
        <v>3768</v>
      </c>
      <c r="E1772" s="129">
        <v>210</v>
      </c>
      <c r="F1772" s="129">
        <f t="shared" si="137"/>
        <v>231</v>
      </c>
      <c r="G1772" s="129">
        <v>210</v>
      </c>
      <c r="H1772" s="129">
        <f t="shared" si="138"/>
        <v>231</v>
      </c>
      <c r="I1772" s="129">
        <f t="shared" si="140"/>
        <v>525</v>
      </c>
      <c r="J1772" s="129">
        <f t="shared" si="139"/>
        <v>561.75</v>
      </c>
    </row>
    <row r="1773" spans="1:10" x14ac:dyDescent="0.25">
      <c r="A1773" s="95" t="s">
        <v>3771</v>
      </c>
      <c r="B1773" s="95" t="s">
        <v>3772</v>
      </c>
      <c r="C1773" s="95" t="str">
        <f t="shared" si="136"/>
        <v>新北市樹林區</v>
      </c>
      <c r="D1773" s="95" t="s">
        <v>3768</v>
      </c>
      <c r="E1773" s="129">
        <v>210</v>
      </c>
      <c r="F1773" s="129">
        <f t="shared" si="137"/>
        <v>231</v>
      </c>
      <c r="G1773" s="129">
        <v>210</v>
      </c>
      <c r="H1773" s="129">
        <f t="shared" si="138"/>
        <v>231</v>
      </c>
      <c r="I1773" s="129">
        <f t="shared" si="140"/>
        <v>525</v>
      </c>
      <c r="J1773" s="129">
        <f t="shared" si="139"/>
        <v>561.75</v>
      </c>
    </row>
    <row r="1774" spans="1:10" x14ac:dyDescent="0.25">
      <c r="A1774" s="95" t="s">
        <v>3773</v>
      </c>
      <c r="B1774" s="95" t="s">
        <v>3774</v>
      </c>
      <c r="C1774" s="95" t="str">
        <f t="shared" si="136"/>
        <v>新北市樹林區</v>
      </c>
      <c r="D1774" s="95" t="s">
        <v>3768</v>
      </c>
      <c r="E1774" s="129">
        <v>210</v>
      </c>
      <c r="F1774" s="129">
        <f t="shared" si="137"/>
        <v>231</v>
      </c>
      <c r="G1774" s="129">
        <v>210</v>
      </c>
      <c r="H1774" s="129">
        <f t="shared" si="138"/>
        <v>231</v>
      </c>
      <c r="I1774" s="129">
        <f t="shared" si="140"/>
        <v>525</v>
      </c>
      <c r="J1774" s="129">
        <f t="shared" si="139"/>
        <v>561.75</v>
      </c>
    </row>
    <row r="1775" spans="1:10" x14ac:dyDescent="0.25">
      <c r="A1775" s="95" t="s">
        <v>3775</v>
      </c>
      <c r="B1775" s="95" t="s">
        <v>3776</v>
      </c>
      <c r="C1775" s="95" t="str">
        <f t="shared" si="136"/>
        <v>新北市樹林區</v>
      </c>
      <c r="D1775" s="95" t="s">
        <v>3743</v>
      </c>
      <c r="E1775" s="129">
        <v>150</v>
      </c>
      <c r="F1775" s="129">
        <f t="shared" si="137"/>
        <v>168</v>
      </c>
      <c r="G1775" s="129">
        <v>150</v>
      </c>
      <c r="H1775" s="129">
        <f t="shared" si="138"/>
        <v>168</v>
      </c>
      <c r="I1775" s="129">
        <f t="shared" si="140"/>
        <v>375</v>
      </c>
      <c r="J1775" s="129">
        <f t="shared" si="139"/>
        <v>404.25</v>
      </c>
    </row>
    <row r="1776" spans="1:10" x14ac:dyDescent="0.25">
      <c r="A1776" s="95" t="s">
        <v>3777</v>
      </c>
      <c r="B1776" s="95" t="s">
        <v>3778</v>
      </c>
      <c r="C1776" s="95" t="str">
        <f t="shared" si="136"/>
        <v>新北市樹林區</v>
      </c>
      <c r="D1776" s="95" t="s">
        <v>3743</v>
      </c>
      <c r="E1776" s="129">
        <v>150</v>
      </c>
      <c r="F1776" s="129">
        <f t="shared" si="137"/>
        <v>168</v>
      </c>
      <c r="G1776" s="129">
        <v>150</v>
      </c>
      <c r="H1776" s="129">
        <f t="shared" si="138"/>
        <v>168</v>
      </c>
      <c r="I1776" s="129">
        <f t="shared" si="140"/>
        <v>375</v>
      </c>
      <c r="J1776" s="129">
        <f t="shared" si="139"/>
        <v>404.25</v>
      </c>
    </row>
    <row r="1777" spans="1:10" x14ac:dyDescent="0.25">
      <c r="A1777" s="95" t="s">
        <v>3779</v>
      </c>
      <c r="B1777" s="95" t="s">
        <v>3780</v>
      </c>
      <c r="C1777" s="95" t="str">
        <f t="shared" si="136"/>
        <v>新北市樹林區</v>
      </c>
      <c r="D1777" s="95" t="s">
        <v>3743</v>
      </c>
      <c r="E1777" s="129">
        <v>150</v>
      </c>
      <c r="F1777" s="129">
        <f t="shared" si="137"/>
        <v>168</v>
      </c>
      <c r="G1777" s="129">
        <v>150</v>
      </c>
      <c r="H1777" s="129">
        <f t="shared" si="138"/>
        <v>168</v>
      </c>
      <c r="I1777" s="129">
        <f t="shared" si="140"/>
        <v>375</v>
      </c>
      <c r="J1777" s="129">
        <f t="shared" si="139"/>
        <v>404.25</v>
      </c>
    </row>
    <row r="1778" spans="1:10" x14ac:dyDescent="0.25">
      <c r="A1778" s="95" t="s">
        <v>3781</v>
      </c>
      <c r="B1778" s="95" t="s">
        <v>3782</v>
      </c>
      <c r="C1778" s="95" t="str">
        <f t="shared" si="136"/>
        <v>新北市樹林區</v>
      </c>
      <c r="D1778" s="95" t="s">
        <v>3743</v>
      </c>
      <c r="E1778" s="129">
        <v>150</v>
      </c>
      <c r="F1778" s="129">
        <f t="shared" si="137"/>
        <v>168</v>
      </c>
      <c r="G1778" s="129">
        <v>150</v>
      </c>
      <c r="H1778" s="129">
        <f t="shared" si="138"/>
        <v>168</v>
      </c>
      <c r="I1778" s="129">
        <f t="shared" si="140"/>
        <v>375</v>
      </c>
      <c r="J1778" s="129">
        <f t="shared" si="139"/>
        <v>404.25</v>
      </c>
    </row>
    <row r="1779" spans="1:10" x14ac:dyDescent="0.25">
      <c r="A1779" s="95" t="s">
        <v>3783</v>
      </c>
      <c r="B1779" s="95" t="s">
        <v>3784</v>
      </c>
      <c r="C1779" s="95" t="str">
        <f t="shared" si="136"/>
        <v>新北市樹林區</v>
      </c>
      <c r="D1779" s="95" t="s">
        <v>3743</v>
      </c>
      <c r="E1779" s="129">
        <v>150</v>
      </c>
      <c r="F1779" s="129">
        <f t="shared" si="137"/>
        <v>168</v>
      </c>
      <c r="G1779" s="129">
        <v>150</v>
      </c>
      <c r="H1779" s="129">
        <f t="shared" si="138"/>
        <v>168</v>
      </c>
      <c r="I1779" s="129">
        <f t="shared" si="140"/>
        <v>375</v>
      </c>
      <c r="J1779" s="129">
        <f t="shared" si="139"/>
        <v>404.25</v>
      </c>
    </row>
    <row r="1780" spans="1:10" x14ac:dyDescent="0.25">
      <c r="A1780" s="95" t="s">
        <v>3785</v>
      </c>
      <c r="B1780" s="95" t="s">
        <v>3786</v>
      </c>
      <c r="C1780" s="95" t="str">
        <f t="shared" si="136"/>
        <v>新北市樹林區</v>
      </c>
      <c r="D1780" s="95" t="s">
        <v>3743</v>
      </c>
      <c r="E1780" s="129">
        <v>150</v>
      </c>
      <c r="F1780" s="129">
        <f t="shared" si="137"/>
        <v>168</v>
      </c>
      <c r="G1780" s="129">
        <v>150</v>
      </c>
      <c r="H1780" s="129">
        <f t="shared" si="138"/>
        <v>168</v>
      </c>
      <c r="I1780" s="129">
        <f t="shared" si="140"/>
        <v>375</v>
      </c>
      <c r="J1780" s="129">
        <f t="shared" si="139"/>
        <v>404.25</v>
      </c>
    </row>
    <row r="1781" spans="1:10" x14ac:dyDescent="0.25">
      <c r="A1781" s="95" t="s">
        <v>3787</v>
      </c>
      <c r="B1781" s="95" t="s">
        <v>3788</v>
      </c>
      <c r="C1781" s="95" t="str">
        <f t="shared" si="136"/>
        <v>新北市樹林區</v>
      </c>
      <c r="D1781" s="95" t="s">
        <v>3743</v>
      </c>
      <c r="E1781" s="129">
        <v>150</v>
      </c>
      <c r="F1781" s="129">
        <f t="shared" si="137"/>
        <v>168</v>
      </c>
      <c r="G1781" s="129">
        <v>150</v>
      </c>
      <c r="H1781" s="129">
        <f t="shared" si="138"/>
        <v>168</v>
      </c>
      <c r="I1781" s="129">
        <f t="shared" si="140"/>
        <v>375</v>
      </c>
      <c r="J1781" s="129">
        <f t="shared" si="139"/>
        <v>404.25</v>
      </c>
    </row>
    <row r="1782" spans="1:10" x14ac:dyDescent="0.25">
      <c r="A1782" s="95" t="s">
        <v>3789</v>
      </c>
      <c r="B1782" s="95" t="s">
        <v>3790</v>
      </c>
      <c r="C1782" s="95" t="str">
        <f t="shared" si="136"/>
        <v>新北市樹林區</v>
      </c>
      <c r="D1782" s="95" t="s">
        <v>1180</v>
      </c>
      <c r="E1782" s="129">
        <v>210</v>
      </c>
      <c r="F1782" s="129">
        <f t="shared" si="137"/>
        <v>231</v>
      </c>
      <c r="G1782" s="129">
        <v>210</v>
      </c>
      <c r="H1782" s="129">
        <f t="shared" si="138"/>
        <v>231</v>
      </c>
      <c r="I1782" s="129">
        <f t="shared" si="140"/>
        <v>525</v>
      </c>
      <c r="J1782" s="129">
        <f t="shared" si="139"/>
        <v>561.75</v>
      </c>
    </row>
    <row r="1783" spans="1:10" x14ac:dyDescent="0.25">
      <c r="A1783" s="95" t="s">
        <v>3791</v>
      </c>
      <c r="B1783" s="95" t="s">
        <v>3792</v>
      </c>
      <c r="C1783" s="95" t="str">
        <f t="shared" si="136"/>
        <v>新北市樹林區</v>
      </c>
      <c r="D1783" s="95" t="s">
        <v>3743</v>
      </c>
      <c r="E1783" s="129">
        <v>150</v>
      </c>
      <c r="F1783" s="129">
        <f t="shared" si="137"/>
        <v>168</v>
      </c>
      <c r="G1783" s="129">
        <v>150</v>
      </c>
      <c r="H1783" s="129">
        <f t="shared" si="138"/>
        <v>168</v>
      </c>
      <c r="I1783" s="129">
        <f t="shared" si="140"/>
        <v>375</v>
      </c>
      <c r="J1783" s="129">
        <f t="shared" si="139"/>
        <v>404.25</v>
      </c>
    </row>
    <row r="1784" spans="1:10" x14ac:dyDescent="0.25">
      <c r="A1784" s="95" t="s">
        <v>3793</v>
      </c>
      <c r="B1784" s="95" t="s">
        <v>3794</v>
      </c>
      <c r="C1784" s="95" t="str">
        <f t="shared" si="136"/>
        <v>新北市樹林區</v>
      </c>
      <c r="D1784" s="95" t="s">
        <v>3743</v>
      </c>
      <c r="E1784" s="129">
        <v>150</v>
      </c>
      <c r="F1784" s="129">
        <f t="shared" si="137"/>
        <v>168</v>
      </c>
      <c r="G1784" s="129">
        <v>150</v>
      </c>
      <c r="H1784" s="129">
        <f t="shared" si="138"/>
        <v>168</v>
      </c>
      <c r="I1784" s="129">
        <f t="shared" si="140"/>
        <v>375</v>
      </c>
      <c r="J1784" s="129">
        <f t="shared" si="139"/>
        <v>404.25</v>
      </c>
    </row>
    <row r="1785" spans="1:10" x14ac:dyDescent="0.25">
      <c r="A1785" s="95" t="s">
        <v>3795</v>
      </c>
      <c r="B1785" s="95" t="s">
        <v>3796</v>
      </c>
      <c r="C1785" s="95" t="str">
        <f t="shared" si="136"/>
        <v>新北市樹林區</v>
      </c>
      <c r="D1785" s="95" t="s">
        <v>3743</v>
      </c>
      <c r="E1785" s="129">
        <v>150</v>
      </c>
      <c r="F1785" s="129">
        <f t="shared" si="137"/>
        <v>168</v>
      </c>
      <c r="G1785" s="129">
        <v>150</v>
      </c>
      <c r="H1785" s="129">
        <f t="shared" si="138"/>
        <v>168</v>
      </c>
      <c r="I1785" s="129">
        <f t="shared" si="140"/>
        <v>375</v>
      </c>
      <c r="J1785" s="129">
        <f t="shared" si="139"/>
        <v>404.25</v>
      </c>
    </row>
    <row r="1786" spans="1:10" x14ac:dyDescent="0.25">
      <c r="A1786" s="95" t="s">
        <v>3797</v>
      </c>
      <c r="B1786" s="95" t="s">
        <v>3798</v>
      </c>
      <c r="C1786" s="95" t="str">
        <f t="shared" si="136"/>
        <v>新北市樹林區</v>
      </c>
      <c r="D1786" s="95" t="s">
        <v>3743</v>
      </c>
      <c r="E1786" s="129">
        <v>150</v>
      </c>
      <c r="F1786" s="129">
        <f t="shared" si="137"/>
        <v>168</v>
      </c>
      <c r="G1786" s="129">
        <v>150</v>
      </c>
      <c r="H1786" s="129">
        <f t="shared" si="138"/>
        <v>168</v>
      </c>
      <c r="I1786" s="129">
        <f t="shared" si="140"/>
        <v>375</v>
      </c>
      <c r="J1786" s="129">
        <f t="shared" si="139"/>
        <v>404.25</v>
      </c>
    </row>
    <row r="1787" spans="1:10" x14ac:dyDescent="0.25">
      <c r="A1787" s="95" t="s">
        <v>3799</v>
      </c>
      <c r="B1787" s="95" t="s">
        <v>3800</v>
      </c>
      <c r="C1787" s="95" t="str">
        <f t="shared" si="136"/>
        <v>新北市樹林區</v>
      </c>
      <c r="D1787" s="95" t="s">
        <v>3743</v>
      </c>
      <c r="E1787" s="129">
        <v>150</v>
      </c>
      <c r="F1787" s="129">
        <f t="shared" si="137"/>
        <v>168</v>
      </c>
      <c r="G1787" s="129">
        <v>150</v>
      </c>
      <c r="H1787" s="129">
        <f t="shared" si="138"/>
        <v>168</v>
      </c>
      <c r="I1787" s="129">
        <f t="shared" si="140"/>
        <v>375</v>
      </c>
      <c r="J1787" s="129">
        <f t="shared" si="139"/>
        <v>404.25</v>
      </c>
    </row>
    <row r="1788" spans="1:10" x14ac:dyDescent="0.25">
      <c r="A1788" s="95" t="s">
        <v>3801</v>
      </c>
      <c r="B1788" s="95" t="s">
        <v>3802</v>
      </c>
      <c r="C1788" s="95" t="str">
        <f t="shared" si="136"/>
        <v>新北市樹林區</v>
      </c>
      <c r="D1788" s="95" t="s">
        <v>3743</v>
      </c>
      <c r="E1788" s="129">
        <v>150</v>
      </c>
      <c r="F1788" s="129">
        <f t="shared" si="137"/>
        <v>168</v>
      </c>
      <c r="G1788" s="129">
        <v>150</v>
      </c>
      <c r="H1788" s="129">
        <f t="shared" si="138"/>
        <v>168</v>
      </c>
      <c r="I1788" s="129">
        <f t="shared" si="140"/>
        <v>375</v>
      </c>
      <c r="J1788" s="129">
        <f t="shared" si="139"/>
        <v>404.25</v>
      </c>
    </row>
    <row r="1789" spans="1:10" x14ac:dyDescent="0.25">
      <c r="A1789" s="95" t="s">
        <v>3803</v>
      </c>
      <c r="B1789" s="95" t="s">
        <v>3804</v>
      </c>
      <c r="C1789" s="95" t="str">
        <f t="shared" si="136"/>
        <v>新北市樹林區</v>
      </c>
      <c r="D1789" s="95" t="s">
        <v>3743</v>
      </c>
      <c r="E1789" s="129">
        <v>150</v>
      </c>
      <c r="F1789" s="129">
        <f t="shared" si="137"/>
        <v>168</v>
      </c>
      <c r="G1789" s="129">
        <v>150</v>
      </c>
      <c r="H1789" s="129">
        <f t="shared" si="138"/>
        <v>168</v>
      </c>
      <c r="I1789" s="129">
        <f t="shared" si="140"/>
        <v>375</v>
      </c>
      <c r="J1789" s="129">
        <f t="shared" si="139"/>
        <v>404.25</v>
      </c>
    </row>
    <row r="1790" spans="1:10" x14ac:dyDescent="0.25">
      <c r="A1790" s="95" t="s">
        <v>3805</v>
      </c>
      <c r="B1790" s="95" t="s">
        <v>3806</v>
      </c>
      <c r="C1790" s="95" t="str">
        <f t="shared" si="136"/>
        <v>新北市樹林區</v>
      </c>
      <c r="D1790" s="95" t="s">
        <v>3743</v>
      </c>
      <c r="E1790" s="129">
        <v>150</v>
      </c>
      <c r="F1790" s="129">
        <f t="shared" si="137"/>
        <v>168</v>
      </c>
      <c r="G1790" s="129">
        <v>150</v>
      </c>
      <c r="H1790" s="129">
        <f t="shared" si="138"/>
        <v>168</v>
      </c>
      <c r="I1790" s="129">
        <f t="shared" si="140"/>
        <v>375</v>
      </c>
      <c r="J1790" s="129">
        <f t="shared" si="139"/>
        <v>404.25</v>
      </c>
    </row>
    <row r="1791" spans="1:10" x14ac:dyDescent="0.25">
      <c r="A1791" s="95" t="s">
        <v>3807</v>
      </c>
      <c r="B1791" s="95" t="s">
        <v>3808</v>
      </c>
      <c r="C1791" s="95" t="str">
        <f t="shared" si="136"/>
        <v>新北市樹林區</v>
      </c>
      <c r="D1791" s="95" t="s">
        <v>3743</v>
      </c>
      <c r="E1791" s="129">
        <v>150</v>
      </c>
      <c r="F1791" s="129">
        <f t="shared" si="137"/>
        <v>168</v>
      </c>
      <c r="G1791" s="129">
        <v>150</v>
      </c>
      <c r="H1791" s="129">
        <f t="shared" si="138"/>
        <v>168</v>
      </c>
      <c r="I1791" s="129">
        <f t="shared" si="140"/>
        <v>375</v>
      </c>
      <c r="J1791" s="129">
        <f t="shared" si="139"/>
        <v>404.25</v>
      </c>
    </row>
    <row r="1792" spans="1:10" x14ac:dyDescent="0.25">
      <c r="A1792" s="95" t="s">
        <v>3809</v>
      </c>
      <c r="B1792" s="95" t="s">
        <v>3810</v>
      </c>
      <c r="C1792" s="95" t="str">
        <f t="shared" si="136"/>
        <v>新北市樹林區</v>
      </c>
      <c r="D1792" s="95" t="s">
        <v>3743</v>
      </c>
      <c r="E1792" s="129">
        <v>150</v>
      </c>
      <c r="F1792" s="129">
        <f t="shared" si="137"/>
        <v>168</v>
      </c>
      <c r="G1792" s="129">
        <v>150</v>
      </c>
      <c r="H1792" s="129">
        <f t="shared" si="138"/>
        <v>168</v>
      </c>
      <c r="I1792" s="129">
        <f t="shared" si="140"/>
        <v>375</v>
      </c>
      <c r="J1792" s="129">
        <f t="shared" si="139"/>
        <v>404.25</v>
      </c>
    </row>
    <row r="1793" spans="1:10" x14ac:dyDescent="0.25">
      <c r="A1793" s="95" t="s">
        <v>3811</v>
      </c>
      <c r="B1793" s="95" t="s">
        <v>3812</v>
      </c>
      <c r="C1793" s="95" t="str">
        <f t="shared" si="136"/>
        <v>新北市樹林區</v>
      </c>
      <c r="D1793" s="95" t="s">
        <v>3743</v>
      </c>
      <c r="E1793" s="129">
        <v>150</v>
      </c>
      <c r="F1793" s="129">
        <f t="shared" si="137"/>
        <v>168</v>
      </c>
      <c r="G1793" s="129">
        <v>150</v>
      </c>
      <c r="H1793" s="129">
        <f t="shared" si="138"/>
        <v>168</v>
      </c>
      <c r="I1793" s="129">
        <f t="shared" si="140"/>
        <v>375</v>
      </c>
      <c r="J1793" s="129">
        <f t="shared" si="139"/>
        <v>404.25</v>
      </c>
    </row>
    <row r="1794" spans="1:10" x14ac:dyDescent="0.25">
      <c r="A1794" s="95" t="s">
        <v>3813</v>
      </c>
      <c r="B1794" s="95" t="s">
        <v>3814</v>
      </c>
      <c r="C1794" s="95" t="str">
        <f t="shared" ref="C1794:C1857" si="141">LEFT(A1794,6)</f>
        <v>新北市樹林區</v>
      </c>
      <c r="D1794" s="95" t="s">
        <v>3743</v>
      </c>
      <c r="E1794" s="129">
        <v>150</v>
      </c>
      <c r="F1794" s="129">
        <f t="shared" si="137"/>
        <v>168</v>
      </c>
      <c r="G1794" s="129">
        <v>150</v>
      </c>
      <c r="H1794" s="129">
        <f t="shared" si="138"/>
        <v>168</v>
      </c>
      <c r="I1794" s="129">
        <f t="shared" si="140"/>
        <v>375</v>
      </c>
      <c r="J1794" s="129">
        <f t="shared" si="139"/>
        <v>404.25</v>
      </c>
    </row>
    <row r="1795" spans="1:10" x14ac:dyDescent="0.25">
      <c r="A1795" s="95" t="s">
        <v>3815</v>
      </c>
      <c r="B1795" s="95" t="s">
        <v>3816</v>
      </c>
      <c r="C1795" s="95" t="str">
        <f t="shared" si="141"/>
        <v>新北市樹林區</v>
      </c>
      <c r="D1795" s="95" t="s">
        <v>1180</v>
      </c>
      <c r="E1795" s="129">
        <v>210</v>
      </c>
      <c r="F1795" s="129">
        <f t="shared" ref="F1795:F1858" si="142">(E1795+10)*1.05</f>
        <v>231</v>
      </c>
      <c r="G1795" s="129">
        <v>210</v>
      </c>
      <c r="H1795" s="129">
        <f t="shared" ref="H1795:H1858" si="143">(G1795+10)*1.05</f>
        <v>231</v>
      </c>
      <c r="I1795" s="129">
        <f t="shared" si="140"/>
        <v>525</v>
      </c>
      <c r="J1795" s="129">
        <f t="shared" ref="J1795:J1858" si="144">(I1795+10)*1.05</f>
        <v>561.75</v>
      </c>
    </row>
    <row r="1796" spans="1:10" x14ac:dyDescent="0.25">
      <c r="A1796" s="95" t="s">
        <v>3817</v>
      </c>
      <c r="B1796" s="95" t="s">
        <v>3818</v>
      </c>
      <c r="C1796" s="95" t="str">
        <f t="shared" si="141"/>
        <v>新北市樹林區</v>
      </c>
      <c r="D1796" s="95" t="s">
        <v>3712</v>
      </c>
      <c r="E1796" s="129">
        <v>150</v>
      </c>
      <c r="F1796" s="129">
        <f t="shared" si="142"/>
        <v>168</v>
      </c>
      <c r="G1796" s="129">
        <v>150</v>
      </c>
      <c r="H1796" s="129">
        <f t="shared" si="143"/>
        <v>168</v>
      </c>
      <c r="I1796" s="129">
        <f t="shared" si="140"/>
        <v>375</v>
      </c>
      <c r="J1796" s="129">
        <f t="shared" si="144"/>
        <v>404.25</v>
      </c>
    </row>
    <row r="1797" spans="1:10" x14ac:dyDescent="0.25">
      <c r="A1797" s="95" t="s">
        <v>3819</v>
      </c>
      <c r="B1797" s="95" t="s">
        <v>3820</v>
      </c>
      <c r="C1797" s="95" t="str">
        <f t="shared" si="141"/>
        <v>新北市樹林區</v>
      </c>
      <c r="D1797" s="95" t="s">
        <v>3712</v>
      </c>
      <c r="E1797" s="129">
        <v>150</v>
      </c>
      <c r="F1797" s="129">
        <f t="shared" si="142"/>
        <v>168</v>
      </c>
      <c r="G1797" s="129">
        <v>150</v>
      </c>
      <c r="H1797" s="129">
        <f t="shared" si="143"/>
        <v>168</v>
      </c>
      <c r="I1797" s="129">
        <f t="shared" si="140"/>
        <v>375</v>
      </c>
      <c r="J1797" s="129">
        <f t="shared" si="144"/>
        <v>404.25</v>
      </c>
    </row>
    <row r="1798" spans="1:10" x14ac:dyDescent="0.25">
      <c r="A1798" s="95" t="s">
        <v>3821</v>
      </c>
      <c r="B1798" s="95" t="s">
        <v>3822</v>
      </c>
      <c r="C1798" s="95" t="str">
        <f t="shared" si="141"/>
        <v>新北市樹林區</v>
      </c>
      <c r="D1798" s="95" t="s">
        <v>3768</v>
      </c>
      <c r="E1798" s="129">
        <v>210</v>
      </c>
      <c r="F1798" s="129">
        <f t="shared" si="142"/>
        <v>231</v>
      </c>
      <c r="G1798" s="129">
        <v>210</v>
      </c>
      <c r="H1798" s="129">
        <f t="shared" si="143"/>
        <v>231</v>
      </c>
      <c r="I1798" s="129">
        <f t="shared" si="140"/>
        <v>525</v>
      </c>
      <c r="J1798" s="129">
        <f t="shared" si="144"/>
        <v>561.75</v>
      </c>
    </row>
    <row r="1799" spans="1:10" x14ac:dyDescent="0.25">
      <c r="A1799" s="95" t="s">
        <v>3823</v>
      </c>
      <c r="B1799" s="95" t="s">
        <v>3824</v>
      </c>
      <c r="C1799" s="95" t="str">
        <f t="shared" si="141"/>
        <v>新北市樹林區</v>
      </c>
      <c r="D1799" s="95" t="s">
        <v>3743</v>
      </c>
      <c r="E1799" s="129">
        <v>150</v>
      </c>
      <c r="F1799" s="129">
        <f t="shared" si="142"/>
        <v>168</v>
      </c>
      <c r="G1799" s="129">
        <v>150</v>
      </c>
      <c r="H1799" s="129">
        <f t="shared" si="143"/>
        <v>168</v>
      </c>
      <c r="I1799" s="129">
        <f t="shared" si="140"/>
        <v>375</v>
      </c>
      <c r="J1799" s="129">
        <f t="shared" si="144"/>
        <v>404.25</v>
      </c>
    </row>
    <row r="1800" spans="1:10" x14ac:dyDescent="0.25">
      <c r="A1800" s="95" t="s">
        <v>3825</v>
      </c>
      <c r="B1800" s="95" t="s">
        <v>3826</v>
      </c>
      <c r="C1800" s="95" t="str">
        <f t="shared" si="141"/>
        <v>新北市樹林區</v>
      </c>
      <c r="D1800" s="95" t="s">
        <v>3743</v>
      </c>
      <c r="E1800" s="129">
        <v>150</v>
      </c>
      <c r="F1800" s="129">
        <f t="shared" si="142"/>
        <v>168</v>
      </c>
      <c r="G1800" s="129">
        <v>150</v>
      </c>
      <c r="H1800" s="129">
        <f t="shared" si="143"/>
        <v>168</v>
      </c>
      <c r="I1800" s="129">
        <f t="shared" si="140"/>
        <v>375</v>
      </c>
      <c r="J1800" s="129">
        <f t="shared" si="144"/>
        <v>404.25</v>
      </c>
    </row>
    <row r="1801" spans="1:10" x14ac:dyDescent="0.25">
      <c r="A1801" s="95" t="s">
        <v>3827</v>
      </c>
      <c r="B1801" s="95" t="s">
        <v>3828</v>
      </c>
      <c r="C1801" s="95" t="str">
        <f t="shared" si="141"/>
        <v>新北市樹林區</v>
      </c>
      <c r="D1801" s="95" t="s">
        <v>3743</v>
      </c>
      <c r="E1801" s="129">
        <v>150</v>
      </c>
      <c r="F1801" s="129">
        <f t="shared" si="142"/>
        <v>168</v>
      </c>
      <c r="G1801" s="129">
        <v>150</v>
      </c>
      <c r="H1801" s="129">
        <f t="shared" si="143"/>
        <v>168</v>
      </c>
      <c r="I1801" s="129">
        <f t="shared" si="140"/>
        <v>375</v>
      </c>
      <c r="J1801" s="129">
        <f t="shared" si="144"/>
        <v>404.25</v>
      </c>
    </row>
    <row r="1802" spans="1:10" x14ac:dyDescent="0.25">
      <c r="A1802" s="95" t="s">
        <v>3829</v>
      </c>
      <c r="B1802" s="95" t="s">
        <v>3830</v>
      </c>
      <c r="C1802" s="95" t="str">
        <f t="shared" si="141"/>
        <v>新北市樹林區</v>
      </c>
      <c r="D1802" s="95" t="s">
        <v>3743</v>
      </c>
      <c r="E1802" s="129">
        <v>150</v>
      </c>
      <c r="F1802" s="129">
        <f t="shared" si="142"/>
        <v>168</v>
      </c>
      <c r="G1802" s="129">
        <v>150</v>
      </c>
      <c r="H1802" s="129">
        <f t="shared" si="143"/>
        <v>168</v>
      </c>
      <c r="I1802" s="129">
        <f t="shared" si="140"/>
        <v>375</v>
      </c>
      <c r="J1802" s="129">
        <f t="shared" si="144"/>
        <v>404.25</v>
      </c>
    </row>
    <row r="1803" spans="1:10" x14ac:dyDescent="0.25">
      <c r="A1803" s="95" t="s">
        <v>3831</v>
      </c>
      <c r="B1803" s="95" t="s">
        <v>3832</v>
      </c>
      <c r="C1803" s="95" t="str">
        <f t="shared" si="141"/>
        <v>新北市樹林區</v>
      </c>
      <c r="D1803" s="95" t="s">
        <v>3743</v>
      </c>
      <c r="E1803" s="129">
        <v>150</v>
      </c>
      <c r="F1803" s="129">
        <f t="shared" si="142"/>
        <v>168</v>
      </c>
      <c r="G1803" s="129">
        <v>150</v>
      </c>
      <c r="H1803" s="129">
        <f t="shared" si="143"/>
        <v>168</v>
      </c>
      <c r="I1803" s="129">
        <f t="shared" si="140"/>
        <v>375</v>
      </c>
      <c r="J1803" s="129">
        <f t="shared" si="144"/>
        <v>404.25</v>
      </c>
    </row>
    <row r="1804" spans="1:10" x14ac:dyDescent="0.25">
      <c r="A1804" s="95" t="s">
        <v>3833</v>
      </c>
      <c r="B1804" s="95" t="s">
        <v>3834</v>
      </c>
      <c r="C1804" s="95" t="str">
        <f t="shared" si="141"/>
        <v>新北市樹林區</v>
      </c>
      <c r="D1804" s="95" t="s">
        <v>3743</v>
      </c>
      <c r="E1804" s="129">
        <v>150</v>
      </c>
      <c r="F1804" s="129">
        <f t="shared" si="142"/>
        <v>168</v>
      </c>
      <c r="G1804" s="129">
        <v>150</v>
      </c>
      <c r="H1804" s="129">
        <f t="shared" si="143"/>
        <v>168</v>
      </c>
      <c r="I1804" s="129">
        <f t="shared" si="140"/>
        <v>375</v>
      </c>
      <c r="J1804" s="129">
        <f t="shared" si="144"/>
        <v>404.25</v>
      </c>
    </row>
    <row r="1805" spans="1:10" x14ac:dyDescent="0.25">
      <c r="A1805" s="95" t="s">
        <v>3835</v>
      </c>
      <c r="B1805" s="95" t="s">
        <v>3836</v>
      </c>
      <c r="C1805" s="95" t="str">
        <f t="shared" si="141"/>
        <v>新北市樹林區</v>
      </c>
      <c r="D1805" s="95" t="s">
        <v>1180</v>
      </c>
      <c r="E1805" s="129">
        <v>210</v>
      </c>
      <c r="F1805" s="129">
        <f t="shared" si="142"/>
        <v>231</v>
      </c>
      <c r="G1805" s="129">
        <v>210</v>
      </c>
      <c r="H1805" s="129">
        <f t="shared" si="143"/>
        <v>231</v>
      </c>
      <c r="I1805" s="129">
        <f t="shared" si="140"/>
        <v>525</v>
      </c>
      <c r="J1805" s="129">
        <f t="shared" si="144"/>
        <v>561.75</v>
      </c>
    </row>
    <row r="1806" spans="1:10" x14ac:dyDescent="0.25">
      <c r="A1806" s="95" t="s">
        <v>3837</v>
      </c>
      <c r="B1806" s="95" t="s">
        <v>3838</v>
      </c>
      <c r="C1806" s="95" t="str">
        <f t="shared" si="141"/>
        <v>新北市樹林區</v>
      </c>
      <c r="D1806" s="95" t="s">
        <v>3743</v>
      </c>
      <c r="E1806" s="129">
        <v>150</v>
      </c>
      <c r="F1806" s="129">
        <f t="shared" si="142"/>
        <v>168</v>
      </c>
      <c r="G1806" s="129">
        <v>150</v>
      </c>
      <c r="H1806" s="129">
        <f t="shared" si="143"/>
        <v>168</v>
      </c>
      <c r="I1806" s="129">
        <f t="shared" si="140"/>
        <v>375</v>
      </c>
      <c r="J1806" s="129">
        <f t="shared" si="144"/>
        <v>404.25</v>
      </c>
    </row>
    <row r="1807" spans="1:10" x14ac:dyDescent="0.25">
      <c r="A1807" s="95" t="s">
        <v>3839</v>
      </c>
      <c r="B1807" s="95" t="s">
        <v>3840</v>
      </c>
      <c r="C1807" s="95" t="str">
        <f t="shared" si="141"/>
        <v>新北市樹林區</v>
      </c>
      <c r="D1807" s="95" t="s">
        <v>3743</v>
      </c>
      <c r="E1807" s="129">
        <v>150</v>
      </c>
      <c r="F1807" s="129">
        <f t="shared" si="142"/>
        <v>168</v>
      </c>
      <c r="G1807" s="129">
        <v>150</v>
      </c>
      <c r="H1807" s="129">
        <f t="shared" si="143"/>
        <v>168</v>
      </c>
      <c r="I1807" s="129">
        <f t="shared" si="140"/>
        <v>375</v>
      </c>
      <c r="J1807" s="129">
        <f t="shared" si="144"/>
        <v>404.25</v>
      </c>
    </row>
    <row r="1808" spans="1:10" x14ac:dyDescent="0.25">
      <c r="A1808" s="95" t="s">
        <v>3841</v>
      </c>
      <c r="B1808" s="95" t="s">
        <v>3842</v>
      </c>
      <c r="C1808" s="95" t="str">
        <f t="shared" si="141"/>
        <v>新北市樹林區</v>
      </c>
      <c r="D1808" s="95" t="s">
        <v>3768</v>
      </c>
      <c r="E1808" s="129">
        <v>210</v>
      </c>
      <c r="F1808" s="129">
        <f t="shared" si="142"/>
        <v>231</v>
      </c>
      <c r="G1808" s="129">
        <v>210</v>
      </c>
      <c r="H1808" s="129">
        <f t="shared" si="143"/>
        <v>231</v>
      </c>
      <c r="I1808" s="129">
        <f t="shared" si="140"/>
        <v>525</v>
      </c>
      <c r="J1808" s="129">
        <f t="shared" si="144"/>
        <v>561.75</v>
      </c>
    </row>
    <row r="1809" spans="1:10" x14ac:dyDescent="0.25">
      <c r="A1809" s="95" t="s">
        <v>3843</v>
      </c>
      <c r="B1809" s="95" t="s">
        <v>3844</v>
      </c>
      <c r="C1809" s="95" t="str">
        <f t="shared" si="141"/>
        <v>新北市樹林區</v>
      </c>
      <c r="D1809" s="95" t="s">
        <v>3768</v>
      </c>
      <c r="E1809" s="129">
        <v>210</v>
      </c>
      <c r="F1809" s="129">
        <f t="shared" si="142"/>
        <v>231</v>
      </c>
      <c r="G1809" s="129">
        <v>210</v>
      </c>
      <c r="H1809" s="129">
        <f t="shared" si="143"/>
        <v>231</v>
      </c>
      <c r="I1809" s="129">
        <f t="shared" si="140"/>
        <v>525</v>
      </c>
      <c r="J1809" s="129">
        <f t="shared" si="144"/>
        <v>561.75</v>
      </c>
    </row>
    <row r="1810" spans="1:10" x14ac:dyDescent="0.25">
      <c r="A1810" s="95" t="s">
        <v>3845</v>
      </c>
      <c r="B1810" s="95" t="s">
        <v>3846</v>
      </c>
      <c r="C1810" s="95" t="str">
        <f t="shared" si="141"/>
        <v>新北市樹林區</v>
      </c>
      <c r="D1810" s="95" t="s">
        <v>3743</v>
      </c>
      <c r="E1810" s="129">
        <v>150</v>
      </c>
      <c r="F1810" s="129">
        <f t="shared" si="142"/>
        <v>168</v>
      </c>
      <c r="G1810" s="129">
        <v>150</v>
      </c>
      <c r="H1810" s="129">
        <f t="shared" si="143"/>
        <v>168</v>
      </c>
      <c r="I1810" s="129">
        <f t="shared" si="140"/>
        <v>375</v>
      </c>
      <c r="J1810" s="129">
        <f t="shared" si="144"/>
        <v>404.25</v>
      </c>
    </row>
    <row r="1811" spans="1:10" x14ac:dyDescent="0.25">
      <c r="A1811" s="95" t="s">
        <v>3847</v>
      </c>
      <c r="B1811" s="95" t="s">
        <v>3848</v>
      </c>
      <c r="C1811" s="95" t="str">
        <f t="shared" si="141"/>
        <v>新北市樹林區</v>
      </c>
      <c r="D1811" s="95" t="s">
        <v>3743</v>
      </c>
      <c r="E1811" s="129">
        <v>150</v>
      </c>
      <c r="F1811" s="129">
        <f t="shared" si="142"/>
        <v>168</v>
      </c>
      <c r="G1811" s="129">
        <v>150</v>
      </c>
      <c r="H1811" s="129">
        <f t="shared" si="143"/>
        <v>168</v>
      </c>
      <c r="I1811" s="129">
        <f t="shared" si="140"/>
        <v>375</v>
      </c>
      <c r="J1811" s="129">
        <f t="shared" si="144"/>
        <v>404.25</v>
      </c>
    </row>
    <row r="1812" spans="1:10" x14ac:dyDescent="0.25">
      <c r="A1812" s="95" t="s">
        <v>3849</v>
      </c>
      <c r="B1812" s="95" t="s">
        <v>3850</v>
      </c>
      <c r="C1812" s="95" t="str">
        <f t="shared" si="141"/>
        <v>新北市樹林區</v>
      </c>
      <c r="D1812" s="95" t="s">
        <v>3743</v>
      </c>
      <c r="E1812" s="129">
        <v>150</v>
      </c>
      <c r="F1812" s="129">
        <f t="shared" si="142"/>
        <v>168</v>
      </c>
      <c r="G1812" s="129">
        <v>150</v>
      </c>
      <c r="H1812" s="129">
        <f t="shared" si="143"/>
        <v>168</v>
      </c>
      <c r="I1812" s="129">
        <f t="shared" si="140"/>
        <v>375</v>
      </c>
      <c r="J1812" s="129">
        <f t="shared" si="144"/>
        <v>404.25</v>
      </c>
    </row>
    <row r="1813" spans="1:10" x14ac:dyDescent="0.25">
      <c r="A1813" s="95" t="s">
        <v>3851</v>
      </c>
      <c r="B1813" s="95" t="s">
        <v>3852</v>
      </c>
      <c r="C1813" s="95" t="str">
        <f t="shared" si="141"/>
        <v>新北市樹林區</v>
      </c>
      <c r="D1813" s="95" t="s">
        <v>3768</v>
      </c>
      <c r="E1813" s="129">
        <v>210</v>
      </c>
      <c r="F1813" s="129">
        <f t="shared" si="142"/>
        <v>231</v>
      </c>
      <c r="G1813" s="129">
        <v>210</v>
      </c>
      <c r="H1813" s="129">
        <f t="shared" si="143"/>
        <v>231</v>
      </c>
      <c r="I1813" s="129">
        <f t="shared" si="140"/>
        <v>525</v>
      </c>
      <c r="J1813" s="129">
        <f t="shared" si="144"/>
        <v>561.75</v>
      </c>
    </row>
    <row r="1814" spans="1:10" x14ac:dyDescent="0.25">
      <c r="A1814" s="95" t="s">
        <v>3853</v>
      </c>
      <c r="B1814" s="95" t="s">
        <v>3854</v>
      </c>
      <c r="C1814" s="95" t="str">
        <f t="shared" si="141"/>
        <v>新北市樹林區</v>
      </c>
      <c r="D1814" s="95" t="s">
        <v>3768</v>
      </c>
      <c r="E1814" s="129">
        <v>210</v>
      </c>
      <c r="F1814" s="129">
        <f t="shared" si="142"/>
        <v>231</v>
      </c>
      <c r="G1814" s="129">
        <v>210</v>
      </c>
      <c r="H1814" s="129">
        <f t="shared" si="143"/>
        <v>231</v>
      </c>
      <c r="I1814" s="129">
        <f t="shared" si="140"/>
        <v>525</v>
      </c>
      <c r="J1814" s="129">
        <f t="shared" si="144"/>
        <v>561.75</v>
      </c>
    </row>
    <row r="1815" spans="1:10" x14ac:dyDescent="0.25">
      <c r="A1815" s="95" t="s">
        <v>3855</v>
      </c>
      <c r="B1815" s="95" t="s">
        <v>3856</v>
      </c>
      <c r="C1815" s="95" t="str">
        <f t="shared" si="141"/>
        <v>新北市樹林區</v>
      </c>
      <c r="D1815" s="95" t="s">
        <v>3743</v>
      </c>
      <c r="E1815" s="129">
        <v>150</v>
      </c>
      <c r="F1815" s="129">
        <f t="shared" si="142"/>
        <v>168</v>
      </c>
      <c r="G1815" s="129">
        <v>150</v>
      </c>
      <c r="H1815" s="129">
        <f t="shared" si="143"/>
        <v>168</v>
      </c>
      <c r="I1815" s="129">
        <f t="shared" si="140"/>
        <v>375</v>
      </c>
      <c r="J1815" s="129">
        <f t="shared" si="144"/>
        <v>404.25</v>
      </c>
    </row>
    <row r="1816" spans="1:10" x14ac:dyDescent="0.25">
      <c r="A1816" s="95" t="s">
        <v>3857</v>
      </c>
      <c r="B1816" s="95" t="s">
        <v>3858</v>
      </c>
      <c r="C1816" s="95" t="str">
        <f t="shared" si="141"/>
        <v>新北市樹林區</v>
      </c>
      <c r="D1816" s="95" t="s">
        <v>3743</v>
      </c>
      <c r="E1816" s="129">
        <v>150</v>
      </c>
      <c r="F1816" s="129">
        <f t="shared" si="142"/>
        <v>168</v>
      </c>
      <c r="G1816" s="129">
        <v>150</v>
      </c>
      <c r="H1816" s="129">
        <f t="shared" si="143"/>
        <v>168</v>
      </c>
      <c r="I1816" s="129">
        <f t="shared" si="140"/>
        <v>375</v>
      </c>
      <c r="J1816" s="129">
        <f t="shared" si="144"/>
        <v>404.25</v>
      </c>
    </row>
    <row r="1817" spans="1:10" x14ac:dyDescent="0.25">
      <c r="A1817" s="95" t="s">
        <v>3859</v>
      </c>
      <c r="B1817" s="95" t="s">
        <v>3860</v>
      </c>
      <c r="C1817" s="95" t="str">
        <f t="shared" si="141"/>
        <v>新北市樹林區</v>
      </c>
      <c r="D1817" s="95" t="s">
        <v>3743</v>
      </c>
      <c r="E1817" s="129">
        <v>150</v>
      </c>
      <c r="F1817" s="129">
        <f t="shared" si="142"/>
        <v>168</v>
      </c>
      <c r="G1817" s="129">
        <v>150</v>
      </c>
      <c r="H1817" s="129">
        <f t="shared" si="143"/>
        <v>168</v>
      </c>
      <c r="I1817" s="129">
        <f t="shared" si="140"/>
        <v>375</v>
      </c>
      <c r="J1817" s="129">
        <f t="shared" si="144"/>
        <v>404.25</v>
      </c>
    </row>
    <row r="1818" spans="1:10" x14ac:dyDescent="0.25">
      <c r="A1818" s="95" t="s">
        <v>3861</v>
      </c>
      <c r="B1818" s="95" t="s">
        <v>3862</v>
      </c>
      <c r="C1818" s="95" t="str">
        <f t="shared" si="141"/>
        <v>新北市樹林區</v>
      </c>
      <c r="D1818" s="95" t="s">
        <v>3743</v>
      </c>
      <c r="E1818" s="129">
        <v>150</v>
      </c>
      <c r="F1818" s="129">
        <f t="shared" si="142"/>
        <v>168</v>
      </c>
      <c r="G1818" s="129">
        <v>150</v>
      </c>
      <c r="H1818" s="129">
        <f t="shared" si="143"/>
        <v>168</v>
      </c>
      <c r="I1818" s="129">
        <f t="shared" si="140"/>
        <v>375</v>
      </c>
      <c r="J1818" s="129">
        <f t="shared" si="144"/>
        <v>404.25</v>
      </c>
    </row>
    <row r="1819" spans="1:10" x14ac:dyDescent="0.25">
      <c r="A1819" s="95" t="s">
        <v>3863</v>
      </c>
      <c r="B1819" s="95" t="s">
        <v>3864</v>
      </c>
      <c r="C1819" s="95" t="str">
        <f t="shared" si="141"/>
        <v>新北市樹林區</v>
      </c>
      <c r="D1819" s="95" t="s">
        <v>3743</v>
      </c>
      <c r="E1819" s="129">
        <v>150</v>
      </c>
      <c r="F1819" s="129">
        <f t="shared" si="142"/>
        <v>168</v>
      </c>
      <c r="G1819" s="129">
        <v>150</v>
      </c>
      <c r="H1819" s="129">
        <f t="shared" si="143"/>
        <v>168</v>
      </c>
      <c r="I1819" s="129">
        <f t="shared" ref="I1819:I1882" si="145">E1819*2.5</f>
        <v>375</v>
      </c>
      <c r="J1819" s="129">
        <f t="shared" si="144"/>
        <v>404.25</v>
      </c>
    </row>
    <row r="1820" spans="1:10" x14ac:dyDescent="0.25">
      <c r="A1820" s="95" t="s">
        <v>3865</v>
      </c>
      <c r="B1820" s="95" t="s">
        <v>3866</v>
      </c>
      <c r="C1820" s="95" t="str">
        <f t="shared" si="141"/>
        <v>新北市樹林區</v>
      </c>
      <c r="D1820" s="95" t="s">
        <v>3743</v>
      </c>
      <c r="E1820" s="129">
        <v>150</v>
      </c>
      <c r="F1820" s="129">
        <f t="shared" si="142"/>
        <v>168</v>
      </c>
      <c r="G1820" s="129">
        <v>150</v>
      </c>
      <c r="H1820" s="129">
        <f t="shared" si="143"/>
        <v>168</v>
      </c>
      <c r="I1820" s="129">
        <f t="shared" si="145"/>
        <v>375</v>
      </c>
      <c r="J1820" s="129">
        <f t="shared" si="144"/>
        <v>404.25</v>
      </c>
    </row>
    <row r="1821" spans="1:10" x14ac:dyDescent="0.25">
      <c r="A1821" s="95" t="s">
        <v>3867</v>
      </c>
      <c r="B1821" s="95" t="s">
        <v>3868</v>
      </c>
      <c r="C1821" s="95" t="str">
        <f t="shared" si="141"/>
        <v>新北市樹林區</v>
      </c>
      <c r="D1821" s="95" t="s">
        <v>3743</v>
      </c>
      <c r="E1821" s="129">
        <v>150</v>
      </c>
      <c r="F1821" s="129">
        <f t="shared" si="142"/>
        <v>168</v>
      </c>
      <c r="G1821" s="129">
        <v>150</v>
      </c>
      <c r="H1821" s="129">
        <f t="shared" si="143"/>
        <v>168</v>
      </c>
      <c r="I1821" s="129">
        <f t="shared" si="145"/>
        <v>375</v>
      </c>
      <c r="J1821" s="129">
        <f t="shared" si="144"/>
        <v>404.25</v>
      </c>
    </row>
    <row r="1822" spans="1:10" x14ac:dyDescent="0.25">
      <c r="A1822" s="95" t="s">
        <v>3869</v>
      </c>
      <c r="B1822" s="95" t="s">
        <v>3870</v>
      </c>
      <c r="C1822" s="95" t="str">
        <f t="shared" si="141"/>
        <v>新北市樹林區</v>
      </c>
      <c r="D1822" s="95" t="s">
        <v>3712</v>
      </c>
      <c r="E1822" s="129">
        <v>150</v>
      </c>
      <c r="F1822" s="129">
        <f t="shared" si="142"/>
        <v>168</v>
      </c>
      <c r="G1822" s="129">
        <v>150</v>
      </c>
      <c r="H1822" s="129">
        <f t="shared" si="143"/>
        <v>168</v>
      </c>
      <c r="I1822" s="129">
        <f t="shared" si="145"/>
        <v>375</v>
      </c>
      <c r="J1822" s="129">
        <f t="shared" si="144"/>
        <v>404.25</v>
      </c>
    </row>
    <row r="1823" spans="1:10" x14ac:dyDescent="0.25">
      <c r="A1823" s="95" t="s">
        <v>3871</v>
      </c>
      <c r="B1823" s="95" t="s">
        <v>3872</v>
      </c>
      <c r="C1823" s="95" t="str">
        <f t="shared" si="141"/>
        <v>新北市樹林區</v>
      </c>
      <c r="D1823" s="95" t="s">
        <v>1180</v>
      </c>
      <c r="E1823" s="129">
        <v>210</v>
      </c>
      <c r="F1823" s="129">
        <f t="shared" si="142"/>
        <v>231</v>
      </c>
      <c r="G1823" s="129">
        <v>210</v>
      </c>
      <c r="H1823" s="129">
        <f t="shared" si="143"/>
        <v>231</v>
      </c>
      <c r="I1823" s="129">
        <f t="shared" si="145"/>
        <v>525</v>
      </c>
      <c r="J1823" s="129">
        <f t="shared" si="144"/>
        <v>561.75</v>
      </c>
    </row>
    <row r="1824" spans="1:10" x14ac:dyDescent="0.25">
      <c r="A1824" s="95" t="s">
        <v>3873</v>
      </c>
      <c r="B1824" s="95" t="s">
        <v>3874</v>
      </c>
      <c r="C1824" s="95" t="str">
        <f t="shared" si="141"/>
        <v>新北市樹林區</v>
      </c>
      <c r="D1824" s="95" t="s">
        <v>3743</v>
      </c>
      <c r="E1824" s="129">
        <v>150</v>
      </c>
      <c r="F1824" s="129">
        <f t="shared" si="142"/>
        <v>168</v>
      </c>
      <c r="G1824" s="129">
        <v>150</v>
      </c>
      <c r="H1824" s="129">
        <f t="shared" si="143"/>
        <v>168</v>
      </c>
      <c r="I1824" s="129">
        <f t="shared" si="145"/>
        <v>375</v>
      </c>
      <c r="J1824" s="129">
        <f t="shared" si="144"/>
        <v>404.25</v>
      </c>
    </row>
    <row r="1825" spans="1:10" x14ac:dyDescent="0.25">
      <c r="A1825" s="95" t="s">
        <v>3875</v>
      </c>
      <c r="B1825" s="95" t="s">
        <v>3876</v>
      </c>
      <c r="C1825" s="95" t="str">
        <f t="shared" si="141"/>
        <v>新北市樹林區</v>
      </c>
      <c r="D1825" s="95" t="s">
        <v>3743</v>
      </c>
      <c r="E1825" s="129">
        <v>150</v>
      </c>
      <c r="F1825" s="129">
        <f t="shared" si="142"/>
        <v>168</v>
      </c>
      <c r="G1825" s="129">
        <v>150</v>
      </c>
      <c r="H1825" s="129">
        <f t="shared" si="143"/>
        <v>168</v>
      </c>
      <c r="I1825" s="129">
        <f t="shared" si="145"/>
        <v>375</v>
      </c>
      <c r="J1825" s="129">
        <f t="shared" si="144"/>
        <v>404.25</v>
      </c>
    </row>
    <row r="1826" spans="1:10" x14ac:dyDescent="0.25">
      <c r="A1826" s="95" t="s">
        <v>3877</v>
      </c>
      <c r="B1826" s="95" t="s">
        <v>3878</v>
      </c>
      <c r="C1826" s="95" t="str">
        <f t="shared" si="141"/>
        <v>新北市樹林區</v>
      </c>
      <c r="D1826" s="95" t="s">
        <v>3743</v>
      </c>
      <c r="E1826" s="129">
        <v>150</v>
      </c>
      <c r="F1826" s="129">
        <f t="shared" si="142"/>
        <v>168</v>
      </c>
      <c r="G1826" s="129">
        <v>150</v>
      </c>
      <c r="H1826" s="129">
        <f t="shared" si="143"/>
        <v>168</v>
      </c>
      <c r="I1826" s="129">
        <f t="shared" si="145"/>
        <v>375</v>
      </c>
      <c r="J1826" s="129">
        <f t="shared" si="144"/>
        <v>404.25</v>
      </c>
    </row>
    <row r="1827" spans="1:10" x14ac:dyDescent="0.25">
      <c r="A1827" s="95" t="s">
        <v>3879</v>
      </c>
      <c r="B1827" s="95" t="s">
        <v>3880</v>
      </c>
      <c r="C1827" s="95" t="str">
        <f t="shared" si="141"/>
        <v>新北市樹林區</v>
      </c>
      <c r="D1827" s="95" t="s">
        <v>3743</v>
      </c>
      <c r="E1827" s="129">
        <v>150</v>
      </c>
      <c r="F1827" s="129">
        <f t="shared" si="142"/>
        <v>168</v>
      </c>
      <c r="G1827" s="129">
        <v>150</v>
      </c>
      <c r="H1827" s="129">
        <f t="shared" si="143"/>
        <v>168</v>
      </c>
      <c r="I1827" s="129">
        <f t="shared" si="145"/>
        <v>375</v>
      </c>
      <c r="J1827" s="129">
        <f t="shared" si="144"/>
        <v>404.25</v>
      </c>
    </row>
    <row r="1828" spans="1:10" x14ac:dyDescent="0.25">
      <c r="A1828" s="95" t="s">
        <v>3881</v>
      </c>
      <c r="B1828" s="95" t="s">
        <v>3882</v>
      </c>
      <c r="C1828" s="95" t="str">
        <f t="shared" si="141"/>
        <v>新北市樹林區</v>
      </c>
      <c r="D1828" s="95" t="s">
        <v>3743</v>
      </c>
      <c r="E1828" s="129">
        <v>150</v>
      </c>
      <c r="F1828" s="129">
        <f t="shared" si="142"/>
        <v>168</v>
      </c>
      <c r="G1828" s="129">
        <v>150</v>
      </c>
      <c r="H1828" s="129">
        <f t="shared" si="143"/>
        <v>168</v>
      </c>
      <c r="I1828" s="129">
        <f t="shared" si="145"/>
        <v>375</v>
      </c>
      <c r="J1828" s="129">
        <f t="shared" si="144"/>
        <v>404.25</v>
      </c>
    </row>
    <row r="1829" spans="1:10" x14ac:dyDescent="0.25">
      <c r="A1829" s="95" t="s">
        <v>3883</v>
      </c>
      <c r="B1829" s="95" t="s">
        <v>3884</v>
      </c>
      <c r="C1829" s="95" t="str">
        <f t="shared" si="141"/>
        <v>新北市樹林區</v>
      </c>
      <c r="D1829" s="95" t="s">
        <v>3743</v>
      </c>
      <c r="E1829" s="129">
        <v>150</v>
      </c>
      <c r="F1829" s="129">
        <f t="shared" si="142"/>
        <v>168</v>
      </c>
      <c r="G1829" s="129">
        <v>150</v>
      </c>
      <c r="H1829" s="129">
        <f t="shared" si="143"/>
        <v>168</v>
      </c>
      <c r="I1829" s="129">
        <f t="shared" si="145"/>
        <v>375</v>
      </c>
      <c r="J1829" s="129">
        <f t="shared" si="144"/>
        <v>404.25</v>
      </c>
    </row>
    <row r="1830" spans="1:10" x14ac:dyDescent="0.25">
      <c r="A1830" s="95" t="s">
        <v>3885</v>
      </c>
      <c r="B1830" s="95" t="s">
        <v>3886</v>
      </c>
      <c r="C1830" s="95" t="str">
        <f t="shared" si="141"/>
        <v>新北市樹林區</v>
      </c>
      <c r="D1830" s="95" t="s">
        <v>3743</v>
      </c>
      <c r="E1830" s="129">
        <v>150</v>
      </c>
      <c r="F1830" s="129">
        <f t="shared" si="142"/>
        <v>168</v>
      </c>
      <c r="G1830" s="129">
        <v>150</v>
      </c>
      <c r="H1830" s="129">
        <f t="shared" si="143"/>
        <v>168</v>
      </c>
      <c r="I1830" s="129">
        <f t="shared" si="145"/>
        <v>375</v>
      </c>
      <c r="J1830" s="129">
        <f t="shared" si="144"/>
        <v>404.25</v>
      </c>
    </row>
    <row r="1831" spans="1:10" x14ac:dyDescent="0.25">
      <c r="A1831" s="95" t="s">
        <v>3887</v>
      </c>
      <c r="B1831" s="95" t="s">
        <v>3888</v>
      </c>
      <c r="C1831" s="95" t="str">
        <f t="shared" si="141"/>
        <v>新北市樹林區</v>
      </c>
      <c r="D1831" s="95" t="s">
        <v>3743</v>
      </c>
      <c r="E1831" s="129">
        <v>150</v>
      </c>
      <c r="F1831" s="129">
        <f t="shared" si="142"/>
        <v>168</v>
      </c>
      <c r="G1831" s="129">
        <v>150</v>
      </c>
      <c r="H1831" s="129">
        <f t="shared" si="143"/>
        <v>168</v>
      </c>
      <c r="I1831" s="129">
        <f t="shared" si="145"/>
        <v>375</v>
      </c>
      <c r="J1831" s="129">
        <f t="shared" si="144"/>
        <v>404.25</v>
      </c>
    </row>
    <row r="1832" spans="1:10" x14ac:dyDescent="0.25">
      <c r="A1832" s="95" t="s">
        <v>3889</v>
      </c>
      <c r="B1832" s="95" t="s">
        <v>3890</v>
      </c>
      <c r="C1832" s="95" t="str">
        <f t="shared" si="141"/>
        <v>新北市樹林區</v>
      </c>
      <c r="D1832" s="95" t="s">
        <v>3743</v>
      </c>
      <c r="E1832" s="129">
        <v>150</v>
      </c>
      <c r="F1832" s="129">
        <f t="shared" si="142"/>
        <v>168</v>
      </c>
      <c r="G1832" s="129">
        <v>150</v>
      </c>
      <c r="H1832" s="129">
        <f t="shared" si="143"/>
        <v>168</v>
      </c>
      <c r="I1832" s="129">
        <f t="shared" si="145"/>
        <v>375</v>
      </c>
      <c r="J1832" s="129">
        <f t="shared" si="144"/>
        <v>404.25</v>
      </c>
    </row>
    <row r="1833" spans="1:10" x14ac:dyDescent="0.25">
      <c r="A1833" s="95" t="s">
        <v>3891</v>
      </c>
      <c r="B1833" s="95" t="s">
        <v>3892</v>
      </c>
      <c r="C1833" s="95" t="str">
        <f t="shared" si="141"/>
        <v>新北市樹林區</v>
      </c>
      <c r="D1833" s="95" t="s">
        <v>1180</v>
      </c>
      <c r="E1833" s="129">
        <v>210</v>
      </c>
      <c r="F1833" s="129">
        <f t="shared" si="142"/>
        <v>231</v>
      </c>
      <c r="G1833" s="129">
        <v>210</v>
      </c>
      <c r="H1833" s="129">
        <f t="shared" si="143"/>
        <v>231</v>
      </c>
      <c r="I1833" s="129">
        <f t="shared" si="145"/>
        <v>525</v>
      </c>
      <c r="J1833" s="129">
        <f t="shared" si="144"/>
        <v>561.75</v>
      </c>
    </row>
    <row r="1834" spans="1:10" x14ac:dyDescent="0.25">
      <c r="A1834" s="95" t="s">
        <v>3893</v>
      </c>
      <c r="B1834" s="95" t="s">
        <v>3894</v>
      </c>
      <c r="C1834" s="95" t="str">
        <f t="shared" si="141"/>
        <v>新北市樹林區</v>
      </c>
      <c r="D1834" s="95" t="s">
        <v>3743</v>
      </c>
      <c r="E1834" s="129">
        <v>150</v>
      </c>
      <c r="F1834" s="129">
        <f t="shared" si="142"/>
        <v>168</v>
      </c>
      <c r="G1834" s="129">
        <v>150</v>
      </c>
      <c r="H1834" s="129">
        <f t="shared" si="143"/>
        <v>168</v>
      </c>
      <c r="I1834" s="129">
        <f t="shared" si="145"/>
        <v>375</v>
      </c>
      <c r="J1834" s="129">
        <f t="shared" si="144"/>
        <v>404.25</v>
      </c>
    </row>
    <row r="1835" spans="1:10" x14ac:dyDescent="0.25">
      <c r="A1835" s="95" t="s">
        <v>3895</v>
      </c>
      <c r="B1835" s="95" t="s">
        <v>3896</v>
      </c>
      <c r="C1835" s="95" t="str">
        <f t="shared" si="141"/>
        <v>新北市樹林區</v>
      </c>
      <c r="D1835" s="95" t="s">
        <v>3712</v>
      </c>
      <c r="E1835" s="129">
        <v>150</v>
      </c>
      <c r="F1835" s="129">
        <f t="shared" si="142"/>
        <v>168</v>
      </c>
      <c r="G1835" s="129">
        <v>150</v>
      </c>
      <c r="H1835" s="129">
        <f t="shared" si="143"/>
        <v>168</v>
      </c>
      <c r="I1835" s="129">
        <f t="shared" si="145"/>
        <v>375</v>
      </c>
      <c r="J1835" s="129">
        <f t="shared" si="144"/>
        <v>404.25</v>
      </c>
    </row>
    <row r="1836" spans="1:10" x14ac:dyDescent="0.25">
      <c r="A1836" s="95" t="s">
        <v>3897</v>
      </c>
      <c r="B1836" s="95" t="s">
        <v>3898</v>
      </c>
      <c r="C1836" s="95" t="str">
        <f t="shared" si="141"/>
        <v>新北市樹林區</v>
      </c>
      <c r="D1836" s="95" t="s">
        <v>3743</v>
      </c>
      <c r="E1836" s="129">
        <v>150</v>
      </c>
      <c r="F1836" s="129">
        <f t="shared" si="142"/>
        <v>168</v>
      </c>
      <c r="G1836" s="129">
        <v>150</v>
      </c>
      <c r="H1836" s="129">
        <f t="shared" si="143"/>
        <v>168</v>
      </c>
      <c r="I1836" s="129">
        <f t="shared" si="145"/>
        <v>375</v>
      </c>
      <c r="J1836" s="129">
        <f t="shared" si="144"/>
        <v>404.25</v>
      </c>
    </row>
    <row r="1837" spans="1:10" x14ac:dyDescent="0.25">
      <c r="A1837" s="95" t="s">
        <v>3899</v>
      </c>
      <c r="B1837" s="95" t="s">
        <v>3900</v>
      </c>
      <c r="C1837" s="95" t="str">
        <f t="shared" si="141"/>
        <v>新北市樹林區</v>
      </c>
      <c r="D1837" s="95" t="s">
        <v>3743</v>
      </c>
      <c r="E1837" s="129">
        <v>150</v>
      </c>
      <c r="F1837" s="129">
        <f t="shared" si="142"/>
        <v>168</v>
      </c>
      <c r="G1837" s="129">
        <v>150</v>
      </c>
      <c r="H1837" s="129">
        <f t="shared" si="143"/>
        <v>168</v>
      </c>
      <c r="I1837" s="129">
        <f t="shared" si="145"/>
        <v>375</v>
      </c>
      <c r="J1837" s="129">
        <f t="shared" si="144"/>
        <v>404.25</v>
      </c>
    </row>
    <row r="1838" spans="1:10" x14ac:dyDescent="0.25">
      <c r="A1838" s="95" t="s">
        <v>3901</v>
      </c>
      <c r="B1838" s="95" t="s">
        <v>3902</v>
      </c>
      <c r="C1838" s="95" t="str">
        <f t="shared" si="141"/>
        <v>新北市樹林區</v>
      </c>
      <c r="D1838" s="95" t="s">
        <v>3743</v>
      </c>
      <c r="E1838" s="129">
        <v>150</v>
      </c>
      <c r="F1838" s="129">
        <f t="shared" si="142"/>
        <v>168</v>
      </c>
      <c r="G1838" s="129">
        <v>150</v>
      </c>
      <c r="H1838" s="129">
        <f t="shared" si="143"/>
        <v>168</v>
      </c>
      <c r="I1838" s="129">
        <f t="shared" si="145"/>
        <v>375</v>
      </c>
      <c r="J1838" s="129">
        <f t="shared" si="144"/>
        <v>404.25</v>
      </c>
    </row>
    <row r="1839" spans="1:10" x14ac:dyDescent="0.25">
      <c r="A1839" s="95" t="s">
        <v>3903</v>
      </c>
      <c r="B1839" s="95" t="s">
        <v>3904</v>
      </c>
      <c r="C1839" s="95" t="str">
        <f t="shared" si="141"/>
        <v>新北市樹林區</v>
      </c>
      <c r="D1839" s="95" t="s">
        <v>3743</v>
      </c>
      <c r="E1839" s="129">
        <v>150</v>
      </c>
      <c r="F1839" s="129">
        <f t="shared" si="142"/>
        <v>168</v>
      </c>
      <c r="G1839" s="129">
        <v>150</v>
      </c>
      <c r="H1839" s="129">
        <f t="shared" si="143"/>
        <v>168</v>
      </c>
      <c r="I1839" s="129">
        <f t="shared" si="145"/>
        <v>375</v>
      </c>
      <c r="J1839" s="129">
        <f t="shared" si="144"/>
        <v>404.25</v>
      </c>
    </row>
    <row r="1840" spans="1:10" x14ac:dyDescent="0.25">
      <c r="A1840" s="95" t="s">
        <v>3905</v>
      </c>
      <c r="B1840" s="95" t="s">
        <v>3906</v>
      </c>
      <c r="C1840" s="95" t="str">
        <f t="shared" si="141"/>
        <v>新北市樹林區</v>
      </c>
      <c r="D1840" s="95" t="s">
        <v>3743</v>
      </c>
      <c r="E1840" s="129">
        <v>150</v>
      </c>
      <c r="F1840" s="129">
        <f t="shared" si="142"/>
        <v>168</v>
      </c>
      <c r="G1840" s="129">
        <v>150</v>
      </c>
      <c r="H1840" s="129">
        <f t="shared" si="143"/>
        <v>168</v>
      </c>
      <c r="I1840" s="129">
        <f t="shared" si="145"/>
        <v>375</v>
      </c>
      <c r="J1840" s="129">
        <f t="shared" si="144"/>
        <v>404.25</v>
      </c>
    </row>
    <row r="1841" spans="1:10" x14ac:dyDescent="0.25">
      <c r="A1841" s="95" t="s">
        <v>3907</v>
      </c>
      <c r="B1841" s="95" t="s">
        <v>3908</v>
      </c>
      <c r="C1841" s="95" t="str">
        <f t="shared" si="141"/>
        <v>新北市樹林區</v>
      </c>
      <c r="D1841" s="95" t="s">
        <v>3743</v>
      </c>
      <c r="E1841" s="129">
        <v>150</v>
      </c>
      <c r="F1841" s="129">
        <f t="shared" si="142"/>
        <v>168</v>
      </c>
      <c r="G1841" s="129">
        <v>150</v>
      </c>
      <c r="H1841" s="129">
        <f t="shared" si="143"/>
        <v>168</v>
      </c>
      <c r="I1841" s="129">
        <f t="shared" si="145"/>
        <v>375</v>
      </c>
      <c r="J1841" s="129">
        <f t="shared" si="144"/>
        <v>404.25</v>
      </c>
    </row>
    <row r="1842" spans="1:10" x14ac:dyDescent="0.25">
      <c r="A1842" s="95" t="s">
        <v>3909</v>
      </c>
      <c r="B1842" s="95" t="s">
        <v>3910</v>
      </c>
      <c r="C1842" s="95" t="str">
        <f t="shared" si="141"/>
        <v>新北市樹林區</v>
      </c>
      <c r="D1842" s="95" t="s">
        <v>3743</v>
      </c>
      <c r="E1842" s="129">
        <v>150</v>
      </c>
      <c r="F1842" s="129">
        <f t="shared" si="142"/>
        <v>168</v>
      </c>
      <c r="G1842" s="129">
        <v>150</v>
      </c>
      <c r="H1842" s="129">
        <f t="shared" si="143"/>
        <v>168</v>
      </c>
      <c r="I1842" s="129">
        <f t="shared" si="145"/>
        <v>375</v>
      </c>
      <c r="J1842" s="129">
        <f t="shared" si="144"/>
        <v>404.25</v>
      </c>
    </row>
    <row r="1843" spans="1:10" x14ac:dyDescent="0.25">
      <c r="A1843" s="95" t="s">
        <v>3911</v>
      </c>
      <c r="B1843" s="95" t="s">
        <v>3912</v>
      </c>
      <c r="C1843" s="95" t="str">
        <f t="shared" si="141"/>
        <v>新北市樹林區</v>
      </c>
      <c r="D1843" s="95" t="s">
        <v>3743</v>
      </c>
      <c r="E1843" s="129">
        <v>150</v>
      </c>
      <c r="F1843" s="129">
        <f t="shared" si="142"/>
        <v>168</v>
      </c>
      <c r="G1843" s="129">
        <v>150</v>
      </c>
      <c r="H1843" s="129">
        <f t="shared" si="143"/>
        <v>168</v>
      </c>
      <c r="I1843" s="129">
        <f t="shared" si="145"/>
        <v>375</v>
      </c>
      <c r="J1843" s="129">
        <f t="shared" si="144"/>
        <v>404.25</v>
      </c>
    </row>
    <row r="1844" spans="1:10" x14ac:dyDescent="0.25">
      <c r="A1844" s="95" t="s">
        <v>3913</v>
      </c>
      <c r="B1844" s="95" t="s">
        <v>3914</v>
      </c>
      <c r="C1844" s="95" t="str">
        <f t="shared" si="141"/>
        <v>新北市樹林區</v>
      </c>
      <c r="D1844" s="95" t="s">
        <v>3743</v>
      </c>
      <c r="E1844" s="129">
        <v>150</v>
      </c>
      <c r="F1844" s="129">
        <f t="shared" si="142"/>
        <v>168</v>
      </c>
      <c r="G1844" s="129">
        <v>150</v>
      </c>
      <c r="H1844" s="129">
        <f t="shared" si="143"/>
        <v>168</v>
      </c>
      <c r="I1844" s="129">
        <f t="shared" si="145"/>
        <v>375</v>
      </c>
      <c r="J1844" s="129">
        <f t="shared" si="144"/>
        <v>404.25</v>
      </c>
    </row>
    <row r="1845" spans="1:10" x14ac:dyDescent="0.25">
      <c r="A1845" s="95" t="s">
        <v>3915</v>
      </c>
      <c r="B1845" s="95" t="s">
        <v>3916</v>
      </c>
      <c r="C1845" s="95" t="str">
        <f t="shared" si="141"/>
        <v>新北市樹林區</v>
      </c>
      <c r="D1845" s="95" t="s">
        <v>3743</v>
      </c>
      <c r="E1845" s="129">
        <v>150</v>
      </c>
      <c r="F1845" s="129">
        <f t="shared" si="142"/>
        <v>168</v>
      </c>
      <c r="G1845" s="129">
        <v>150</v>
      </c>
      <c r="H1845" s="129">
        <f t="shared" si="143"/>
        <v>168</v>
      </c>
      <c r="I1845" s="129">
        <f t="shared" si="145"/>
        <v>375</v>
      </c>
      <c r="J1845" s="129">
        <f t="shared" si="144"/>
        <v>404.25</v>
      </c>
    </row>
    <row r="1846" spans="1:10" x14ac:dyDescent="0.25">
      <c r="A1846" s="95" t="s">
        <v>3917</v>
      </c>
      <c r="B1846" s="95" t="s">
        <v>3918</v>
      </c>
      <c r="C1846" s="95" t="str">
        <f t="shared" si="141"/>
        <v>新北市樹林區</v>
      </c>
      <c r="D1846" s="95" t="s">
        <v>3743</v>
      </c>
      <c r="E1846" s="129">
        <v>150</v>
      </c>
      <c r="F1846" s="129">
        <f t="shared" si="142"/>
        <v>168</v>
      </c>
      <c r="G1846" s="129">
        <v>150</v>
      </c>
      <c r="H1846" s="129">
        <f t="shared" si="143"/>
        <v>168</v>
      </c>
      <c r="I1846" s="129">
        <f t="shared" si="145"/>
        <v>375</v>
      </c>
      <c r="J1846" s="129">
        <f t="shared" si="144"/>
        <v>404.25</v>
      </c>
    </row>
    <row r="1847" spans="1:10" x14ac:dyDescent="0.25">
      <c r="A1847" s="95" t="s">
        <v>3919</v>
      </c>
      <c r="B1847" s="95" t="s">
        <v>3920</v>
      </c>
      <c r="C1847" s="95" t="str">
        <f t="shared" si="141"/>
        <v>新北市樹林區</v>
      </c>
      <c r="D1847" s="95" t="s">
        <v>3768</v>
      </c>
      <c r="E1847" s="129">
        <v>210</v>
      </c>
      <c r="F1847" s="129">
        <f t="shared" si="142"/>
        <v>231</v>
      </c>
      <c r="G1847" s="129">
        <v>210</v>
      </c>
      <c r="H1847" s="129">
        <f t="shared" si="143"/>
        <v>231</v>
      </c>
      <c r="I1847" s="129">
        <f t="shared" si="145"/>
        <v>525</v>
      </c>
      <c r="J1847" s="129">
        <f t="shared" si="144"/>
        <v>561.75</v>
      </c>
    </row>
    <row r="1848" spans="1:10" x14ac:dyDescent="0.25">
      <c r="A1848" s="95" t="s">
        <v>3921</v>
      </c>
      <c r="B1848" s="95" t="s">
        <v>3922</v>
      </c>
      <c r="C1848" s="95" t="str">
        <f t="shared" si="141"/>
        <v>新北市樹林區</v>
      </c>
      <c r="D1848" s="95" t="s">
        <v>3768</v>
      </c>
      <c r="E1848" s="129">
        <v>210</v>
      </c>
      <c r="F1848" s="129">
        <f t="shared" si="142"/>
        <v>231</v>
      </c>
      <c r="G1848" s="129">
        <v>210</v>
      </c>
      <c r="H1848" s="129">
        <f t="shared" si="143"/>
        <v>231</v>
      </c>
      <c r="I1848" s="129">
        <f t="shared" si="145"/>
        <v>525</v>
      </c>
      <c r="J1848" s="129">
        <f t="shared" si="144"/>
        <v>561.75</v>
      </c>
    </row>
    <row r="1849" spans="1:10" x14ac:dyDescent="0.25">
      <c r="A1849" s="95" t="s">
        <v>3923</v>
      </c>
      <c r="B1849" s="95" t="s">
        <v>3924</v>
      </c>
      <c r="C1849" s="95" t="str">
        <f t="shared" si="141"/>
        <v>新北市樹林區</v>
      </c>
      <c r="D1849" s="95" t="s">
        <v>3768</v>
      </c>
      <c r="E1849" s="129">
        <v>210</v>
      </c>
      <c r="F1849" s="129">
        <f t="shared" si="142"/>
        <v>231</v>
      </c>
      <c r="G1849" s="129">
        <v>210</v>
      </c>
      <c r="H1849" s="129">
        <f t="shared" si="143"/>
        <v>231</v>
      </c>
      <c r="I1849" s="129">
        <f t="shared" si="145"/>
        <v>525</v>
      </c>
      <c r="J1849" s="129">
        <f t="shared" si="144"/>
        <v>561.75</v>
      </c>
    </row>
    <row r="1850" spans="1:10" x14ac:dyDescent="0.25">
      <c r="A1850" s="95" t="s">
        <v>3925</v>
      </c>
      <c r="B1850" s="95" t="s">
        <v>3926</v>
      </c>
      <c r="C1850" s="95" t="str">
        <f t="shared" si="141"/>
        <v>新北市樹林區</v>
      </c>
      <c r="D1850" s="95" t="s">
        <v>3768</v>
      </c>
      <c r="E1850" s="129">
        <v>210</v>
      </c>
      <c r="F1850" s="129">
        <f t="shared" si="142"/>
        <v>231</v>
      </c>
      <c r="G1850" s="129">
        <v>210</v>
      </c>
      <c r="H1850" s="129">
        <f t="shared" si="143"/>
        <v>231</v>
      </c>
      <c r="I1850" s="129">
        <f t="shared" si="145"/>
        <v>525</v>
      </c>
      <c r="J1850" s="129">
        <f t="shared" si="144"/>
        <v>561.75</v>
      </c>
    </row>
    <row r="1851" spans="1:10" x14ac:dyDescent="0.25">
      <c r="A1851" s="95" t="s">
        <v>3927</v>
      </c>
      <c r="B1851" s="95" t="s">
        <v>3928</v>
      </c>
      <c r="C1851" s="95" t="str">
        <f t="shared" si="141"/>
        <v>新北市樹林區</v>
      </c>
      <c r="D1851" s="95" t="s">
        <v>3743</v>
      </c>
      <c r="E1851" s="129">
        <v>150</v>
      </c>
      <c r="F1851" s="129">
        <f t="shared" si="142"/>
        <v>168</v>
      </c>
      <c r="G1851" s="129">
        <v>150</v>
      </c>
      <c r="H1851" s="129">
        <f t="shared" si="143"/>
        <v>168</v>
      </c>
      <c r="I1851" s="129">
        <f t="shared" si="145"/>
        <v>375</v>
      </c>
      <c r="J1851" s="129">
        <f t="shared" si="144"/>
        <v>404.25</v>
      </c>
    </row>
    <row r="1852" spans="1:10" x14ac:dyDescent="0.25">
      <c r="A1852" s="95" t="s">
        <v>3929</v>
      </c>
      <c r="B1852" s="95" t="s">
        <v>3930</v>
      </c>
      <c r="C1852" s="95" t="str">
        <f t="shared" si="141"/>
        <v>新北市樹林區</v>
      </c>
      <c r="D1852" s="95" t="s">
        <v>3743</v>
      </c>
      <c r="E1852" s="129">
        <v>150</v>
      </c>
      <c r="F1852" s="129">
        <f t="shared" si="142"/>
        <v>168</v>
      </c>
      <c r="G1852" s="129">
        <v>150</v>
      </c>
      <c r="H1852" s="129">
        <f t="shared" si="143"/>
        <v>168</v>
      </c>
      <c r="I1852" s="129">
        <f t="shared" si="145"/>
        <v>375</v>
      </c>
      <c r="J1852" s="129">
        <f t="shared" si="144"/>
        <v>404.25</v>
      </c>
    </row>
    <row r="1853" spans="1:10" x14ac:dyDescent="0.25">
      <c r="A1853" s="95" t="s">
        <v>3931</v>
      </c>
      <c r="B1853" s="95" t="s">
        <v>3932</v>
      </c>
      <c r="C1853" s="95" t="str">
        <f t="shared" si="141"/>
        <v>新北市樹林區</v>
      </c>
      <c r="D1853" s="95" t="s">
        <v>3743</v>
      </c>
      <c r="E1853" s="129">
        <v>150</v>
      </c>
      <c r="F1853" s="129">
        <f t="shared" si="142"/>
        <v>168</v>
      </c>
      <c r="G1853" s="129">
        <v>150</v>
      </c>
      <c r="H1853" s="129">
        <f t="shared" si="143"/>
        <v>168</v>
      </c>
      <c r="I1853" s="129">
        <f t="shared" si="145"/>
        <v>375</v>
      </c>
      <c r="J1853" s="129">
        <f t="shared" si="144"/>
        <v>404.25</v>
      </c>
    </row>
    <row r="1854" spans="1:10" x14ac:dyDescent="0.25">
      <c r="A1854" s="95" t="s">
        <v>3933</v>
      </c>
      <c r="B1854" s="95" t="s">
        <v>3934</v>
      </c>
      <c r="C1854" s="95" t="str">
        <f t="shared" si="141"/>
        <v>新北市樹林區</v>
      </c>
      <c r="D1854" s="95" t="s">
        <v>3743</v>
      </c>
      <c r="E1854" s="129">
        <v>150</v>
      </c>
      <c r="F1854" s="129">
        <f t="shared" si="142"/>
        <v>168</v>
      </c>
      <c r="G1854" s="129">
        <v>150</v>
      </c>
      <c r="H1854" s="129">
        <f t="shared" si="143"/>
        <v>168</v>
      </c>
      <c r="I1854" s="129">
        <f t="shared" si="145"/>
        <v>375</v>
      </c>
      <c r="J1854" s="129">
        <f t="shared" si="144"/>
        <v>404.25</v>
      </c>
    </row>
    <row r="1855" spans="1:10" x14ac:dyDescent="0.25">
      <c r="A1855" s="95" t="s">
        <v>3935</v>
      </c>
      <c r="B1855" s="95" t="s">
        <v>3936</v>
      </c>
      <c r="C1855" s="95" t="str">
        <f t="shared" si="141"/>
        <v>新北市樹林區</v>
      </c>
      <c r="D1855" s="95" t="s">
        <v>3743</v>
      </c>
      <c r="E1855" s="129">
        <v>150</v>
      </c>
      <c r="F1855" s="129">
        <f t="shared" si="142"/>
        <v>168</v>
      </c>
      <c r="G1855" s="129">
        <v>150</v>
      </c>
      <c r="H1855" s="129">
        <f t="shared" si="143"/>
        <v>168</v>
      </c>
      <c r="I1855" s="129">
        <f t="shared" si="145"/>
        <v>375</v>
      </c>
      <c r="J1855" s="129">
        <f t="shared" si="144"/>
        <v>404.25</v>
      </c>
    </row>
    <row r="1856" spans="1:10" x14ac:dyDescent="0.25">
      <c r="A1856" s="95" t="s">
        <v>3937</v>
      </c>
      <c r="B1856" s="95" t="s">
        <v>3938</v>
      </c>
      <c r="C1856" s="95" t="str">
        <f t="shared" si="141"/>
        <v>新北市樹林區</v>
      </c>
      <c r="D1856" s="95" t="s">
        <v>3743</v>
      </c>
      <c r="E1856" s="129">
        <v>150</v>
      </c>
      <c r="F1856" s="129">
        <f t="shared" si="142"/>
        <v>168</v>
      </c>
      <c r="G1856" s="129">
        <v>150</v>
      </c>
      <c r="H1856" s="129">
        <f t="shared" si="143"/>
        <v>168</v>
      </c>
      <c r="I1856" s="129">
        <f t="shared" si="145"/>
        <v>375</v>
      </c>
      <c r="J1856" s="129">
        <f t="shared" si="144"/>
        <v>404.25</v>
      </c>
    </row>
    <row r="1857" spans="1:10" x14ac:dyDescent="0.25">
      <c r="A1857" s="95" t="s">
        <v>3939</v>
      </c>
      <c r="B1857" s="95" t="s">
        <v>3940</v>
      </c>
      <c r="C1857" s="95" t="str">
        <f t="shared" si="141"/>
        <v>新北市樹林區</v>
      </c>
      <c r="D1857" s="95" t="s">
        <v>3743</v>
      </c>
      <c r="E1857" s="129">
        <v>150</v>
      </c>
      <c r="F1857" s="129">
        <f t="shared" si="142"/>
        <v>168</v>
      </c>
      <c r="G1857" s="129">
        <v>150</v>
      </c>
      <c r="H1857" s="129">
        <f t="shared" si="143"/>
        <v>168</v>
      </c>
      <c r="I1857" s="129">
        <f t="shared" si="145"/>
        <v>375</v>
      </c>
      <c r="J1857" s="129">
        <f t="shared" si="144"/>
        <v>404.25</v>
      </c>
    </row>
    <row r="1858" spans="1:10" x14ac:dyDescent="0.25">
      <c r="A1858" s="95" t="s">
        <v>3941</v>
      </c>
      <c r="B1858" s="95" t="s">
        <v>3942</v>
      </c>
      <c r="C1858" s="95" t="str">
        <f t="shared" ref="C1858:C1921" si="146">LEFT(A1858,6)</f>
        <v>新北市樹林區</v>
      </c>
      <c r="D1858" s="95" t="s">
        <v>3743</v>
      </c>
      <c r="E1858" s="129">
        <v>150</v>
      </c>
      <c r="F1858" s="129">
        <f t="shared" si="142"/>
        <v>168</v>
      </c>
      <c r="G1858" s="129">
        <v>150</v>
      </c>
      <c r="H1858" s="129">
        <f t="shared" si="143"/>
        <v>168</v>
      </c>
      <c r="I1858" s="129">
        <f t="shared" si="145"/>
        <v>375</v>
      </c>
      <c r="J1858" s="129">
        <f t="shared" si="144"/>
        <v>404.25</v>
      </c>
    </row>
    <row r="1859" spans="1:10" x14ac:dyDescent="0.25">
      <c r="A1859" s="95" t="s">
        <v>3943</v>
      </c>
      <c r="B1859" s="95" t="s">
        <v>3944</v>
      </c>
      <c r="C1859" s="95" t="str">
        <f t="shared" si="146"/>
        <v>新北市樹林區</v>
      </c>
      <c r="D1859" s="95" t="s">
        <v>3743</v>
      </c>
      <c r="E1859" s="129">
        <v>150</v>
      </c>
      <c r="F1859" s="129">
        <f t="shared" ref="F1859:F1922" si="147">(E1859+10)*1.05</f>
        <v>168</v>
      </c>
      <c r="G1859" s="129">
        <v>150</v>
      </c>
      <c r="H1859" s="129">
        <f t="shared" ref="H1859:H1922" si="148">(G1859+10)*1.05</f>
        <v>168</v>
      </c>
      <c r="I1859" s="129">
        <f t="shared" si="145"/>
        <v>375</v>
      </c>
      <c r="J1859" s="129">
        <f t="shared" ref="J1859:J1922" si="149">(I1859+10)*1.05</f>
        <v>404.25</v>
      </c>
    </row>
    <row r="1860" spans="1:10" x14ac:dyDescent="0.25">
      <c r="A1860" s="95" t="s">
        <v>3945</v>
      </c>
      <c r="B1860" s="95" t="s">
        <v>3946</v>
      </c>
      <c r="C1860" s="95" t="str">
        <f t="shared" si="146"/>
        <v>新北市樹林區</v>
      </c>
      <c r="D1860" s="95" t="s">
        <v>3768</v>
      </c>
      <c r="E1860" s="129">
        <v>210</v>
      </c>
      <c r="F1860" s="129">
        <f t="shared" si="147"/>
        <v>231</v>
      </c>
      <c r="G1860" s="129">
        <v>210</v>
      </c>
      <c r="H1860" s="129">
        <f t="shared" si="148"/>
        <v>231</v>
      </c>
      <c r="I1860" s="129">
        <f t="shared" si="145"/>
        <v>525</v>
      </c>
      <c r="J1860" s="129">
        <f t="shared" si="149"/>
        <v>561.75</v>
      </c>
    </row>
    <row r="1861" spans="1:10" x14ac:dyDescent="0.25">
      <c r="A1861" s="95" t="s">
        <v>3947</v>
      </c>
      <c r="B1861" s="95" t="s">
        <v>3948</v>
      </c>
      <c r="C1861" s="95" t="str">
        <f t="shared" si="146"/>
        <v>新北市樹林區</v>
      </c>
      <c r="D1861" s="95" t="s">
        <v>3743</v>
      </c>
      <c r="E1861" s="129">
        <v>150</v>
      </c>
      <c r="F1861" s="129">
        <f t="shared" si="147"/>
        <v>168</v>
      </c>
      <c r="G1861" s="129">
        <v>150</v>
      </c>
      <c r="H1861" s="129">
        <f t="shared" si="148"/>
        <v>168</v>
      </c>
      <c r="I1861" s="129">
        <f t="shared" si="145"/>
        <v>375</v>
      </c>
      <c r="J1861" s="129">
        <f t="shared" si="149"/>
        <v>404.25</v>
      </c>
    </row>
    <row r="1862" spans="1:10" x14ac:dyDescent="0.25">
      <c r="A1862" s="95" t="s">
        <v>3949</v>
      </c>
      <c r="B1862" s="95" t="s">
        <v>3950</v>
      </c>
      <c r="C1862" s="95" t="str">
        <f t="shared" si="146"/>
        <v>新北市樹林區</v>
      </c>
      <c r="D1862" s="95" t="s">
        <v>3743</v>
      </c>
      <c r="E1862" s="129">
        <v>150</v>
      </c>
      <c r="F1862" s="129">
        <f t="shared" si="147"/>
        <v>168</v>
      </c>
      <c r="G1862" s="129">
        <v>150</v>
      </c>
      <c r="H1862" s="129">
        <f t="shared" si="148"/>
        <v>168</v>
      </c>
      <c r="I1862" s="129">
        <f t="shared" si="145"/>
        <v>375</v>
      </c>
      <c r="J1862" s="129">
        <f t="shared" si="149"/>
        <v>404.25</v>
      </c>
    </row>
    <row r="1863" spans="1:10" x14ac:dyDescent="0.25">
      <c r="A1863" s="95" t="s">
        <v>3951</v>
      </c>
      <c r="B1863" s="95" t="s">
        <v>3952</v>
      </c>
      <c r="C1863" s="95" t="str">
        <f t="shared" si="146"/>
        <v>新北市樹林區</v>
      </c>
      <c r="D1863" s="95" t="s">
        <v>3743</v>
      </c>
      <c r="E1863" s="129">
        <v>150</v>
      </c>
      <c r="F1863" s="129">
        <f t="shared" si="147"/>
        <v>168</v>
      </c>
      <c r="G1863" s="129">
        <v>150</v>
      </c>
      <c r="H1863" s="129">
        <f t="shared" si="148"/>
        <v>168</v>
      </c>
      <c r="I1863" s="129">
        <f t="shared" si="145"/>
        <v>375</v>
      </c>
      <c r="J1863" s="129">
        <f t="shared" si="149"/>
        <v>404.25</v>
      </c>
    </row>
    <row r="1864" spans="1:10" x14ac:dyDescent="0.25">
      <c r="A1864" s="95" t="s">
        <v>3953</v>
      </c>
      <c r="B1864" s="95" t="s">
        <v>3954</v>
      </c>
      <c r="C1864" s="95" t="str">
        <f t="shared" si="146"/>
        <v>新北市樹林區</v>
      </c>
      <c r="D1864" s="95" t="s">
        <v>1180</v>
      </c>
      <c r="E1864" s="129">
        <v>210</v>
      </c>
      <c r="F1864" s="129">
        <f t="shared" si="147"/>
        <v>231</v>
      </c>
      <c r="G1864" s="129">
        <v>210</v>
      </c>
      <c r="H1864" s="129">
        <f t="shared" si="148"/>
        <v>231</v>
      </c>
      <c r="I1864" s="129">
        <f t="shared" si="145"/>
        <v>525</v>
      </c>
      <c r="J1864" s="129">
        <f t="shared" si="149"/>
        <v>561.75</v>
      </c>
    </row>
    <row r="1865" spans="1:10" x14ac:dyDescent="0.25">
      <c r="A1865" s="95" t="s">
        <v>3955</v>
      </c>
      <c r="B1865" s="95" t="s">
        <v>3956</v>
      </c>
      <c r="C1865" s="95" t="str">
        <f t="shared" si="146"/>
        <v>新北市樹林區</v>
      </c>
      <c r="D1865" s="95" t="s">
        <v>3743</v>
      </c>
      <c r="E1865" s="129">
        <v>150</v>
      </c>
      <c r="F1865" s="129">
        <f t="shared" si="147"/>
        <v>168</v>
      </c>
      <c r="G1865" s="129">
        <v>150</v>
      </c>
      <c r="H1865" s="129">
        <f t="shared" si="148"/>
        <v>168</v>
      </c>
      <c r="I1865" s="129">
        <f t="shared" si="145"/>
        <v>375</v>
      </c>
      <c r="J1865" s="129">
        <f t="shared" si="149"/>
        <v>404.25</v>
      </c>
    </row>
    <row r="1866" spans="1:10" x14ac:dyDescent="0.25">
      <c r="A1866" s="95" t="s">
        <v>3957</v>
      </c>
      <c r="B1866" s="95" t="s">
        <v>3958</v>
      </c>
      <c r="C1866" s="95" t="str">
        <f t="shared" si="146"/>
        <v>新北市樹林區</v>
      </c>
      <c r="D1866" s="95" t="s">
        <v>3768</v>
      </c>
      <c r="E1866" s="129">
        <v>210</v>
      </c>
      <c r="F1866" s="129">
        <f t="shared" si="147"/>
        <v>231</v>
      </c>
      <c r="G1866" s="129">
        <v>210</v>
      </c>
      <c r="H1866" s="129">
        <f t="shared" si="148"/>
        <v>231</v>
      </c>
      <c r="I1866" s="129">
        <f t="shared" si="145"/>
        <v>525</v>
      </c>
      <c r="J1866" s="129">
        <f t="shared" si="149"/>
        <v>561.75</v>
      </c>
    </row>
    <row r="1867" spans="1:10" x14ac:dyDescent="0.25">
      <c r="A1867" s="95" t="s">
        <v>3959</v>
      </c>
      <c r="B1867" s="95" t="s">
        <v>3960</v>
      </c>
      <c r="C1867" s="95" t="str">
        <f t="shared" si="146"/>
        <v>新北市樹林區</v>
      </c>
      <c r="D1867" s="95" t="s">
        <v>3768</v>
      </c>
      <c r="E1867" s="129">
        <v>210</v>
      </c>
      <c r="F1867" s="129">
        <f t="shared" si="147"/>
        <v>231</v>
      </c>
      <c r="G1867" s="129">
        <v>210</v>
      </c>
      <c r="H1867" s="129">
        <f t="shared" si="148"/>
        <v>231</v>
      </c>
      <c r="I1867" s="129">
        <f t="shared" si="145"/>
        <v>525</v>
      </c>
      <c r="J1867" s="129">
        <f t="shared" si="149"/>
        <v>561.75</v>
      </c>
    </row>
    <row r="1868" spans="1:10" x14ac:dyDescent="0.25">
      <c r="A1868" s="95" t="s">
        <v>3961</v>
      </c>
      <c r="B1868" s="95" t="s">
        <v>3962</v>
      </c>
      <c r="C1868" s="95" t="str">
        <f t="shared" si="146"/>
        <v>新北市樹林區</v>
      </c>
      <c r="D1868" s="95" t="s">
        <v>3768</v>
      </c>
      <c r="E1868" s="129">
        <v>210</v>
      </c>
      <c r="F1868" s="129">
        <f t="shared" si="147"/>
        <v>231</v>
      </c>
      <c r="G1868" s="129">
        <v>210</v>
      </c>
      <c r="H1868" s="129">
        <f t="shared" si="148"/>
        <v>231</v>
      </c>
      <c r="I1868" s="129">
        <f t="shared" si="145"/>
        <v>525</v>
      </c>
      <c r="J1868" s="129">
        <f t="shared" si="149"/>
        <v>561.75</v>
      </c>
    </row>
    <row r="1869" spans="1:10" x14ac:dyDescent="0.25">
      <c r="A1869" s="95" t="s">
        <v>3963</v>
      </c>
      <c r="B1869" s="95" t="s">
        <v>3964</v>
      </c>
      <c r="C1869" s="95" t="str">
        <f t="shared" si="146"/>
        <v>新北市樹林區</v>
      </c>
      <c r="D1869" s="95" t="s">
        <v>3768</v>
      </c>
      <c r="E1869" s="129">
        <v>210</v>
      </c>
      <c r="F1869" s="129">
        <f t="shared" si="147"/>
        <v>231</v>
      </c>
      <c r="G1869" s="129">
        <v>210</v>
      </c>
      <c r="H1869" s="129">
        <f t="shared" si="148"/>
        <v>231</v>
      </c>
      <c r="I1869" s="129">
        <f t="shared" si="145"/>
        <v>525</v>
      </c>
      <c r="J1869" s="129">
        <f t="shared" si="149"/>
        <v>561.75</v>
      </c>
    </row>
    <row r="1870" spans="1:10" x14ac:dyDescent="0.25">
      <c r="A1870" s="95" t="s">
        <v>3965</v>
      </c>
      <c r="B1870" s="95" t="s">
        <v>3966</v>
      </c>
      <c r="C1870" s="95" t="str">
        <f t="shared" si="146"/>
        <v>新北市樹林區</v>
      </c>
      <c r="D1870" s="95" t="s">
        <v>3768</v>
      </c>
      <c r="E1870" s="129">
        <v>210</v>
      </c>
      <c r="F1870" s="129">
        <f t="shared" si="147"/>
        <v>231</v>
      </c>
      <c r="G1870" s="129">
        <v>210</v>
      </c>
      <c r="H1870" s="129">
        <f t="shared" si="148"/>
        <v>231</v>
      </c>
      <c r="I1870" s="129">
        <f t="shared" si="145"/>
        <v>525</v>
      </c>
      <c r="J1870" s="129">
        <f t="shared" si="149"/>
        <v>561.75</v>
      </c>
    </row>
    <row r="1871" spans="1:10" x14ac:dyDescent="0.25">
      <c r="A1871" s="95" t="s">
        <v>3967</v>
      </c>
      <c r="B1871" s="95" t="s">
        <v>3968</v>
      </c>
      <c r="C1871" s="95" t="str">
        <f t="shared" si="146"/>
        <v>新北市樹林區</v>
      </c>
      <c r="D1871" s="95" t="s">
        <v>3743</v>
      </c>
      <c r="E1871" s="129">
        <v>150</v>
      </c>
      <c r="F1871" s="129">
        <f t="shared" si="147"/>
        <v>168</v>
      </c>
      <c r="G1871" s="129">
        <v>150</v>
      </c>
      <c r="H1871" s="129">
        <f t="shared" si="148"/>
        <v>168</v>
      </c>
      <c r="I1871" s="129">
        <f t="shared" si="145"/>
        <v>375</v>
      </c>
      <c r="J1871" s="129">
        <f t="shared" si="149"/>
        <v>404.25</v>
      </c>
    </row>
    <row r="1872" spans="1:10" x14ac:dyDescent="0.25">
      <c r="A1872" s="95" t="s">
        <v>3969</v>
      </c>
      <c r="B1872" s="95" t="s">
        <v>3970</v>
      </c>
      <c r="C1872" s="95" t="str">
        <f t="shared" si="146"/>
        <v>新北市樹林區</v>
      </c>
      <c r="D1872" s="95" t="s">
        <v>3743</v>
      </c>
      <c r="E1872" s="129">
        <v>150</v>
      </c>
      <c r="F1872" s="129">
        <f t="shared" si="147"/>
        <v>168</v>
      </c>
      <c r="G1872" s="129">
        <v>150</v>
      </c>
      <c r="H1872" s="129">
        <f t="shared" si="148"/>
        <v>168</v>
      </c>
      <c r="I1872" s="129">
        <f t="shared" si="145"/>
        <v>375</v>
      </c>
      <c r="J1872" s="129">
        <f t="shared" si="149"/>
        <v>404.25</v>
      </c>
    </row>
    <row r="1873" spans="1:10" x14ac:dyDescent="0.25">
      <c r="A1873" s="95" t="s">
        <v>3971</v>
      </c>
      <c r="B1873" s="95" t="s">
        <v>3972</v>
      </c>
      <c r="C1873" s="95" t="str">
        <f t="shared" si="146"/>
        <v>新北市樹林區</v>
      </c>
      <c r="D1873" s="95" t="s">
        <v>3743</v>
      </c>
      <c r="E1873" s="129">
        <v>150</v>
      </c>
      <c r="F1873" s="129">
        <f t="shared" si="147"/>
        <v>168</v>
      </c>
      <c r="G1873" s="129">
        <v>150</v>
      </c>
      <c r="H1873" s="129">
        <f t="shared" si="148"/>
        <v>168</v>
      </c>
      <c r="I1873" s="129">
        <f t="shared" si="145"/>
        <v>375</v>
      </c>
      <c r="J1873" s="129">
        <f t="shared" si="149"/>
        <v>404.25</v>
      </c>
    </row>
    <row r="1874" spans="1:10" x14ac:dyDescent="0.25">
      <c r="A1874" s="95" t="s">
        <v>3973</v>
      </c>
      <c r="B1874" s="95" t="s">
        <v>3974</v>
      </c>
      <c r="C1874" s="95" t="str">
        <f t="shared" si="146"/>
        <v>新北市樹林區</v>
      </c>
      <c r="D1874" s="95" t="s">
        <v>3743</v>
      </c>
      <c r="E1874" s="129">
        <v>150</v>
      </c>
      <c r="F1874" s="129">
        <f t="shared" si="147"/>
        <v>168</v>
      </c>
      <c r="G1874" s="129">
        <v>150</v>
      </c>
      <c r="H1874" s="129">
        <f t="shared" si="148"/>
        <v>168</v>
      </c>
      <c r="I1874" s="129">
        <f t="shared" si="145"/>
        <v>375</v>
      </c>
      <c r="J1874" s="129">
        <f t="shared" si="149"/>
        <v>404.25</v>
      </c>
    </row>
    <row r="1875" spans="1:10" x14ac:dyDescent="0.25">
      <c r="A1875" s="95" t="s">
        <v>3975</v>
      </c>
      <c r="B1875" s="95" t="s">
        <v>3976</v>
      </c>
      <c r="C1875" s="95" t="str">
        <f t="shared" si="146"/>
        <v>新北市樹林區</v>
      </c>
      <c r="D1875" s="95" t="s">
        <v>3743</v>
      </c>
      <c r="E1875" s="129">
        <v>150</v>
      </c>
      <c r="F1875" s="129">
        <f t="shared" si="147"/>
        <v>168</v>
      </c>
      <c r="G1875" s="129">
        <v>150</v>
      </c>
      <c r="H1875" s="129">
        <f t="shared" si="148"/>
        <v>168</v>
      </c>
      <c r="I1875" s="129">
        <f t="shared" si="145"/>
        <v>375</v>
      </c>
      <c r="J1875" s="129">
        <f t="shared" si="149"/>
        <v>404.25</v>
      </c>
    </row>
    <row r="1876" spans="1:10" x14ac:dyDescent="0.25">
      <c r="A1876" s="95" t="s">
        <v>3977</v>
      </c>
      <c r="B1876" s="95" t="s">
        <v>3978</v>
      </c>
      <c r="C1876" s="95" t="str">
        <f t="shared" si="146"/>
        <v>新北市樹林區</v>
      </c>
      <c r="D1876" s="95" t="s">
        <v>3743</v>
      </c>
      <c r="E1876" s="129">
        <v>150</v>
      </c>
      <c r="F1876" s="129">
        <f t="shared" si="147"/>
        <v>168</v>
      </c>
      <c r="G1876" s="129">
        <v>150</v>
      </c>
      <c r="H1876" s="129">
        <f t="shared" si="148"/>
        <v>168</v>
      </c>
      <c r="I1876" s="129">
        <f t="shared" si="145"/>
        <v>375</v>
      </c>
      <c r="J1876" s="129">
        <f t="shared" si="149"/>
        <v>404.25</v>
      </c>
    </row>
    <row r="1877" spans="1:10" x14ac:dyDescent="0.25">
      <c r="A1877" s="95" t="s">
        <v>3979</v>
      </c>
      <c r="B1877" s="95" t="s">
        <v>3980</v>
      </c>
      <c r="C1877" s="95" t="str">
        <f t="shared" si="146"/>
        <v>新北市樹林區</v>
      </c>
      <c r="D1877" s="95" t="s">
        <v>3743</v>
      </c>
      <c r="E1877" s="129">
        <v>150</v>
      </c>
      <c r="F1877" s="129">
        <f t="shared" si="147"/>
        <v>168</v>
      </c>
      <c r="G1877" s="129">
        <v>150</v>
      </c>
      <c r="H1877" s="129">
        <f t="shared" si="148"/>
        <v>168</v>
      </c>
      <c r="I1877" s="129">
        <f t="shared" si="145"/>
        <v>375</v>
      </c>
      <c r="J1877" s="129">
        <f t="shared" si="149"/>
        <v>404.25</v>
      </c>
    </row>
    <row r="1878" spans="1:10" x14ac:dyDescent="0.25">
      <c r="A1878" s="95" t="s">
        <v>3981</v>
      </c>
      <c r="B1878" s="95" t="s">
        <v>3982</v>
      </c>
      <c r="C1878" s="95" t="str">
        <f t="shared" si="146"/>
        <v>新北市樹林區</v>
      </c>
      <c r="D1878" s="95" t="s">
        <v>3983</v>
      </c>
      <c r="E1878" s="129">
        <v>150</v>
      </c>
      <c r="F1878" s="129">
        <f t="shared" si="147"/>
        <v>168</v>
      </c>
      <c r="G1878" s="129">
        <v>150</v>
      </c>
      <c r="H1878" s="129">
        <f t="shared" si="148"/>
        <v>168</v>
      </c>
      <c r="I1878" s="129">
        <f t="shared" si="145"/>
        <v>375</v>
      </c>
      <c r="J1878" s="129">
        <f t="shared" si="149"/>
        <v>404.25</v>
      </c>
    </row>
    <row r="1879" spans="1:10" x14ac:dyDescent="0.25">
      <c r="A1879" s="95" t="s">
        <v>3984</v>
      </c>
      <c r="B1879" s="95" t="s">
        <v>3985</v>
      </c>
      <c r="C1879" s="95" t="str">
        <f t="shared" si="146"/>
        <v>新北市樹林區</v>
      </c>
      <c r="D1879" s="95" t="s">
        <v>3743</v>
      </c>
      <c r="E1879" s="129">
        <v>150</v>
      </c>
      <c r="F1879" s="129">
        <f t="shared" si="147"/>
        <v>168</v>
      </c>
      <c r="G1879" s="129">
        <v>150</v>
      </c>
      <c r="H1879" s="129">
        <f t="shared" si="148"/>
        <v>168</v>
      </c>
      <c r="I1879" s="129">
        <f t="shared" si="145"/>
        <v>375</v>
      </c>
      <c r="J1879" s="129">
        <f t="shared" si="149"/>
        <v>404.25</v>
      </c>
    </row>
    <row r="1880" spans="1:10" x14ac:dyDescent="0.25">
      <c r="A1880" s="95" t="s">
        <v>3986</v>
      </c>
      <c r="B1880" s="95" t="s">
        <v>3987</v>
      </c>
      <c r="C1880" s="95" t="str">
        <f t="shared" si="146"/>
        <v>新北市樹林區</v>
      </c>
      <c r="D1880" s="95" t="s">
        <v>3743</v>
      </c>
      <c r="E1880" s="129">
        <v>150</v>
      </c>
      <c r="F1880" s="129">
        <f t="shared" si="147"/>
        <v>168</v>
      </c>
      <c r="G1880" s="129">
        <v>150</v>
      </c>
      <c r="H1880" s="129">
        <f t="shared" si="148"/>
        <v>168</v>
      </c>
      <c r="I1880" s="129">
        <f t="shared" si="145"/>
        <v>375</v>
      </c>
      <c r="J1880" s="129">
        <f t="shared" si="149"/>
        <v>404.25</v>
      </c>
    </row>
    <row r="1881" spans="1:10" x14ac:dyDescent="0.25">
      <c r="A1881" s="95" t="s">
        <v>3988</v>
      </c>
      <c r="B1881" s="95" t="s">
        <v>3989</v>
      </c>
      <c r="C1881" s="95" t="str">
        <f t="shared" si="146"/>
        <v>新北市樹林區</v>
      </c>
      <c r="D1881" s="95" t="s">
        <v>3768</v>
      </c>
      <c r="E1881" s="129">
        <v>210</v>
      </c>
      <c r="F1881" s="129">
        <f t="shared" si="147"/>
        <v>231</v>
      </c>
      <c r="G1881" s="129">
        <v>210</v>
      </c>
      <c r="H1881" s="129">
        <f t="shared" si="148"/>
        <v>231</v>
      </c>
      <c r="I1881" s="129">
        <f t="shared" si="145"/>
        <v>525</v>
      </c>
      <c r="J1881" s="129">
        <f t="shared" si="149"/>
        <v>561.75</v>
      </c>
    </row>
    <row r="1882" spans="1:10" x14ac:dyDescent="0.25">
      <c r="A1882" s="95" t="s">
        <v>3990</v>
      </c>
      <c r="B1882" s="95" t="s">
        <v>3991</v>
      </c>
      <c r="C1882" s="95" t="str">
        <f t="shared" si="146"/>
        <v>新北市蘆洲區</v>
      </c>
      <c r="D1882" s="95" t="s">
        <v>3992</v>
      </c>
      <c r="E1882" s="129">
        <v>110</v>
      </c>
      <c r="F1882" s="129">
        <f t="shared" si="147"/>
        <v>126</v>
      </c>
      <c r="G1882" s="129">
        <v>110</v>
      </c>
      <c r="H1882" s="129">
        <f t="shared" si="148"/>
        <v>126</v>
      </c>
      <c r="I1882" s="129">
        <f t="shared" si="145"/>
        <v>275</v>
      </c>
      <c r="J1882" s="129">
        <f t="shared" si="149"/>
        <v>299.25</v>
      </c>
    </row>
    <row r="1883" spans="1:10" x14ac:dyDescent="0.25">
      <c r="A1883" s="95" t="s">
        <v>3993</v>
      </c>
      <c r="B1883" s="95" t="s">
        <v>3994</v>
      </c>
      <c r="C1883" s="95" t="str">
        <f t="shared" si="146"/>
        <v>新北市蘆洲區</v>
      </c>
      <c r="D1883" s="95" t="s">
        <v>3992</v>
      </c>
      <c r="E1883" s="129">
        <v>110</v>
      </c>
      <c r="F1883" s="129">
        <f t="shared" si="147"/>
        <v>126</v>
      </c>
      <c r="G1883" s="129">
        <v>110</v>
      </c>
      <c r="H1883" s="129">
        <f t="shared" si="148"/>
        <v>126</v>
      </c>
      <c r="I1883" s="129">
        <f t="shared" ref="I1883:I1946" si="150">E1883*2.5</f>
        <v>275</v>
      </c>
      <c r="J1883" s="129">
        <f t="shared" si="149"/>
        <v>299.25</v>
      </c>
    </row>
    <row r="1884" spans="1:10" x14ac:dyDescent="0.25">
      <c r="A1884" s="95" t="s">
        <v>3995</v>
      </c>
      <c r="B1884" s="95" t="s">
        <v>3996</v>
      </c>
      <c r="C1884" s="95" t="str">
        <f t="shared" si="146"/>
        <v>新北市蘆洲區</v>
      </c>
      <c r="D1884" s="95" t="s">
        <v>3992</v>
      </c>
      <c r="E1884" s="129">
        <v>110</v>
      </c>
      <c r="F1884" s="129">
        <f t="shared" si="147"/>
        <v>126</v>
      </c>
      <c r="G1884" s="129">
        <v>110</v>
      </c>
      <c r="H1884" s="129">
        <f t="shared" si="148"/>
        <v>126</v>
      </c>
      <c r="I1884" s="129">
        <f t="shared" si="150"/>
        <v>275</v>
      </c>
      <c r="J1884" s="129">
        <f t="shared" si="149"/>
        <v>299.25</v>
      </c>
    </row>
    <row r="1885" spans="1:10" x14ac:dyDescent="0.25">
      <c r="A1885" s="95" t="s">
        <v>3997</v>
      </c>
      <c r="B1885" s="95" t="s">
        <v>3998</v>
      </c>
      <c r="C1885" s="95" t="str">
        <f t="shared" si="146"/>
        <v>新北市蘆洲區</v>
      </c>
      <c r="D1885" s="95" t="s">
        <v>3992</v>
      </c>
      <c r="E1885" s="129">
        <v>110</v>
      </c>
      <c r="F1885" s="129">
        <f t="shared" si="147"/>
        <v>126</v>
      </c>
      <c r="G1885" s="129">
        <v>110</v>
      </c>
      <c r="H1885" s="129">
        <f t="shared" si="148"/>
        <v>126</v>
      </c>
      <c r="I1885" s="129">
        <f t="shared" si="150"/>
        <v>275</v>
      </c>
      <c r="J1885" s="129">
        <f t="shared" si="149"/>
        <v>299.25</v>
      </c>
    </row>
    <row r="1886" spans="1:10" x14ac:dyDescent="0.25">
      <c r="A1886" s="95" t="s">
        <v>3999</v>
      </c>
      <c r="B1886" s="95" t="s">
        <v>4000</v>
      </c>
      <c r="C1886" s="95" t="str">
        <f t="shared" si="146"/>
        <v>新北市蘆洲區</v>
      </c>
      <c r="D1886" s="95" t="s">
        <v>3992</v>
      </c>
      <c r="E1886" s="129">
        <v>110</v>
      </c>
      <c r="F1886" s="129">
        <f t="shared" si="147"/>
        <v>126</v>
      </c>
      <c r="G1886" s="129">
        <v>110</v>
      </c>
      <c r="H1886" s="129">
        <f t="shared" si="148"/>
        <v>126</v>
      </c>
      <c r="I1886" s="129">
        <f t="shared" si="150"/>
        <v>275</v>
      </c>
      <c r="J1886" s="129">
        <f t="shared" si="149"/>
        <v>299.25</v>
      </c>
    </row>
    <row r="1887" spans="1:10" x14ac:dyDescent="0.25">
      <c r="A1887" s="95" t="s">
        <v>4001</v>
      </c>
      <c r="B1887" s="95" t="s">
        <v>4002</v>
      </c>
      <c r="C1887" s="95" t="str">
        <f t="shared" si="146"/>
        <v>新北市蘆洲區</v>
      </c>
      <c r="D1887" s="95" t="s">
        <v>3992</v>
      </c>
      <c r="E1887" s="129">
        <v>110</v>
      </c>
      <c r="F1887" s="129">
        <f t="shared" si="147"/>
        <v>126</v>
      </c>
      <c r="G1887" s="129">
        <v>110</v>
      </c>
      <c r="H1887" s="129">
        <f t="shared" si="148"/>
        <v>126</v>
      </c>
      <c r="I1887" s="129">
        <f t="shared" si="150"/>
        <v>275</v>
      </c>
      <c r="J1887" s="129">
        <f t="shared" si="149"/>
        <v>299.25</v>
      </c>
    </row>
    <row r="1888" spans="1:10" x14ac:dyDescent="0.25">
      <c r="A1888" s="95" t="s">
        <v>4003</v>
      </c>
      <c r="B1888" s="95" t="s">
        <v>4004</v>
      </c>
      <c r="C1888" s="95" t="str">
        <f t="shared" si="146"/>
        <v>新北市蘆洲區</v>
      </c>
      <c r="D1888" s="95" t="s">
        <v>3992</v>
      </c>
      <c r="E1888" s="129">
        <v>110</v>
      </c>
      <c r="F1888" s="129">
        <f t="shared" si="147"/>
        <v>126</v>
      </c>
      <c r="G1888" s="129">
        <v>110</v>
      </c>
      <c r="H1888" s="129">
        <f t="shared" si="148"/>
        <v>126</v>
      </c>
      <c r="I1888" s="129">
        <f t="shared" si="150"/>
        <v>275</v>
      </c>
      <c r="J1888" s="129">
        <f t="shared" si="149"/>
        <v>299.25</v>
      </c>
    </row>
    <row r="1889" spans="1:10" x14ac:dyDescent="0.25">
      <c r="A1889" s="95" t="s">
        <v>4005</v>
      </c>
      <c r="B1889" s="95" t="s">
        <v>4006</v>
      </c>
      <c r="C1889" s="95" t="str">
        <f t="shared" si="146"/>
        <v>新北市蘆洲區</v>
      </c>
      <c r="D1889" s="95" t="s">
        <v>3992</v>
      </c>
      <c r="E1889" s="129">
        <v>110</v>
      </c>
      <c r="F1889" s="129">
        <f t="shared" si="147"/>
        <v>126</v>
      </c>
      <c r="G1889" s="129">
        <v>110</v>
      </c>
      <c r="H1889" s="129">
        <f t="shared" si="148"/>
        <v>126</v>
      </c>
      <c r="I1889" s="129">
        <f t="shared" si="150"/>
        <v>275</v>
      </c>
      <c r="J1889" s="129">
        <f t="shared" si="149"/>
        <v>299.25</v>
      </c>
    </row>
    <row r="1890" spans="1:10" x14ac:dyDescent="0.25">
      <c r="A1890" s="95" t="s">
        <v>4007</v>
      </c>
      <c r="B1890" s="95" t="s">
        <v>4008</v>
      </c>
      <c r="C1890" s="95" t="str">
        <f t="shared" si="146"/>
        <v>新北市蘆洲區</v>
      </c>
      <c r="D1890" s="95" t="s">
        <v>3992</v>
      </c>
      <c r="E1890" s="129">
        <v>110</v>
      </c>
      <c r="F1890" s="129">
        <f t="shared" si="147"/>
        <v>126</v>
      </c>
      <c r="G1890" s="129">
        <v>110</v>
      </c>
      <c r="H1890" s="129">
        <f t="shared" si="148"/>
        <v>126</v>
      </c>
      <c r="I1890" s="129">
        <f t="shared" si="150"/>
        <v>275</v>
      </c>
      <c r="J1890" s="129">
        <f t="shared" si="149"/>
        <v>299.25</v>
      </c>
    </row>
    <row r="1891" spans="1:10" x14ac:dyDescent="0.25">
      <c r="A1891" s="95" t="s">
        <v>4009</v>
      </c>
      <c r="B1891" s="95" t="s">
        <v>4010</v>
      </c>
      <c r="C1891" s="95" t="str">
        <f t="shared" si="146"/>
        <v>新北市蘆洲區</v>
      </c>
      <c r="D1891" s="95" t="s">
        <v>3992</v>
      </c>
      <c r="E1891" s="129">
        <v>110</v>
      </c>
      <c r="F1891" s="129">
        <f t="shared" si="147"/>
        <v>126</v>
      </c>
      <c r="G1891" s="129">
        <v>110</v>
      </c>
      <c r="H1891" s="129">
        <f t="shared" si="148"/>
        <v>126</v>
      </c>
      <c r="I1891" s="129">
        <f t="shared" si="150"/>
        <v>275</v>
      </c>
      <c r="J1891" s="129">
        <f t="shared" si="149"/>
        <v>299.25</v>
      </c>
    </row>
    <row r="1892" spans="1:10" x14ac:dyDescent="0.25">
      <c r="A1892" s="95" t="s">
        <v>4011</v>
      </c>
      <c r="B1892" s="95" t="s">
        <v>4012</v>
      </c>
      <c r="C1892" s="95" t="str">
        <f t="shared" si="146"/>
        <v>新北市蘆洲區</v>
      </c>
      <c r="D1892" s="95" t="s">
        <v>3992</v>
      </c>
      <c r="E1892" s="129">
        <v>110</v>
      </c>
      <c r="F1892" s="129">
        <f t="shared" si="147"/>
        <v>126</v>
      </c>
      <c r="G1892" s="129">
        <v>110</v>
      </c>
      <c r="H1892" s="129">
        <f t="shared" si="148"/>
        <v>126</v>
      </c>
      <c r="I1892" s="129">
        <f t="shared" si="150"/>
        <v>275</v>
      </c>
      <c r="J1892" s="129">
        <f t="shared" si="149"/>
        <v>299.25</v>
      </c>
    </row>
    <row r="1893" spans="1:10" x14ac:dyDescent="0.25">
      <c r="A1893" s="95" t="s">
        <v>4013</v>
      </c>
      <c r="B1893" s="95" t="s">
        <v>4014</v>
      </c>
      <c r="C1893" s="95" t="str">
        <f t="shared" si="146"/>
        <v>新北市蘆洲區</v>
      </c>
      <c r="D1893" s="95" t="s">
        <v>3992</v>
      </c>
      <c r="E1893" s="129">
        <v>110</v>
      </c>
      <c r="F1893" s="129">
        <f t="shared" si="147"/>
        <v>126</v>
      </c>
      <c r="G1893" s="129">
        <v>110</v>
      </c>
      <c r="H1893" s="129">
        <f t="shared" si="148"/>
        <v>126</v>
      </c>
      <c r="I1893" s="129">
        <f t="shared" si="150"/>
        <v>275</v>
      </c>
      <c r="J1893" s="129">
        <f t="shared" si="149"/>
        <v>299.25</v>
      </c>
    </row>
    <row r="1894" spans="1:10" x14ac:dyDescent="0.25">
      <c r="A1894" s="95" t="s">
        <v>4015</v>
      </c>
      <c r="B1894" s="95" t="s">
        <v>4016</v>
      </c>
      <c r="C1894" s="95" t="str">
        <f t="shared" si="146"/>
        <v>新北市蘆洲區</v>
      </c>
      <c r="D1894" s="95" t="s">
        <v>3992</v>
      </c>
      <c r="E1894" s="129">
        <v>110</v>
      </c>
      <c r="F1894" s="129">
        <f t="shared" si="147"/>
        <v>126</v>
      </c>
      <c r="G1894" s="129">
        <v>110</v>
      </c>
      <c r="H1894" s="129">
        <f t="shared" si="148"/>
        <v>126</v>
      </c>
      <c r="I1894" s="129">
        <f t="shared" si="150"/>
        <v>275</v>
      </c>
      <c r="J1894" s="129">
        <f t="shared" si="149"/>
        <v>299.25</v>
      </c>
    </row>
    <row r="1895" spans="1:10" x14ac:dyDescent="0.25">
      <c r="A1895" s="95" t="s">
        <v>4017</v>
      </c>
      <c r="B1895" s="95" t="s">
        <v>4018</v>
      </c>
      <c r="C1895" s="95" t="str">
        <f t="shared" si="146"/>
        <v>新北市蘆洲區</v>
      </c>
      <c r="D1895" s="95" t="s">
        <v>3992</v>
      </c>
      <c r="E1895" s="129">
        <v>110</v>
      </c>
      <c r="F1895" s="129">
        <f t="shared" si="147"/>
        <v>126</v>
      </c>
      <c r="G1895" s="129">
        <v>110</v>
      </c>
      <c r="H1895" s="129">
        <f t="shared" si="148"/>
        <v>126</v>
      </c>
      <c r="I1895" s="129">
        <f t="shared" si="150"/>
        <v>275</v>
      </c>
      <c r="J1895" s="129">
        <f t="shared" si="149"/>
        <v>299.25</v>
      </c>
    </row>
    <row r="1896" spans="1:10" x14ac:dyDescent="0.25">
      <c r="A1896" s="95" t="s">
        <v>4019</v>
      </c>
      <c r="B1896" s="95" t="s">
        <v>4020</v>
      </c>
      <c r="C1896" s="95" t="str">
        <f t="shared" si="146"/>
        <v>新北市蘆洲區</v>
      </c>
      <c r="D1896" s="95" t="s">
        <v>3992</v>
      </c>
      <c r="E1896" s="129">
        <v>110</v>
      </c>
      <c r="F1896" s="129">
        <f t="shared" si="147"/>
        <v>126</v>
      </c>
      <c r="G1896" s="129">
        <v>110</v>
      </c>
      <c r="H1896" s="129">
        <f t="shared" si="148"/>
        <v>126</v>
      </c>
      <c r="I1896" s="129">
        <f t="shared" si="150"/>
        <v>275</v>
      </c>
      <c r="J1896" s="129">
        <f t="shared" si="149"/>
        <v>299.25</v>
      </c>
    </row>
    <row r="1897" spans="1:10" x14ac:dyDescent="0.25">
      <c r="A1897" s="95" t="s">
        <v>4021</v>
      </c>
      <c r="B1897" s="95" t="s">
        <v>4022</v>
      </c>
      <c r="C1897" s="95" t="str">
        <f t="shared" si="146"/>
        <v>新北市蘆洲區</v>
      </c>
      <c r="D1897" s="95" t="s">
        <v>3992</v>
      </c>
      <c r="E1897" s="129">
        <v>110</v>
      </c>
      <c r="F1897" s="129">
        <f t="shared" si="147"/>
        <v>126</v>
      </c>
      <c r="G1897" s="129">
        <v>110</v>
      </c>
      <c r="H1897" s="129">
        <f t="shared" si="148"/>
        <v>126</v>
      </c>
      <c r="I1897" s="129">
        <f t="shared" si="150"/>
        <v>275</v>
      </c>
      <c r="J1897" s="129">
        <f t="shared" si="149"/>
        <v>299.25</v>
      </c>
    </row>
    <row r="1898" spans="1:10" x14ac:dyDescent="0.25">
      <c r="A1898" s="95" t="s">
        <v>4023</v>
      </c>
      <c r="B1898" s="95" t="s">
        <v>4024</v>
      </c>
      <c r="C1898" s="95" t="str">
        <f t="shared" si="146"/>
        <v>新北市蘆洲區</v>
      </c>
      <c r="D1898" s="95" t="s">
        <v>3992</v>
      </c>
      <c r="E1898" s="129">
        <v>110</v>
      </c>
      <c r="F1898" s="129">
        <f t="shared" si="147"/>
        <v>126</v>
      </c>
      <c r="G1898" s="129">
        <v>110</v>
      </c>
      <c r="H1898" s="129">
        <f t="shared" si="148"/>
        <v>126</v>
      </c>
      <c r="I1898" s="129">
        <f t="shared" si="150"/>
        <v>275</v>
      </c>
      <c r="J1898" s="129">
        <f t="shared" si="149"/>
        <v>299.25</v>
      </c>
    </row>
    <row r="1899" spans="1:10" x14ac:dyDescent="0.25">
      <c r="A1899" s="95" t="s">
        <v>4025</v>
      </c>
      <c r="B1899" s="95" t="s">
        <v>4026</v>
      </c>
      <c r="C1899" s="95" t="str">
        <f t="shared" si="146"/>
        <v>新北市蘆洲區</v>
      </c>
      <c r="D1899" s="95" t="s">
        <v>3992</v>
      </c>
      <c r="E1899" s="129">
        <v>110</v>
      </c>
      <c r="F1899" s="129">
        <f t="shared" si="147"/>
        <v>126</v>
      </c>
      <c r="G1899" s="129">
        <v>110</v>
      </c>
      <c r="H1899" s="129">
        <f t="shared" si="148"/>
        <v>126</v>
      </c>
      <c r="I1899" s="129">
        <f t="shared" si="150"/>
        <v>275</v>
      </c>
      <c r="J1899" s="129">
        <f t="shared" si="149"/>
        <v>299.25</v>
      </c>
    </row>
    <row r="1900" spans="1:10" x14ac:dyDescent="0.25">
      <c r="A1900" s="95" t="s">
        <v>4027</v>
      </c>
      <c r="B1900" s="95" t="s">
        <v>4028</v>
      </c>
      <c r="C1900" s="95" t="str">
        <f t="shared" si="146"/>
        <v>新北市蘆洲區</v>
      </c>
      <c r="D1900" s="95" t="s">
        <v>3992</v>
      </c>
      <c r="E1900" s="129">
        <v>110</v>
      </c>
      <c r="F1900" s="129">
        <f t="shared" si="147"/>
        <v>126</v>
      </c>
      <c r="G1900" s="129">
        <v>110</v>
      </c>
      <c r="H1900" s="129">
        <f t="shared" si="148"/>
        <v>126</v>
      </c>
      <c r="I1900" s="129">
        <f t="shared" si="150"/>
        <v>275</v>
      </c>
      <c r="J1900" s="129">
        <f t="shared" si="149"/>
        <v>299.25</v>
      </c>
    </row>
    <row r="1901" spans="1:10" x14ac:dyDescent="0.25">
      <c r="A1901" s="95" t="s">
        <v>4029</v>
      </c>
      <c r="B1901" s="95" t="s">
        <v>4030</v>
      </c>
      <c r="C1901" s="95" t="str">
        <f t="shared" si="146"/>
        <v>新北市蘆洲區</v>
      </c>
      <c r="D1901" s="95" t="s">
        <v>3992</v>
      </c>
      <c r="E1901" s="129">
        <v>110</v>
      </c>
      <c r="F1901" s="129">
        <f t="shared" si="147"/>
        <v>126</v>
      </c>
      <c r="G1901" s="129">
        <v>110</v>
      </c>
      <c r="H1901" s="129">
        <f t="shared" si="148"/>
        <v>126</v>
      </c>
      <c r="I1901" s="129">
        <f t="shared" si="150"/>
        <v>275</v>
      </c>
      <c r="J1901" s="129">
        <f t="shared" si="149"/>
        <v>299.25</v>
      </c>
    </row>
    <row r="1902" spans="1:10" x14ac:dyDescent="0.25">
      <c r="A1902" s="95" t="s">
        <v>4031</v>
      </c>
      <c r="B1902" s="95" t="s">
        <v>4032</v>
      </c>
      <c r="C1902" s="95" t="str">
        <f t="shared" si="146"/>
        <v>新北市蘆洲區</v>
      </c>
      <c r="D1902" s="95" t="s">
        <v>3992</v>
      </c>
      <c r="E1902" s="129">
        <v>110</v>
      </c>
      <c r="F1902" s="129">
        <f t="shared" si="147"/>
        <v>126</v>
      </c>
      <c r="G1902" s="129">
        <v>110</v>
      </c>
      <c r="H1902" s="129">
        <f t="shared" si="148"/>
        <v>126</v>
      </c>
      <c r="I1902" s="129">
        <f t="shared" si="150"/>
        <v>275</v>
      </c>
      <c r="J1902" s="129">
        <f t="shared" si="149"/>
        <v>299.25</v>
      </c>
    </row>
    <row r="1903" spans="1:10" x14ac:dyDescent="0.25">
      <c r="A1903" s="95" t="s">
        <v>4033</v>
      </c>
      <c r="B1903" s="95" t="s">
        <v>4034</v>
      </c>
      <c r="C1903" s="95" t="str">
        <f t="shared" si="146"/>
        <v>新北市蘆洲區</v>
      </c>
      <c r="D1903" s="95" t="s">
        <v>3992</v>
      </c>
      <c r="E1903" s="129">
        <v>110</v>
      </c>
      <c r="F1903" s="129">
        <f t="shared" si="147"/>
        <v>126</v>
      </c>
      <c r="G1903" s="129">
        <v>110</v>
      </c>
      <c r="H1903" s="129">
        <f t="shared" si="148"/>
        <v>126</v>
      </c>
      <c r="I1903" s="129">
        <f t="shared" si="150"/>
        <v>275</v>
      </c>
      <c r="J1903" s="129">
        <f t="shared" si="149"/>
        <v>299.25</v>
      </c>
    </row>
    <row r="1904" spans="1:10" x14ac:dyDescent="0.25">
      <c r="A1904" s="95" t="s">
        <v>4035</v>
      </c>
      <c r="B1904" s="95" t="s">
        <v>4036</v>
      </c>
      <c r="C1904" s="95" t="str">
        <f t="shared" si="146"/>
        <v>新北市蘆洲區</v>
      </c>
      <c r="D1904" s="95" t="s">
        <v>3992</v>
      </c>
      <c r="E1904" s="129">
        <v>110</v>
      </c>
      <c r="F1904" s="129">
        <f t="shared" si="147"/>
        <v>126</v>
      </c>
      <c r="G1904" s="129">
        <v>110</v>
      </c>
      <c r="H1904" s="129">
        <f t="shared" si="148"/>
        <v>126</v>
      </c>
      <c r="I1904" s="129">
        <f t="shared" si="150"/>
        <v>275</v>
      </c>
      <c r="J1904" s="129">
        <f t="shared" si="149"/>
        <v>299.25</v>
      </c>
    </row>
    <row r="1905" spans="1:10" x14ac:dyDescent="0.25">
      <c r="A1905" s="95" t="s">
        <v>4037</v>
      </c>
      <c r="B1905" s="95" t="s">
        <v>4038</v>
      </c>
      <c r="C1905" s="95" t="str">
        <f t="shared" si="146"/>
        <v>新北市蘆洲區</v>
      </c>
      <c r="D1905" s="95" t="s">
        <v>3992</v>
      </c>
      <c r="E1905" s="129">
        <v>110</v>
      </c>
      <c r="F1905" s="129">
        <f t="shared" si="147"/>
        <v>126</v>
      </c>
      <c r="G1905" s="129">
        <v>110</v>
      </c>
      <c r="H1905" s="129">
        <f t="shared" si="148"/>
        <v>126</v>
      </c>
      <c r="I1905" s="129">
        <f t="shared" si="150"/>
        <v>275</v>
      </c>
      <c r="J1905" s="129">
        <f t="shared" si="149"/>
        <v>299.25</v>
      </c>
    </row>
    <row r="1906" spans="1:10" x14ac:dyDescent="0.25">
      <c r="A1906" s="95" t="s">
        <v>4039</v>
      </c>
      <c r="B1906" s="95" t="s">
        <v>4040</v>
      </c>
      <c r="C1906" s="95" t="str">
        <f t="shared" si="146"/>
        <v>新北市蘆洲區</v>
      </c>
      <c r="D1906" s="95" t="s">
        <v>3992</v>
      </c>
      <c r="E1906" s="129">
        <v>110</v>
      </c>
      <c r="F1906" s="129">
        <f t="shared" si="147"/>
        <v>126</v>
      </c>
      <c r="G1906" s="129">
        <v>110</v>
      </c>
      <c r="H1906" s="129">
        <f t="shared" si="148"/>
        <v>126</v>
      </c>
      <c r="I1906" s="129">
        <f t="shared" si="150"/>
        <v>275</v>
      </c>
      <c r="J1906" s="129">
        <f t="shared" si="149"/>
        <v>299.25</v>
      </c>
    </row>
    <row r="1907" spans="1:10" x14ac:dyDescent="0.25">
      <c r="A1907" s="95" t="s">
        <v>4041</v>
      </c>
      <c r="B1907" s="95" t="s">
        <v>4042</v>
      </c>
      <c r="C1907" s="95" t="str">
        <f t="shared" si="146"/>
        <v>新北市蘆洲區</v>
      </c>
      <c r="D1907" s="95" t="s">
        <v>3992</v>
      </c>
      <c r="E1907" s="129">
        <v>110</v>
      </c>
      <c r="F1907" s="129">
        <f t="shared" si="147"/>
        <v>126</v>
      </c>
      <c r="G1907" s="129">
        <v>110</v>
      </c>
      <c r="H1907" s="129">
        <f t="shared" si="148"/>
        <v>126</v>
      </c>
      <c r="I1907" s="129">
        <f t="shared" si="150"/>
        <v>275</v>
      </c>
      <c r="J1907" s="129">
        <f t="shared" si="149"/>
        <v>299.25</v>
      </c>
    </row>
    <row r="1908" spans="1:10" x14ac:dyDescent="0.25">
      <c r="A1908" s="95" t="s">
        <v>4043</v>
      </c>
      <c r="B1908" s="95" t="s">
        <v>4044</v>
      </c>
      <c r="C1908" s="95" t="str">
        <f t="shared" si="146"/>
        <v>新北市蘆洲區</v>
      </c>
      <c r="D1908" s="95" t="s">
        <v>3992</v>
      </c>
      <c r="E1908" s="129">
        <v>110</v>
      </c>
      <c r="F1908" s="129">
        <f t="shared" si="147"/>
        <v>126</v>
      </c>
      <c r="G1908" s="129">
        <v>110</v>
      </c>
      <c r="H1908" s="129">
        <f t="shared" si="148"/>
        <v>126</v>
      </c>
      <c r="I1908" s="129">
        <f t="shared" si="150"/>
        <v>275</v>
      </c>
      <c r="J1908" s="129">
        <f t="shared" si="149"/>
        <v>299.25</v>
      </c>
    </row>
    <row r="1909" spans="1:10" x14ac:dyDescent="0.25">
      <c r="A1909" s="95" t="s">
        <v>4045</v>
      </c>
      <c r="B1909" s="95" t="s">
        <v>4046</v>
      </c>
      <c r="C1909" s="95" t="str">
        <f t="shared" si="146"/>
        <v>新北市蘆洲區</v>
      </c>
      <c r="D1909" s="95" t="s">
        <v>3992</v>
      </c>
      <c r="E1909" s="129">
        <v>110</v>
      </c>
      <c r="F1909" s="129">
        <f t="shared" si="147"/>
        <v>126</v>
      </c>
      <c r="G1909" s="129">
        <v>110</v>
      </c>
      <c r="H1909" s="129">
        <f t="shared" si="148"/>
        <v>126</v>
      </c>
      <c r="I1909" s="129">
        <f t="shared" si="150"/>
        <v>275</v>
      </c>
      <c r="J1909" s="129">
        <f t="shared" si="149"/>
        <v>299.25</v>
      </c>
    </row>
    <row r="1910" spans="1:10" x14ac:dyDescent="0.25">
      <c r="A1910" s="95" t="s">
        <v>4047</v>
      </c>
      <c r="B1910" s="95" t="s">
        <v>4048</v>
      </c>
      <c r="C1910" s="95" t="str">
        <f t="shared" si="146"/>
        <v>新北市蘆洲區</v>
      </c>
      <c r="D1910" s="95" t="s">
        <v>3992</v>
      </c>
      <c r="E1910" s="129">
        <v>110</v>
      </c>
      <c r="F1910" s="129">
        <f t="shared" si="147"/>
        <v>126</v>
      </c>
      <c r="G1910" s="129">
        <v>110</v>
      </c>
      <c r="H1910" s="129">
        <f t="shared" si="148"/>
        <v>126</v>
      </c>
      <c r="I1910" s="129">
        <f t="shared" si="150"/>
        <v>275</v>
      </c>
      <c r="J1910" s="129">
        <f t="shared" si="149"/>
        <v>299.25</v>
      </c>
    </row>
    <row r="1911" spans="1:10" x14ac:dyDescent="0.25">
      <c r="A1911" s="95" t="s">
        <v>4049</v>
      </c>
      <c r="B1911" s="95" t="s">
        <v>4050</v>
      </c>
      <c r="C1911" s="95" t="str">
        <f t="shared" si="146"/>
        <v>新北市蘆洲區</v>
      </c>
      <c r="D1911" s="95" t="s">
        <v>3992</v>
      </c>
      <c r="E1911" s="129">
        <v>110</v>
      </c>
      <c r="F1911" s="129">
        <f t="shared" si="147"/>
        <v>126</v>
      </c>
      <c r="G1911" s="129">
        <v>110</v>
      </c>
      <c r="H1911" s="129">
        <f t="shared" si="148"/>
        <v>126</v>
      </c>
      <c r="I1911" s="129">
        <f t="shared" si="150"/>
        <v>275</v>
      </c>
      <c r="J1911" s="129">
        <f t="shared" si="149"/>
        <v>299.25</v>
      </c>
    </row>
    <row r="1912" spans="1:10" x14ac:dyDescent="0.25">
      <c r="A1912" s="95" t="s">
        <v>4051</v>
      </c>
      <c r="B1912" s="95" t="s">
        <v>4052</v>
      </c>
      <c r="C1912" s="95" t="str">
        <f t="shared" si="146"/>
        <v>新北市蘆洲區</v>
      </c>
      <c r="D1912" s="95" t="s">
        <v>3992</v>
      </c>
      <c r="E1912" s="129">
        <v>110</v>
      </c>
      <c r="F1912" s="129">
        <f t="shared" si="147"/>
        <v>126</v>
      </c>
      <c r="G1912" s="129">
        <v>110</v>
      </c>
      <c r="H1912" s="129">
        <f t="shared" si="148"/>
        <v>126</v>
      </c>
      <c r="I1912" s="129">
        <f t="shared" si="150"/>
        <v>275</v>
      </c>
      <c r="J1912" s="129">
        <f t="shared" si="149"/>
        <v>299.25</v>
      </c>
    </row>
    <row r="1913" spans="1:10" x14ac:dyDescent="0.25">
      <c r="A1913" s="95" t="s">
        <v>4053</v>
      </c>
      <c r="B1913" s="95" t="s">
        <v>4054</v>
      </c>
      <c r="C1913" s="95" t="str">
        <f t="shared" si="146"/>
        <v>新北市蘆洲區</v>
      </c>
      <c r="D1913" s="95" t="s">
        <v>3992</v>
      </c>
      <c r="E1913" s="129">
        <v>110</v>
      </c>
      <c r="F1913" s="129">
        <f t="shared" si="147"/>
        <v>126</v>
      </c>
      <c r="G1913" s="129">
        <v>110</v>
      </c>
      <c r="H1913" s="129">
        <f t="shared" si="148"/>
        <v>126</v>
      </c>
      <c r="I1913" s="129">
        <f t="shared" si="150"/>
        <v>275</v>
      </c>
      <c r="J1913" s="129">
        <f t="shared" si="149"/>
        <v>299.25</v>
      </c>
    </row>
    <row r="1914" spans="1:10" x14ac:dyDescent="0.25">
      <c r="A1914" s="95" t="s">
        <v>4055</v>
      </c>
      <c r="B1914" s="95" t="s">
        <v>4056</v>
      </c>
      <c r="C1914" s="95" t="str">
        <f t="shared" si="146"/>
        <v>新北市蘆洲區</v>
      </c>
      <c r="D1914" s="95" t="s">
        <v>3992</v>
      </c>
      <c r="E1914" s="129">
        <v>110</v>
      </c>
      <c r="F1914" s="129">
        <f t="shared" si="147"/>
        <v>126</v>
      </c>
      <c r="G1914" s="129">
        <v>110</v>
      </c>
      <c r="H1914" s="129">
        <f t="shared" si="148"/>
        <v>126</v>
      </c>
      <c r="I1914" s="129">
        <f t="shared" si="150"/>
        <v>275</v>
      </c>
      <c r="J1914" s="129">
        <f t="shared" si="149"/>
        <v>299.25</v>
      </c>
    </row>
    <row r="1915" spans="1:10" x14ac:dyDescent="0.25">
      <c r="A1915" s="95" t="s">
        <v>4057</v>
      </c>
      <c r="B1915" s="95" t="s">
        <v>4058</v>
      </c>
      <c r="C1915" s="95" t="str">
        <f t="shared" si="146"/>
        <v>新北市蘆洲區</v>
      </c>
      <c r="D1915" s="95" t="s">
        <v>3992</v>
      </c>
      <c r="E1915" s="129">
        <v>110</v>
      </c>
      <c r="F1915" s="129">
        <f t="shared" si="147"/>
        <v>126</v>
      </c>
      <c r="G1915" s="129">
        <v>110</v>
      </c>
      <c r="H1915" s="129">
        <f t="shared" si="148"/>
        <v>126</v>
      </c>
      <c r="I1915" s="129">
        <f t="shared" si="150"/>
        <v>275</v>
      </c>
      <c r="J1915" s="129">
        <f t="shared" si="149"/>
        <v>299.25</v>
      </c>
    </row>
    <row r="1916" spans="1:10" x14ac:dyDescent="0.25">
      <c r="A1916" s="95" t="s">
        <v>4059</v>
      </c>
      <c r="B1916" s="95" t="s">
        <v>4060</v>
      </c>
      <c r="C1916" s="95" t="str">
        <f t="shared" si="146"/>
        <v>新北市蘆洲區</v>
      </c>
      <c r="D1916" s="95" t="s">
        <v>3992</v>
      </c>
      <c r="E1916" s="129">
        <v>110</v>
      </c>
      <c r="F1916" s="129">
        <f t="shared" si="147"/>
        <v>126</v>
      </c>
      <c r="G1916" s="129">
        <v>110</v>
      </c>
      <c r="H1916" s="129">
        <f t="shared" si="148"/>
        <v>126</v>
      </c>
      <c r="I1916" s="129">
        <f t="shared" si="150"/>
        <v>275</v>
      </c>
      <c r="J1916" s="129">
        <f t="shared" si="149"/>
        <v>299.25</v>
      </c>
    </row>
    <row r="1917" spans="1:10" x14ac:dyDescent="0.25">
      <c r="A1917" s="95" t="s">
        <v>4061</v>
      </c>
      <c r="B1917" s="95" t="s">
        <v>4062</v>
      </c>
      <c r="C1917" s="95" t="str">
        <f t="shared" si="146"/>
        <v>新北市蘆洲區</v>
      </c>
      <c r="D1917" s="95" t="s">
        <v>3992</v>
      </c>
      <c r="E1917" s="129">
        <v>110</v>
      </c>
      <c r="F1917" s="129">
        <f t="shared" si="147"/>
        <v>126</v>
      </c>
      <c r="G1917" s="129">
        <v>110</v>
      </c>
      <c r="H1917" s="129">
        <f t="shared" si="148"/>
        <v>126</v>
      </c>
      <c r="I1917" s="129">
        <f t="shared" si="150"/>
        <v>275</v>
      </c>
      <c r="J1917" s="129">
        <f t="shared" si="149"/>
        <v>299.25</v>
      </c>
    </row>
    <row r="1918" spans="1:10" x14ac:dyDescent="0.25">
      <c r="A1918" s="95" t="s">
        <v>4063</v>
      </c>
      <c r="B1918" s="95" t="s">
        <v>4064</v>
      </c>
      <c r="C1918" s="95" t="str">
        <f t="shared" si="146"/>
        <v>新北市蘆洲區</v>
      </c>
      <c r="D1918" s="95" t="s">
        <v>3992</v>
      </c>
      <c r="E1918" s="129">
        <v>110</v>
      </c>
      <c r="F1918" s="129">
        <f t="shared" si="147"/>
        <v>126</v>
      </c>
      <c r="G1918" s="129">
        <v>110</v>
      </c>
      <c r="H1918" s="129">
        <f t="shared" si="148"/>
        <v>126</v>
      </c>
      <c r="I1918" s="129">
        <f t="shared" si="150"/>
        <v>275</v>
      </c>
      <c r="J1918" s="129">
        <f t="shared" si="149"/>
        <v>299.25</v>
      </c>
    </row>
    <row r="1919" spans="1:10" x14ac:dyDescent="0.25">
      <c r="A1919" s="95" t="s">
        <v>4065</v>
      </c>
      <c r="B1919" s="95" t="s">
        <v>4066</v>
      </c>
      <c r="C1919" s="95" t="str">
        <f t="shared" si="146"/>
        <v>新北市蘆洲區</v>
      </c>
      <c r="D1919" s="95" t="s">
        <v>3992</v>
      </c>
      <c r="E1919" s="129">
        <v>110</v>
      </c>
      <c r="F1919" s="129">
        <f t="shared" si="147"/>
        <v>126</v>
      </c>
      <c r="G1919" s="129">
        <v>110</v>
      </c>
      <c r="H1919" s="129">
        <f t="shared" si="148"/>
        <v>126</v>
      </c>
      <c r="I1919" s="129">
        <f t="shared" si="150"/>
        <v>275</v>
      </c>
      <c r="J1919" s="129">
        <f t="shared" si="149"/>
        <v>299.25</v>
      </c>
    </row>
    <row r="1920" spans="1:10" x14ac:dyDescent="0.25">
      <c r="A1920" s="95" t="s">
        <v>4067</v>
      </c>
      <c r="B1920" s="95" t="s">
        <v>4068</v>
      </c>
      <c r="C1920" s="95" t="str">
        <f t="shared" si="146"/>
        <v>新北市蘆洲區</v>
      </c>
      <c r="D1920" s="95" t="s">
        <v>3992</v>
      </c>
      <c r="E1920" s="129">
        <v>110</v>
      </c>
      <c r="F1920" s="129">
        <f t="shared" si="147"/>
        <v>126</v>
      </c>
      <c r="G1920" s="129">
        <v>110</v>
      </c>
      <c r="H1920" s="129">
        <f t="shared" si="148"/>
        <v>126</v>
      </c>
      <c r="I1920" s="129">
        <f t="shared" si="150"/>
        <v>275</v>
      </c>
      <c r="J1920" s="129">
        <f t="shared" si="149"/>
        <v>299.25</v>
      </c>
    </row>
    <row r="1921" spans="1:10" x14ac:dyDescent="0.25">
      <c r="A1921" s="95" t="s">
        <v>4069</v>
      </c>
      <c r="B1921" s="95" t="s">
        <v>4070</v>
      </c>
      <c r="C1921" s="95" t="str">
        <f t="shared" si="146"/>
        <v>新北市蘆洲區</v>
      </c>
      <c r="D1921" s="95" t="s">
        <v>3992</v>
      </c>
      <c r="E1921" s="129">
        <v>110</v>
      </c>
      <c r="F1921" s="129">
        <f t="shared" si="147"/>
        <v>126</v>
      </c>
      <c r="G1921" s="129">
        <v>110</v>
      </c>
      <c r="H1921" s="129">
        <f t="shared" si="148"/>
        <v>126</v>
      </c>
      <c r="I1921" s="129">
        <f t="shared" si="150"/>
        <v>275</v>
      </c>
      <c r="J1921" s="129">
        <f t="shared" si="149"/>
        <v>299.25</v>
      </c>
    </row>
    <row r="1922" spans="1:10" x14ac:dyDescent="0.25">
      <c r="A1922" s="95" t="s">
        <v>4071</v>
      </c>
      <c r="B1922" s="95" t="s">
        <v>4072</v>
      </c>
      <c r="C1922" s="95" t="str">
        <f t="shared" ref="C1922:C1985" si="151">LEFT(A1922,6)</f>
        <v>新北市蘆洲區</v>
      </c>
      <c r="D1922" s="95" t="s">
        <v>3322</v>
      </c>
      <c r="E1922" s="129">
        <v>110</v>
      </c>
      <c r="F1922" s="129">
        <f t="shared" si="147"/>
        <v>126</v>
      </c>
      <c r="G1922" s="129">
        <v>110</v>
      </c>
      <c r="H1922" s="129">
        <f t="shared" si="148"/>
        <v>126</v>
      </c>
      <c r="I1922" s="129">
        <f t="shared" si="150"/>
        <v>275</v>
      </c>
      <c r="J1922" s="129">
        <f t="shared" si="149"/>
        <v>299.25</v>
      </c>
    </row>
    <row r="1923" spans="1:10" x14ac:dyDescent="0.25">
      <c r="A1923" s="95" t="s">
        <v>4073</v>
      </c>
      <c r="B1923" s="95" t="s">
        <v>4074</v>
      </c>
      <c r="C1923" s="95" t="str">
        <f t="shared" si="151"/>
        <v>新北市蘆洲區</v>
      </c>
      <c r="D1923" s="95" t="s">
        <v>3992</v>
      </c>
      <c r="E1923" s="129">
        <v>110</v>
      </c>
      <c r="F1923" s="129">
        <f t="shared" ref="F1923:F1986" si="152">(E1923+10)*1.05</f>
        <v>126</v>
      </c>
      <c r="G1923" s="129">
        <v>110</v>
      </c>
      <c r="H1923" s="129">
        <f t="shared" ref="H1923:H1986" si="153">(G1923+10)*1.05</f>
        <v>126</v>
      </c>
      <c r="I1923" s="129">
        <f t="shared" si="150"/>
        <v>275</v>
      </c>
      <c r="J1923" s="129">
        <f t="shared" ref="J1923:J1986" si="154">(I1923+10)*1.05</f>
        <v>299.25</v>
      </c>
    </row>
    <row r="1924" spans="1:10" x14ac:dyDescent="0.25">
      <c r="A1924" s="95" t="s">
        <v>4075</v>
      </c>
      <c r="B1924" s="95" t="s">
        <v>4076</v>
      </c>
      <c r="C1924" s="95" t="str">
        <f t="shared" si="151"/>
        <v>新北市蘆洲區</v>
      </c>
      <c r="D1924" s="95" t="s">
        <v>3992</v>
      </c>
      <c r="E1924" s="129">
        <v>110</v>
      </c>
      <c r="F1924" s="129">
        <f t="shared" si="152"/>
        <v>126</v>
      </c>
      <c r="G1924" s="129">
        <v>110</v>
      </c>
      <c r="H1924" s="129">
        <f t="shared" si="153"/>
        <v>126</v>
      </c>
      <c r="I1924" s="129">
        <f t="shared" si="150"/>
        <v>275</v>
      </c>
      <c r="J1924" s="129">
        <f t="shared" si="154"/>
        <v>299.25</v>
      </c>
    </row>
    <row r="1925" spans="1:10" x14ac:dyDescent="0.25">
      <c r="A1925" s="95" t="s">
        <v>4077</v>
      </c>
      <c r="B1925" s="95" t="s">
        <v>4078</v>
      </c>
      <c r="C1925" s="95" t="str">
        <f t="shared" si="151"/>
        <v>新北市蘆洲區</v>
      </c>
      <c r="D1925" s="95" t="s">
        <v>3992</v>
      </c>
      <c r="E1925" s="129">
        <v>110</v>
      </c>
      <c r="F1925" s="129">
        <f t="shared" si="152"/>
        <v>126</v>
      </c>
      <c r="G1925" s="129">
        <v>110</v>
      </c>
      <c r="H1925" s="129">
        <f t="shared" si="153"/>
        <v>126</v>
      </c>
      <c r="I1925" s="129">
        <f t="shared" si="150"/>
        <v>275</v>
      </c>
      <c r="J1925" s="129">
        <f t="shared" si="154"/>
        <v>299.25</v>
      </c>
    </row>
    <row r="1926" spans="1:10" x14ac:dyDescent="0.25">
      <c r="A1926" s="95" t="s">
        <v>4079</v>
      </c>
      <c r="B1926" s="95" t="s">
        <v>4080</v>
      </c>
      <c r="C1926" s="95" t="str">
        <f t="shared" si="151"/>
        <v>新北市蘆洲區</v>
      </c>
      <c r="D1926" s="95" t="s">
        <v>3992</v>
      </c>
      <c r="E1926" s="129">
        <v>110</v>
      </c>
      <c r="F1926" s="129">
        <f t="shared" si="152"/>
        <v>126</v>
      </c>
      <c r="G1926" s="129">
        <v>110</v>
      </c>
      <c r="H1926" s="129">
        <f t="shared" si="153"/>
        <v>126</v>
      </c>
      <c r="I1926" s="129">
        <f t="shared" si="150"/>
        <v>275</v>
      </c>
      <c r="J1926" s="129">
        <f t="shared" si="154"/>
        <v>299.25</v>
      </c>
    </row>
    <row r="1927" spans="1:10" x14ac:dyDescent="0.25">
      <c r="A1927" s="95" t="s">
        <v>4081</v>
      </c>
      <c r="B1927" s="95" t="s">
        <v>4082</v>
      </c>
      <c r="C1927" s="95" t="str">
        <f t="shared" si="151"/>
        <v>新北市蘆洲區</v>
      </c>
      <c r="D1927" s="95" t="s">
        <v>3992</v>
      </c>
      <c r="E1927" s="129">
        <v>110</v>
      </c>
      <c r="F1927" s="129">
        <f t="shared" si="152"/>
        <v>126</v>
      </c>
      <c r="G1927" s="129">
        <v>110</v>
      </c>
      <c r="H1927" s="129">
        <f t="shared" si="153"/>
        <v>126</v>
      </c>
      <c r="I1927" s="129">
        <f t="shared" si="150"/>
        <v>275</v>
      </c>
      <c r="J1927" s="129">
        <f t="shared" si="154"/>
        <v>299.25</v>
      </c>
    </row>
    <row r="1928" spans="1:10" x14ac:dyDescent="0.25">
      <c r="A1928" s="95" t="s">
        <v>4083</v>
      </c>
      <c r="B1928" s="95" t="s">
        <v>4084</v>
      </c>
      <c r="C1928" s="95" t="str">
        <f t="shared" si="151"/>
        <v>新北市鶯歌區</v>
      </c>
      <c r="D1928" s="95" t="s">
        <v>4085</v>
      </c>
      <c r="E1928" s="129">
        <v>400</v>
      </c>
      <c r="F1928" s="129">
        <f t="shared" si="152"/>
        <v>430.5</v>
      </c>
      <c r="G1928" s="129">
        <v>400</v>
      </c>
      <c r="H1928" s="129">
        <f t="shared" si="153"/>
        <v>430.5</v>
      </c>
      <c r="I1928" s="129">
        <f t="shared" si="150"/>
        <v>1000</v>
      </c>
      <c r="J1928" s="129">
        <f t="shared" si="154"/>
        <v>1060.5</v>
      </c>
    </row>
    <row r="1929" spans="1:10" x14ac:dyDescent="0.25">
      <c r="A1929" s="95" t="s">
        <v>4086</v>
      </c>
      <c r="B1929" s="95" t="s">
        <v>4087</v>
      </c>
      <c r="C1929" s="95" t="str">
        <f t="shared" si="151"/>
        <v>新北市鶯歌區</v>
      </c>
      <c r="D1929" s="95" t="s">
        <v>4085</v>
      </c>
      <c r="E1929" s="129">
        <v>400</v>
      </c>
      <c r="F1929" s="129">
        <f t="shared" si="152"/>
        <v>430.5</v>
      </c>
      <c r="G1929" s="129">
        <v>400</v>
      </c>
      <c r="H1929" s="129">
        <f t="shared" si="153"/>
        <v>430.5</v>
      </c>
      <c r="I1929" s="129">
        <f t="shared" si="150"/>
        <v>1000</v>
      </c>
      <c r="J1929" s="129">
        <f t="shared" si="154"/>
        <v>1060.5</v>
      </c>
    </row>
    <row r="1930" spans="1:10" x14ac:dyDescent="0.25">
      <c r="A1930" s="95" t="s">
        <v>4088</v>
      </c>
      <c r="B1930" s="95" t="s">
        <v>4089</v>
      </c>
      <c r="C1930" s="95" t="str">
        <f t="shared" si="151"/>
        <v>新北市鶯歌區</v>
      </c>
      <c r="D1930" s="95" t="s">
        <v>4085</v>
      </c>
      <c r="E1930" s="129">
        <v>400</v>
      </c>
      <c r="F1930" s="129">
        <f t="shared" si="152"/>
        <v>430.5</v>
      </c>
      <c r="G1930" s="129">
        <v>400</v>
      </c>
      <c r="H1930" s="129">
        <f t="shared" si="153"/>
        <v>430.5</v>
      </c>
      <c r="I1930" s="129">
        <f t="shared" si="150"/>
        <v>1000</v>
      </c>
      <c r="J1930" s="129">
        <f t="shared" si="154"/>
        <v>1060.5</v>
      </c>
    </row>
    <row r="1931" spans="1:10" x14ac:dyDescent="0.25">
      <c r="A1931" s="95" t="s">
        <v>4090</v>
      </c>
      <c r="B1931" s="95" t="s">
        <v>4091</v>
      </c>
      <c r="C1931" s="95" t="str">
        <f t="shared" si="151"/>
        <v>新北市鶯歌區</v>
      </c>
      <c r="D1931" s="95" t="s">
        <v>4085</v>
      </c>
      <c r="E1931" s="129">
        <v>400</v>
      </c>
      <c r="F1931" s="129">
        <f t="shared" si="152"/>
        <v>430.5</v>
      </c>
      <c r="G1931" s="129">
        <v>400</v>
      </c>
      <c r="H1931" s="129">
        <f t="shared" si="153"/>
        <v>430.5</v>
      </c>
      <c r="I1931" s="129">
        <f t="shared" si="150"/>
        <v>1000</v>
      </c>
      <c r="J1931" s="129">
        <f t="shared" si="154"/>
        <v>1060.5</v>
      </c>
    </row>
    <row r="1932" spans="1:10" x14ac:dyDescent="0.25">
      <c r="A1932" s="95" t="s">
        <v>4092</v>
      </c>
      <c r="B1932" s="95" t="s">
        <v>4093</v>
      </c>
      <c r="C1932" s="95" t="str">
        <f t="shared" si="151"/>
        <v>新北市鶯歌區</v>
      </c>
      <c r="D1932" s="95" t="s">
        <v>4085</v>
      </c>
      <c r="E1932" s="129">
        <v>400</v>
      </c>
      <c r="F1932" s="129">
        <f t="shared" si="152"/>
        <v>430.5</v>
      </c>
      <c r="G1932" s="129">
        <v>400</v>
      </c>
      <c r="H1932" s="129">
        <f t="shared" si="153"/>
        <v>430.5</v>
      </c>
      <c r="I1932" s="129">
        <f t="shared" si="150"/>
        <v>1000</v>
      </c>
      <c r="J1932" s="129">
        <f t="shared" si="154"/>
        <v>1060.5</v>
      </c>
    </row>
    <row r="1933" spans="1:10" x14ac:dyDescent="0.25">
      <c r="A1933" s="95" t="s">
        <v>4094</v>
      </c>
      <c r="B1933" s="95" t="s">
        <v>4095</v>
      </c>
      <c r="C1933" s="95" t="str">
        <f t="shared" si="151"/>
        <v>新北市鶯歌區</v>
      </c>
      <c r="D1933" s="95" t="s">
        <v>4085</v>
      </c>
      <c r="E1933" s="129">
        <v>400</v>
      </c>
      <c r="F1933" s="129">
        <f t="shared" si="152"/>
        <v>430.5</v>
      </c>
      <c r="G1933" s="129">
        <v>400</v>
      </c>
      <c r="H1933" s="129">
        <f t="shared" si="153"/>
        <v>430.5</v>
      </c>
      <c r="I1933" s="129">
        <f t="shared" si="150"/>
        <v>1000</v>
      </c>
      <c r="J1933" s="129">
        <f t="shared" si="154"/>
        <v>1060.5</v>
      </c>
    </row>
    <row r="1934" spans="1:10" x14ac:dyDescent="0.25">
      <c r="A1934" s="95" t="s">
        <v>4096</v>
      </c>
      <c r="B1934" s="95" t="s">
        <v>4097</v>
      </c>
      <c r="C1934" s="95" t="str">
        <f t="shared" si="151"/>
        <v>新北市鶯歌區</v>
      </c>
      <c r="D1934" s="95" t="s">
        <v>4085</v>
      </c>
      <c r="E1934" s="129">
        <v>400</v>
      </c>
      <c r="F1934" s="129">
        <f t="shared" si="152"/>
        <v>430.5</v>
      </c>
      <c r="G1934" s="129">
        <v>400</v>
      </c>
      <c r="H1934" s="129">
        <f t="shared" si="153"/>
        <v>430.5</v>
      </c>
      <c r="I1934" s="129">
        <f t="shared" si="150"/>
        <v>1000</v>
      </c>
      <c r="J1934" s="129">
        <f t="shared" si="154"/>
        <v>1060.5</v>
      </c>
    </row>
    <row r="1935" spans="1:10" x14ac:dyDescent="0.25">
      <c r="A1935" s="95" t="s">
        <v>4098</v>
      </c>
      <c r="B1935" s="95" t="s">
        <v>4099</v>
      </c>
      <c r="C1935" s="95" t="str">
        <f t="shared" si="151"/>
        <v>新北市鶯歌區</v>
      </c>
      <c r="D1935" s="95" t="s">
        <v>4085</v>
      </c>
      <c r="E1935" s="129">
        <v>400</v>
      </c>
      <c r="F1935" s="129">
        <f t="shared" si="152"/>
        <v>430.5</v>
      </c>
      <c r="G1935" s="129">
        <v>400</v>
      </c>
      <c r="H1935" s="129">
        <f t="shared" si="153"/>
        <v>430.5</v>
      </c>
      <c r="I1935" s="129">
        <f t="shared" si="150"/>
        <v>1000</v>
      </c>
      <c r="J1935" s="129">
        <f t="shared" si="154"/>
        <v>1060.5</v>
      </c>
    </row>
    <row r="1936" spans="1:10" x14ac:dyDescent="0.25">
      <c r="A1936" s="95" t="s">
        <v>4100</v>
      </c>
      <c r="B1936" s="95" t="s">
        <v>4101</v>
      </c>
      <c r="C1936" s="95" t="str">
        <f t="shared" si="151"/>
        <v>新北市鶯歌區</v>
      </c>
      <c r="D1936" s="95" t="s">
        <v>4085</v>
      </c>
      <c r="E1936" s="129">
        <v>400</v>
      </c>
      <c r="F1936" s="129">
        <f t="shared" si="152"/>
        <v>430.5</v>
      </c>
      <c r="G1936" s="129">
        <v>400</v>
      </c>
      <c r="H1936" s="129">
        <f t="shared" si="153"/>
        <v>430.5</v>
      </c>
      <c r="I1936" s="129">
        <f t="shared" si="150"/>
        <v>1000</v>
      </c>
      <c r="J1936" s="129">
        <f t="shared" si="154"/>
        <v>1060.5</v>
      </c>
    </row>
    <row r="1937" spans="1:10" x14ac:dyDescent="0.25">
      <c r="A1937" s="95" t="s">
        <v>4102</v>
      </c>
      <c r="B1937" s="95" t="s">
        <v>4103</v>
      </c>
      <c r="C1937" s="95" t="str">
        <f t="shared" si="151"/>
        <v>新北市鶯歌區</v>
      </c>
      <c r="D1937" s="95" t="s">
        <v>4085</v>
      </c>
      <c r="E1937" s="129">
        <v>400</v>
      </c>
      <c r="F1937" s="129">
        <f t="shared" si="152"/>
        <v>430.5</v>
      </c>
      <c r="G1937" s="129">
        <v>400</v>
      </c>
      <c r="H1937" s="129">
        <f t="shared" si="153"/>
        <v>430.5</v>
      </c>
      <c r="I1937" s="129">
        <f t="shared" si="150"/>
        <v>1000</v>
      </c>
      <c r="J1937" s="129">
        <f t="shared" si="154"/>
        <v>1060.5</v>
      </c>
    </row>
    <row r="1938" spans="1:10" x14ac:dyDescent="0.25">
      <c r="A1938" s="95" t="s">
        <v>4104</v>
      </c>
      <c r="B1938" s="95" t="s">
        <v>4105</v>
      </c>
      <c r="C1938" s="95" t="str">
        <f t="shared" si="151"/>
        <v>新北市鶯歌區</v>
      </c>
      <c r="D1938" s="95" t="s">
        <v>4085</v>
      </c>
      <c r="E1938" s="129">
        <v>400</v>
      </c>
      <c r="F1938" s="129">
        <f t="shared" si="152"/>
        <v>430.5</v>
      </c>
      <c r="G1938" s="129">
        <v>400</v>
      </c>
      <c r="H1938" s="129">
        <f t="shared" si="153"/>
        <v>430.5</v>
      </c>
      <c r="I1938" s="129">
        <f t="shared" si="150"/>
        <v>1000</v>
      </c>
      <c r="J1938" s="129">
        <f t="shared" si="154"/>
        <v>1060.5</v>
      </c>
    </row>
    <row r="1939" spans="1:10" x14ac:dyDescent="0.25">
      <c r="A1939" s="95" t="s">
        <v>4106</v>
      </c>
      <c r="B1939" s="95" t="s">
        <v>4107</v>
      </c>
      <c r="C1939" s="95" t="str">
        <f t="shared" si="151"/>
        <v>新北市鶯歌區</v>
      </c>
      <c r="D1939" s="95" t="s">
        <v>4085</v>
      </c>
      <c r="E1939" s="129">
        <v>400</v>
      </c>
      <c r="F1939" s="129">
        <f t="shared" si="152"/>
        <v>430.5</v>
      </c>
      <c r="G1939" s="129">
        <v>400</v>
      </c>
      <c r="H1939" s="129">
        <f t="shared" si="153"/>
        <v>430.5</v>
      </c>
      <c r="I1939" s="129">
        <f t="shared" si="150"/>
        <v>1000</v>
      </c>
      <c r="J1939" s="129">
        <f t="shared" si="154"/>
        <v>1060.5</v>
      </c>
    </row>
    <row r="1940" spans="1:10" x14ac:dyDescent="0.25">
      <c r="A1940" s="95" t="s">
        <v>4108</v>
      </c>
      <c r="B1940" s="95" t="s">
        <v>4109</v>
      </c>
      <c r="C1940" s="95" t="str">
        <f t="shared" si="151"/>
        <v>新北市鶯歌區</v>
      </c>
      <c r="D1940" s="95" t="s">
        <v>4085</v>
      </c>
      <c r="E1940" s="129">
        <v>400</v>
      </c>
      <c r="F1940" s="129">
        <f t="shared" si="152"/>
        <v>430.5</v>
      </c>
      <c r="G1940" s="129">
        <v>400</v>
      </c>
      <c r="H1940" s="129">
        <f t="shared" si="153"/>
        <v>430.5</v>
      </c>
      <c r="I1940" s="129">
        <f t="shared" si="150"/>
        <v>1000</v>
      </c>
      <c r="J1940" s="129">
        <f t="shared" si="154"/>
        <v>1060.5</v>
      </c>
    </row>
    <row r="1941" spans="1:10" x14ac:dyDescent="0.25">
      <c r="A1941" s="95" t="s">
        <v>4110</v>
      </c>
      <c r="B1941" s="95" t="s">
        <v>4111</v>
      </c>
      <c r="C1941" s="95" t="str">
        <f t="shared" si="151"/>
        <v>新北市鶯歌區</v>
      </c>
      <c r="D1941" s="95" t="s">
        <v>4085</v>
      </c>
      <c r="E1941" s="129">
        <v>400</v>
      </c>
      <c r="F1941" s="129">
        <f t="shared" si="152"/>
        <v>430.5</v>
      </c>
      <c r="G1941" s="129">
        <v>400</v>
      </c>
      <c r="H1941" s="129">
        <f t="shared" si="153"/>
        <v>430.5</v>
      </c>
      <c r="I1941" s="129">
        <f t="shared" si="150"/>
        <v>1000</v>
      </c>
      <c r="J1941" s="129">
        <f t="shared" si="154"/>
        <v>1060.5</v>
      </c>
    </row>
    <row r="1942" spans="1:10" x14ac:dyDescent="0.25">
      <c r="A1942" s="95" t="s">
        <v>4112</v>
      </c>
      <c r="B1942" s="95" t="s">
        <v>4113</v>
      </c>
      <c r="C1942" s="95" t="str">
        <f t="shared" si="151"/>
        <v>新北市鶯歌區</v>
      </c>
      <c r="D1942" s="95" t="s">
        <v>4085</v>
      </c>
      <c r="E1942" s="129">
        <v>400</v>
      </c>
      <c r="F1942" s="129">
        <f t="shared" si="152"/>
        <v>430.5</v>
      </c>
      <c r="G1942" s="129">
        <v>400</v>
      </c>
      <c r="H1942" s="129">
        <f t="shared" si="153"/>
        <v>430.5</v>
      </c>
      <c r="I1942" s="129">
        <f t="shared" si="150"/>
        <v>1000</v>
      </c>
      <c r="J1942" s="129">
        <f t="shared" si="154"/>
        <v>1060.5</v>
      </c>
    </row>
    <row r="1943" spans="1:10" x14ac:dyDescent="0.25">
      <c r="A1943" s="95" t="s">
        <v>4114</v>
      </c>
      <c r="B1943" s="95" t="s">
        <v>4115</v>
      </c>
      <c r="C1943" s="95" t="str">
        <f t="shared" si="151"/>
        <v>新北市鶯歌區</v>
      </c>
      <c r="D1943" s="95" t="s">
        <v>4085</v>
      </c>
      <c r="E1943" s="129">
        <v>400</v>
      </c>
      <c r="F1943" s="129">
        <f t="shared" si="152"/>
        <v>430.5</v>
      </c>
      <c r="G1943" s="129">
        <v>400</v>
      </c>
      <c r="H1943" s="129">
        <f t="shared" si="153"/>
        <v>430.5</v>
      </c>
      <c r="I1943" s="129">
        <f t="shared" si="150"/>
        <v>1000</v>
      </c>
      <c r="J1943" s="129">
        <f t="shared" si="154"/>
        <v>1060.5</v>
      </c>
    </row>
    <row r="1944" spans="1:10" x14ac:dyDescent="0.25">
      <c r="A1944" s="95" t="s">
        <v>4116</v>
      </c>
      <c r="B1944" s="95" t="s">
        <v>4117</v>
      </c>
      <c r="C1944" s="95" t="str">
        <f t="shared" si="151"/>
        <v>新北市鶯歌區</v>
      </c>
      <c r="D1944" s="95" t="s">
        <v>4085</v>
      </c>
      <c r="E1944" s="129">
        <v>400</v>
      </c>
      <c r="F1944" s="129">
        <f t="shared" si="152"/>
        <v>430.5</v>
      </c>
      <c r="G1944" s="129">
        <v>400</v>
      </c>
      <c r="H1944" s="129">
        <f t="shared" si="153"/>
        <v>430.5</v>
      </c>
      <c r="I1944" s="129">
        <f t="shared" si="150"/>
        <v>1000</v>
      </c>
      <c r="J1944" s="129">
        <f t="shared" si="154"/>
        <v>1060.5</v>
      </c>
    </row>
    <row r="1945" spans="1:10" x14ac:dyDescent="0.25">
      <c r="A1945" s="95" t="s">
        <v>4118</v>
      </c>
      <c r="B1945" s="95" t="s">
        <v>4119</v>
      </c>
      <c r="C1945" s="95" t="str">
        <f t="shared" si="151"/>
        <v>新北市鶯歌區</v>
      </c>
      <c r="D1945" s="95" t="s">
        <v>4085</v>
      </c>
      <c r="E1945" s="129">
        <v>400</v>
      </c>
      <c r="F1945" s="129">
        <f t="shared" si="152"/>
        <v>430.5</v>
      </c>
      <c r="G1945" s="129">
        <v>400</v>
      </c>
      <c r="H1945" s="129">
        <f t="shared" si="153"/>
        <v>430.5</v>
      </c>
      <c r="I1945" s="129">
        <f t="shared" si="150"/>
        <v>1000</v>
      </c>
      <c r="J1945" s="129">
        <f t="shared" si="154"/>
        <v>1060.5</v>
      </c>
    </row>
    <row r="1946" spans="1:10" x14ac:dyDescent="0.25">
      <c r="A1946" s="95" t="s">
        <v>4120</v>
      </c>
      <c r="B1946" s="95" t="s">
        <v>4121</v>
      </c>
      <c r="C1946" s="95" t="str">
        <f t="shared" si="151"/>
        <v>新北市鶯歌區</v>
      </c>
      <c r="D1946" s="95" t="s">
        <v>4085</v>
      </c>
      <c r="E1946" s="129">
        <v>400</v>
      </c>
      <c r="F1946" s="129">
        <f t="shared" si="152"/>
        <v>430.5</v>
      </c>
      <c r="G1946" s="129">
        <v>400</v>
      </c>
      <c r="H1946" s="129">
        <f t="shared" si="153"/>
        <v>430.5</v>
      </c>
      <c r="I1946" s="129">
        <f t="shared" si="150"/>
        <v>1000</v>
      </c>
      <c r="J1946" s="129">
        <f t="shared" si="154"/>
        <v>1060.5</v>
      </c>
    </row>
    <row r="1947" spans="1:10" x14ac:dyDescent="0.25">
      <c r="A1947" s="95" t="s">
        <v>4122</v>
      </c>
      <c r="B1947" s="95" t="s">
        <v>4123</v>
      </c>
      <c r="C1947" s="95" t="str">
        <f t="shared" si="151"/>
        <v>新北市鶯歌區</v>
      </c>
      <c r="D1947" s="95" t="s">
        <v>4085</v>
      </c>
      <c r="E1947" s="129">
        <v>400</v>
      </c>
      <c r="F1947" s="129">
        <f t="shared" si="152"/>
        <v>430.5</v>
      </c>
      <c r="G1947" s="129">
        <v>400</v>
      </c>
      <c r="H1947" s="129">
        <f t="shared" si="153"/>
        <v>430.5</v>
      </c>
      <c r="I1947" s="129">
        <f t="shared" ref="I1947:I2010" si="155">E1947*2.5</f>
        <v>1000</v>
      </c>
      <c r="J1947" s="129">
        <f t="shared" si="154"/>
        <v>1060.5</v>
      </c>
    </row>
    <row r="1948" spans="1:10" x14ac:dyDescent="0.25">
      <c r="A1948" s="95" t="s">
        <v>4124</v>
      </c>
      <c r="B1948" s="95" t="s">
        <v>4125</v>
      </c>
      <c r="C1948" s="95" t="str">
        <f t="shared" si="151"/>
        <v>新北市鶯歌區</v>
      </c>
      <c r="D1948" s="95" t="s">
        <v>4085</v>
      </c>
      <c r="E1948" s="129">
        <v>400</v>
      </c>
      <c r="F1948" s="129">
        <f t="shared" si="152"/>
        <v>430.5</v>
      </c>
      <c r="G1948" s="129">
        <v>400</v>
      </c>
      <c r="H1948" s="129">
        <f t="shared" si="153"/>
        <v>430.5</v>
      </c>
      <c r="I1948" s="129">
        <f t="shared" si="155"/>
        <v>1000</v>
      </c>
      <c r="J1948" s="129">
        <f t="shared" si="154"/>
        <v>1060.5</v>
      </c>
    </row>
    <row r="1949" spans="1:10" x14ac:dyDescent="0.25">
      <c r="A1949" s="95" t="s">
        <v>4126</v>
      </c>
      <c r="B1949" s="95" t="s">
        <v>4127</v>
      </c>
      <c r="C1949" s="95" t="str">
        <f t="shared" si="151"/>
        <v>新北市鶯歌區</v>
      </c>
      <c r="D1949" s="95" t="s">
        <v>4085</v>
      </c>
      <c r="E1949" s="129">
        <v>400</v>
      </c>
      <c r="F1949" s="129">
        <f t="shared" si="152"/>
        <v>430.5</v>
      </c>
      <c r="G1949" s="129">
        <v>400</v>
      </c>
      <c r="H1949" s="129">
        <f t="shared" si="153"/>
        <v>430.5</v>
      </c>
      <c r="I1949" s="129">
        <f t="shared" si="155"/>
        <v>1000</v>
      </c>
      <c r="J1949" s="129">
        <f t="shared" si="154"/>
        <v>1060.5</v>
      </c>
    </row>
    <row r="1950" spans="1:10" x14ac:dyDescent="0.25">
      <c r="A1950" s="95" t="s">
        <v>4128</v>
      </c>
      <c r="B1950" s="95" t="s">
        <v>4129</v>
      </c>
      <c r="C1950" s="95" t="str">
        <f t="shared" si="151"/>
        <v>新北市鶯歌區</v>
      </c>
      <c r="D1950" s="95" t="s">
        <v>4085</v>
      </c>
      <c r="E1950" s="129">
        <v>400</v>
      </c>
      <c r="F1950" s="129">
        <f t="shared" si="152"/>
        <v>430.5</v>
      </c>
      <c r="G1950" s="129">
        <v>400</v>
      </c>
      <c r="H1950" s="129">
        <f t="shared" si="153"/>
        <v>430.5</v>
      </c>
      <c r="I1950" s="129">
        <f t="shared" si="155"/>
        <v>1000</v>
      </c>
      <c r="J1950" s="129">
        <f t="shared" si="154"/>
        <v>1060.5</v>
      </c>
    </row>
    <row r="1951" spans="1:10" x14ac:dyDescent="0.25">
      <c r="A1951" s="95" t="s">
        <v>4130</v>
      </c>
      <c r="B1951" s="95" t="s">
        <v>4131</v>
      </c>
      <c r="C1951" s="95" t="str">
        <f t="shared" si="151"/>
        <v>新北市鶯歌區</v>
      </c>
      <c r="D1951" s="95" t="s">
        <v>4085</v>
      </c>
      <c r="E1951" s="129">
        <v>400</v>
      </c>
      <c r="F1951" s="129">
        <f t="shared" si="152"/>
        <v>430.5</v>
      </c>
      <c r="G1951" s="129">
        <v>400</v>
      </c>
      <c r="H1951" s="129">
        <f t="shared" si="153"/>
        <v>430.5</v>
      </c>
      <c r="I1951" s="129">
        <f t="shared" si="155"/>
        <v>1000</v>
      </c>
      <c r="J1951" s="129">
        <f t="shared" si="154"/>
        <v>1060.5</v>
      </c>
    </row>
    <row r="1952" spans="1:10" x14ac:dyDescent="0.25">
      <c r="A1952" s="95" t="s">
        <v>4132</v>
      </c>
      <c r="B1952" s="95" t="s">
        <v>4133</v>
      </c>
      <c r="C1952" s="95" t="str">
        <f t="shared" si="151"/>
        <v>新北市鶯歌區</v>
      </c>
      <c r="D1952" s="95" t="s">
        <v>4085</v>
      </c>
      <c r="E1952" s="129">
        <v>400</v>
      </c>
      <c r="F1952" s="129">
        <f t="shared" si="152"/>
        <v>430.5</v>
      </c>
      <c r="G1952" s="129">
        <v>400</v>
      </c>
      <c r="H1952" s="129">
        <f t="shared" si="153"/>
        <v>430.5</v>
      </c>
      <c r="I1952" s="129">
        <f t="shared" si="155"/>
        <v>1000</v>
      </c>
      <c r="J1952" s="129">
        <f t="shared" si="154"/>
        <v>1060.5</v>
      </c>
    </row>
    <row r="1953" spans="1:10" x14ac:dyDescent="0.25">
      <c r="A1953" s="95" t="s">
        <v>4134</v>
      </c>
      <c r="B1953" s="95" t="s">
        <v>4135</v>
      </c>
      <c r="C1953" s="95" t="str">
        <f t="shared" si="151"/>
        <v>新北市鶯歌區</v>
      </c>
      <c r="D1953" s="95" t="s">
        <v>4085</v>
      </c>
      <c r="E1953" s="129">
        <v>400</v>
      </c>
      <c r="F1953" s="129">
        <f t="shared" si="152"/>
        <v>430.5</v>
      </c>
      <c r="G1953" s="129">
        <v>400</v>
      </c>
      <c r="H1953" s="129">
        <f t="shared" si="153"/>
        <v>430.5</v>
      </c>
      <c r="I1953" s="129">
        <f t="shared" si="155"/>
        <v>1000</v>
      </c>
      <c r="J1953" s="129">
        <f t="shared" si="154"/>
        <v>1060.5</v>
      </c>
    </row>
    <row r="1954" spans="1:10" x14ac:dyDescent="0.25">
      <c r="A1954" s="95" t="s">
        <v>4136</v>
      </c>
      <c r="B1954" s="95" t="s">
        <v>4137</v>
      </c>
      <c r="C1954" s="95" t="str">
        <f t="shared" si="151"/>
        <v>新北市鶯歌區</v>
      </c>
      <c r="D1954" s="95" t="s">
        <v>4085</v>
      </c>
      <c r="E1954" s="129">
        <v>400</v>
      </c>
      <c r="F1954" s="129">
        <f t="shared" si="152"/>
        <v>430.5</v>
      </c>
      <c r="G1954" s="129">
        <v>400</v>
      </c>
      <c r="H1954" s="129">
        <f t="shared" si="153"/>
        <v>430.5</v>
      </c>
      <c r="I1954" s="129">
        <f t="shared" si="155"/>
        <v>1000</v>
      </c>
      <c r="J1954" s="129">
        <f t="shared" si="154"/>
        <v>1060.5</v>
      </c>
    </row>
    <row r="1955" spans="1:10" x14ac:dyDescent="0.25">
      <c r="A1955" s="95" t="s">
        <v>4138</v>
      </c>
      <c r="B1955" s="95" t="s">
        <v>4139</v>
      </c>
      <c r="C1955" s="95" t="str">
        <f t="shared" si="151"/>
        <v>新北市鶯歌區</v>
      </c>
      <c r="D1955" s="95" t="s">
        <v>4085</v>
      </c>
      <c r="E1955" s="129">
        <v>400</v>
      </c>
      <c r="F1955" s="129">
        <f t="shared" si="152"/>
        <v>430.5</v>
      </c>
      <c r="G1955" s="129">
        <v>400</v>
      </c>
      <c r="H1955" s="129">
        <f t="shared" si="153"/>
        <v>430.5</v>
      </c>
      <c r="I1955" s="129">
        <f t="shared" si="155"/>
        <v>1000</v>
      </c>
      <c r="J1955" s="129">
        <f t="shared" si="154"/>
        <v>1060.5</v>
      </c>
    </row>
    <row r="1956" spans="1:10" x14ac:dyDescent="0.25">
      <c r="A1956" s="95" t="s">
        <v>4140</v>
      </c>
      <c r="B1956" s="95" t="s">
        <v>4141</v>
      </c>
      <c r="C1956" s="95" t="str">
        <f t="shared" si="151"/>
        <v>新北市鶯歌區</v>
      </c>
      <c r="D1956" s="95" t="s">
        <v>4085</v>
      </c>
      <c r="E1956" s="129">
        <v>400</v>
      </c>
      <c r="F1956" s="129">
        <f t="shared" si="152"/>
        <v>430.5</v>
      </c>
      <c r="G1956" s="129">
        <v>400</v>
      </c>
      <c r="H1956" s="129">
        <f t="shared" si="153"/>
        <v>430.5</v>
      </c>
      <c r="I1956" s="129">
        <f t="shared" si="155"/>
        <v>1000</v>
      </c>
      <c r="J1956" s="129">
        <f t="shared" si="154"/>
        <v>1060.5</v>
      </c>
    </row>
    <row r="1957" spans="1:10" x14ac:dyDescent="0.25">
      <c r="A1957" s="95" t="s">
        <v>4142</v>
      </c>
      <c r="B1957" s="95" t="s">
        <v>4143</v>
      </c>
      <c r="C1957" s="95" t="str">
        <f t="shared" si="151"/>
        <v>新北市鶯歌區</v>
      </c>
      <c r="D1957" s="95" t="s">
        <v>4085</v>
      </c>
      <c r="E1957" s="129">
        <v>400</v>
      </c>
      <c r="F1957" s="129">
        <f t="shared" si="152"/>
        <v>430.5</v>
      </c>
      <c r="G1957" s="129">
        <v>400</v>
      </c>
      <c r="H1957" s="129">
        <f t="shared" si="153"/>
        <v>430.5</v>
      </c>
      <c r="I1957" s="129">
        <f t="shared" si="155"/>
        <v>1000</v>
      </c>
      <c r="J1957" s="129">
        <f t="shared" si="154"/>
        <v>1060.5</v>
      </c>
    </row>
    <row r="1958" spans="1:10" x14ac:dyDescent="0.25">
      <c r="A1958" s="95" t="s">
        <v>4144</v>
      </c>
      <c r="B1958" s="95" t="s">
        <v>4145</v>
      </c>
      <c r="C1958" s="95" t="str">
        <f t="shared" si="151"/>
        <v>新北市鶯歌區</v>
      </c>
      <c r="D1958" s="95" t="s">
        <v>4085</v>
      </c>
      <c r="E1958" s="129">
        <v>400</v>
      </c>
      <c r="F1958" s="129">
        <f t="shared" si="152"/>
        <v>430.5</v>
      </c>
      <c r="G1958" s="129">
        <v>400</v>
      </c>
      <c r="H1958" s="129">
        <f t="shared" si="153"/>
        <v>430.5</v>
      </c>
      <c r="I1958" s="129">
        <f t="shared" si="155"/>
        <v>1000</v>
      </c>
      <c r="J1958" s="129">
        <f t="shared" si="154"/>
        <v>1060.5</v>
      </c>
    </row>
    <row r="1959" spans="1:10" x14ac:dyDescent="0.25">
      <c r="A1959" s="95" t="s">
        <v>4146</v>
      </c>
      <c r="B1959" s="95" t="s">
        <v>4147</v>
      </c>
      <c r="C1959" s="95" t="str">
        <f t="shared" si="151"/>
        <v>新北市鶯歌區</v>
      </c>
      <c r="D1959" s="95" t="s">
        <v>4085</v>
      </c>
      <c r="E1959" s="129">
        <v>400</v>
      </c>
      <c r="F1959" s="129">
        <f t="shared" si="152"/>
        <v>430.5</v>
      </c>
      <c r="G1959" s="129">
        <v>400</v>
      </c>
      <c r="H1959" s="129">
        <f t="shared" si="153"/>
        <v>430.5</v>
      </c>
      <c r="I1959" s="129">
        <f t="shared" si="155"/>
        <v>1000</v>
      </c>
      <c r="J1959" s="129">
        <f t="shared" si="154"/>
        <v>1060.5</v>
      </c>
    </row>
    <row r="1960" spans="1:10" x14ac:dyDescent="0.25">
      <c r="A1960" s="95" t="s">
        <v>4148</v>
      </c>
      <c r="B1960" s="95" t="s">
        <v>4149</v>
      </c>
      <c r="C1960" s="95" t="str">
        <f t="shared" si="151"/>
        <v>新北市鶯歌區</v>
      </c>
      <c r="D1960" s="95" t="s">
        <v>4085</v>
      </c>
      <c r="E1960" s="129">
        <v>400</v>
      </c>
      <c r="F1960" s="129">
        <f t="shared" si="152"/>
        <v>430.5</v>
      </c>
      <c r="G1960" s="129">
        <v>400</v>
      </c>
      <c r="H1960" s="129">
        <f t="shared" si="153"/>
        <v>430.5</v>
      </c>
      <c r="I1960" s="129">
        <f t="shared" si="155"/>
        <v>1000</v>
      </c>
      <c r="J1960" s="129">
        <f t="shared" si="154"/>
        <v>1060.5</v>
      </c>
    </row>
    <row r="1961" spans="1:10" x14ac:dyDescent="0.25">
      <c r="A1961" s="95" t="s">
        <v>4150</v>
      </c>
      <c r="B1961" s="95" t="s">
        <v>4151</v>
      </c>
      <c r="C1961" s="95" t="str">
        <f t="shared" si="151"/>
        <v>新北市鶯歌區</v>
      </c>
      <c r="D1961" s="95" t="s">
        <v>4085</v>
      </c>
      <c r="E1961" s="129">
        <v>400</v>
      </c>
      <c r="F1961" s="129">
        <f t="shared" si="152"/>
        <v>430.5</v>
      </c>
      <c r="G1961" s="129">
        <v>400</v>
      </c>
      <c r="H1961" s="129">
        <f t="shared" si="153"/>
        <v>430.5</v>
      </c>
      <c r="I1961" s="129">
        <f t="shared" si="155"/>
        <v>1000</v>
      </c>
      <c r="J1961" s="129">
        <f t="shared" si="154"/>
        <v>1060.5</v>
      </c>
    </row>
    <row r="1962" spans="1:10" x14ac:dyDescent="0.25">
      <c r="A1962" s="95" t="s">
        <v>4152</v>
      </c>
      <c r="B1962" s="95" t="s">
        <v>4153</v>
      </c>
      <c r="C1962" s="95" t="str">
        <f t="shared" si="151"/>
        <v>新北市鶯歌區</v>
      </c>
      <c r="D1962" s="95" t="s">
        <v>4085</v>
      </c>
      <c r="E1962" s="129">
        <v>400</v>
      </c>
      <c r="F1962" s="129">
        <f t="shared" si="152"/>
        <v>430.5</v>
      </c>
      <c r="G1962" s="129">
        <v>400</v>
      </c>
      <c r="H1962" s="129">
        <f t="shared" si="153"/>
        <v>430.5</v>
      </c>
      <c r="I1962" s="129">
        <f t="shared" si="155"/>
        <v>1000</v>
      </c>
      <c r="J1962" s="129">
        <f t="shared" si="154"/>
        <v>1060.5</v>
      </c>
    </row>
    <row r="1963" spans="1:10" x14ac:dyDescent="0.25">
      <c r="A1963" s="95" t="s">
        <v>4154</v>
      </c>
      <c r="B1963" s="95" t="s">
        <v>4155</v>
      </c>
      <c r="C1963" s="95" t="str">
        <f t="shared" si="151"/>
        <v>新北市鶯歌區</v>
      </c>
      <c r="D1963" s="95" t="s">
        <v>4085</v>
      </c>
      <c r="E1963" s="129">
        <v>400</v>
      </c>
      <c r="F1963" s="129">
        <f t="shared" si="152"/>
        <v>430.5</v>
      </c>
      <c r="G1963" s="129">
        <v>400</v>
      </c>
      <c r="H1963" s="129">
        <f t="shared" si="153"/>
        <v>430.5</v>
      </c>
      <c r="I1963" s="129">
        <f t="shared" si="155"/>
        <v>1000</v>
      </c>
      <c r="J1963" s="129">
        <f t="shared" si="154"/>
        <v>1060.5</v>
      </c>
    </row>
    <row r="1964" spans="1:10" x14ac:dyDescent="0.25">
      <c r="A1964" s="95" t="s">
        <v>4156</v>
      </c>
      <c r="B1964" s="95" t="s">
        <v>4157</v>
      </c>
      <c r="C1964" s="95" t="str">
        <f t="shared" si="151"/>
        <v>新北市鶯歌區</v>
      </c>
      <c r="D1964" s="95" t="s">
        <v>4085</v>
      </c>
      <c r="E1964" s="129">
        <v>400</v>
      </c>
      <c r="F1964" s="129">
        <f t="shared" si="152"/>
        <v>430.5</v>
      </c>
      <c r="G1964" s="129">
        <v>400</v>
      </c>
      <c r="H1964" s="129">
        <f t="shared" si="153"/>
        <v>430.5</v>
      </c>
      <c r="I1964" s="129">
        <f t="shared" si="155"/>
        <v>1000</v>
      </c>
      <c r="J1964" s="129">
        <f t="shared" si="154"/>
        <v>1060.5</v>
      </c>
    </row>
    <row r="1965" spans="1:10" x14ac:dyDescent="0.25">
      <c r="A1965" s="95" t="s">
        <v>4158</v>
      </c>
      <c r="B1965" s="95" t="s">
        <v>4159</v>
      </c>
      <c r="C1965" s="95" t="str">
        <f t="shared" si="151"/>
        <v>新北市鶯歌區</v>
      </c>
      <c r="D1965" s="95" t="s">
        <v>4085</v>
      </c>
      <c r="E1965" s="129">
        <v>400</v>
      </c>
      <c r="F1965" s="129">
        <f t="shared" si="152"/>
        <v>430.5</v>
      </c>
      <c r="G1965" s="129">
        <v>400</v>
      </c>
      <c r="H1965" s="129">
        <f t="shared" si="153"/>
        <v>430.5</v>
      </c>
      <c r="I1965" s="129">
        <f t="shared" si="155"/>
        <v>1000</v>
      </c>
      <c r="J1965" s="129">
        <f t="shared" si="154"/>
        <v>1060.5</v>
      </c>
    </row>
    <row r="1966" spans="1:10" x14ac:dyDescent="0.25">
      <c r="A1966" s="95" t="s">
        <v>4160</v>
      </c>
      <c r="B1966" s="95" t="s">
        <v>4161</v>
      </c>
      <c r="C1966" s="95" t="str">
        <f t="shared" si="151"/>
        <v>新北市鶯歌區</v>
      </c>
      <c r="D1966" s="95" t="s">
        <v>4085</v>
      </c>
      <c r="E1966" s="129">
        <v>400</v>
      </c>
      <c r="F1966" s="129">
        <f t="shared" si="152"/>
        <v>430.5</v>
      </c>
      <c r="G1966" s="129">
        <v>400</v>
      </c>
      <c r="H1966" s="129">
        <f t="shared" si="153"/>
        <v>430.5</v>
      </c>
      <c r="I1966" s="129">
        <f t="shared" si="155"/>
        <v>1000</v>
      </c>
      <c r="J1966" s="129">
        <f t="shared" si="154"/>
        <v>1060.5</v>
      </c>
    </row>
    <row r="1967" spans="1:10" x14ac:dyDescent="0.25">
      <c r="A1967" s="95" t="s">
        <v>4162</v>
      </c>
      <c r="B1967" s="95" t="s">
        <v>4163</v>
      </c>
      <c r="C1967" s="95" t="str">
        <f t="shared" si="151"/>
        <v>新北市鶯歌區</v>
      </c>
      <c r="D1967" s="95" t="s">
        <v>4085</v>
      </c>
      <c r="E1967" s="129">
        <v>400</v>
      </c>
      <c r="F1967" s="129">
        <f t="shared" si="152"/>
        <v>430.5</v>
      </c>
      <c r="G1967" s="129">
        <v>400</v>
      </c>
      <c r="H1967" s="129">
        <f t="shared" si="153"/>
        <v>430.5</v>
      </c>
      <c r="I1967" s="129">
        <f t="shared" si="155"/>
        <v>1000</v>
      </c>
      <c r="J1967" s="129">
        <f t="shared" si="154"/>
        <v>1060.5</v>
      </c>
    </row>
    <row r="1968" spans="1:10" x14ac:dyDescent="0.25">
      <c r="A1968" s="95" t="s">
        <v>4164</v>
      </c>
      <c r="B1968" s="95" t="s">
        <v>4165</v>
      </c>
      <c r="C1968" s="95" t="str">
        <f t="shared" si="151"/>
        <v>新北市鶯歌區</v>
      </c>
      <c r="D1968" s="95" t="s">
        <v>4085</v>
      </c>
      <c r="E1968" s="129">
        <v>400</v>
      </c>
      <c r="F1968" s="129">
        <f t="shared" si="152"/>
        <v>430.5</v>
      </c>
      <c r="G1968" s="129">
        <v>400</v>
      </c>
      <c r="H1968" s="129">
        <f t="shared" si="153"/>
        <v>430.5</v>
      </c>
      <c r="I1968" s="129">
        <f t="shared" si="155"/>
        <v>1000</v>
      </c>
      <c r="J1968" s="129">
        <f t="shared" si="154"/>
        <v>1060.5</v>
      </c>
    </row>
    <row r="1969" spans="1:10" x14ac:dyDescent="0.25">
      <c r="A1969" s="95" t="s">
        <v>4166</v>
      </c>
      <c r="B1969" s="95" t="s">
        <v>4167</v>
      </c>
      <c r="C1969" s="95" t="str">
        <f t="shared" si="151"/>
        <v>新北市鶯歌區</v>
      </c>
      <c r="D1969" s="95" t="s">
        <v>4085</v>
      </c>
      <c r="E1969" s="129">
        <v>400</v>
      </c>
      <c r="F1969" s="129">
        <f t="shared" si="152"/>
        <v>430.5</v>
      </c>
      <c r="G1969" s="129">
        <v>400</v>
      </c>
      <c r="H1969" s="129">
        <f t="shared" si="153"/>
        <v>430.5</v>
      </c>
      <c r="I1969" s="129">
        <f t="shared" si="155"/>
        <v>1000</v>
      </c>
      <c r="J1969" s="129">
        <f t="shared" si="154"/>
        <v>1060.5</v>
      </c>
    </row>
    <row r="1970" spans="1:10" x14ac:dyDescent="0.25">
      <c r="A1970" s="95" t="s">
        <v>4168</v>
      </c>
      <c r="B1970" s="95" t="s">
        <v>4169</v>
      </c>
      <c r="C1970" s="95" t="str">
        <f t="shared" si="151"/>
        <v>新北市鶯歌區</v>
      </c>
      <c r="D1970" s="95" t="s">
        <v>4085</v>
      </c>
      <c r="E1970" s="129">
        <v>400</v>
      </c>
      <c r="F1970" s="129">
        <f t="shared" si="152"/>
        <v>430.5</v>
      </c>
      <c r="G1970" s="129">
        <v>400</v>
      </c>
      <c r="H1970" s="129">
        <f t="shared" si="153"/>
        <v>430.5</v>
      </c>
      <c r="I1970" s="129">
        <f t="shared" si="155"/>
        <v>1000</v>
      </c>
      <c r="J1970" s="129">
        <f t="shared" si="154"/>
        <v>1060.5</v>
      </c>
    </row>
    <row r="1971" spans="1:10" x14ac:dyDescent="0.25">
      <c r="A1971" s="95" t="s">
        <v>4170</v>
      </c>
      <c r="B1971" s="95" t="s">
        <v>4171</v>
      </c>
      <c r="C1971" s="95" t="str">
        <f t="shared" si="151"/>
        <v>新北市鶯歌區</v>
      </c>
      <c r="D1971" s="95" t="s">
        <v>4085</v>
      </c>
      <c r="E1971" s="129">
        <v>400</v>
      </c>
      <c r="F1971" s="129">
        <f t="shared" si="152"/>
        <v>430.5</v>
      </c>
      <c r="G1971" s="129">
        <v>400</v>
      </c>
      <c r="H1971" s="129">
        <f t="shared" si="153"/>
        <v>430.5</v>
      </c>
      <c r="I1971" s="129">
        <f t="shared" si="155"/>
        <v>1000</v>
      </c>
      <c r="J1971" s="129">
        <f t="shared" si="154"/>
        <v>1060.5</v>
      </c>
    </row>
    <row r="1972" spans="1:10" x14ac:dyDescent="0.25">
      <c r="A1972" s="95" t="s">
        <v>4172</v>
      </c>
      <c r="B1972" s="95" t="s">
        <v>4173</v>
      </c>
      <c r="C1972" s="95" t="str">
        <f t="shared" si="151"/>
        <v>新北市鶯歌區</v>
      </c>
      <c r="D1972" s="95" t="s">
        <v>4085</v>
      </c>
      <c r="E1972" s="129">
        <v>400</v>
      </c>
      <c r="F1972" s="129">
        <f t="shared" si="152"/>
        <v>430.5</v>
      </c>
      <c r="G1972" s="129">
        <v>400</v>
      </c>
      <c r="H1972" s="129">
        <f t="shared" si="153"/>
        <v>430.5</v>
      </c>
      <c r="I1972" s="129">
        <f t="shared" si="155"/>
        <v>1000</v>
      </c>
      <c r="J1972" s="129">
        <f t="shared" si="154"/>
        <v>1060.5</v>
      </c>
    </row>
    <row r="1973" spans="1:10" x14ac:dyDescent="0.25">
      <c r="A1973" s="95" t="s">
        <v>4174</v>
      </c>
      <c r="B1973" s="95" t="s">
        <v>4175</v>
      </c>
      <c r="C1973" s="95" t="str">
        <f t="shared" si="151"/>
        <v>新北市鶯歌區</v>
      </c>
      <c r="D1973" s="95" t="s">
        <v>4085</v>
      </c>
      <c r="E1973" s="129">
        <v>400</v>
      </c>
      <c r="F1973" s="129">
        <f t="shared" si="152"/>
        <v>430.5</v>
      </c>
      <c r="G1973" s="129">
        <v>400</v>
      </c>
      <c r="H1973" s="129">
        <f t="shared" si="153"/>
        <v>430.5</v>
      </c>
      <c r="I1973" s="129">
        <f t="shared" si="155"/>
        <v>1000</v>
      </c>
      <c r="J1973" s="129">
        <f t="shared" si="154"/>
        <v>1060.5</v>
      </c>
    </row>
    <row r="1974" spans="1:10" x14ac:dyDescent="0.25">
      <c r="A1974" s="95" t="s">
        <v>4176</v>
      </c>
      <c r="B1974" s="95" t="s">
        <v>4177</v>
      </c>
      <c r="C1974" s="95" t="str">
        <f t="shared" si="151"/>
        <v>新北市鶯歌區</v>
      </c>
      <c r="D1974" s="95" t="s">
        <v>4085</v>
      </c>
      <c r="E1974" s="129">
        <v>400</v>
      </c>
      <c r="F1974" s="129">
        <f t="shared" si="152"/>
        <v>430.5</v>
      </c>
      <c r="G1974" s="129">
        <v>400</v>
      </c>
      <c r="H1974" s="129">
        <f t="shared" si="153"/>
        <v>430.5</v>
      </c>
      <c r="I1974" s="129">
        <f t="shared" si="155"/>
        <v>1000</v>
      </c>
      <c r="J1974" s="129">
        <f t="shared" si="154"/>
        <v>1060.5</v>
      </c>
    </row>
    <row r="1975" spans="1:10" x14ac:dyDescent="0.25">
      <c r="A1975" s="95" t="s">
        <v>4178</v>
      </c>
      <c r="B1975" s="95" t="s">
        <v>4179</v>
      </c>
      <c r="C1975" s="95" t="str">
        <f t="shared" si="151"/>
        <v>新北市鶯歌區</v>
      </c>
      <c r="D1975" s="95" t="s">
        <v>4085</v>
      </c>
      <c r="E1975" s="129">
        <v>400</v>
      </c>
      <c r="F1975" s="129">
        <f t="shared" si="152"/>
        <v>430.5</v>
      </c>
      <c r="G1975" s="129">
        <v>400</v>
      </c>
      <c r="H1975" s="129">
        <f t="shared" si="153"/>
        <v>430.5</v>
      </c>
      <c r="I1975" s="129">
        <f t="shared" si="155"/>
        <v>1000</v>
      </c>
      <c r="J1975" s="129">
        <f t="shared" si="154"/>
        <v>1060.5</v>
      </c>
    </row>
    <row r="1976" spans="1:10" x14ac:dyDescent="0.25">
      <c r="A1976" s="95" t="s">
        <v>4180</v>
      </c>
      <c r="B1976" s="95" t="s">
        <v>4181</v>
      </c>
      <c r="C1976" s="95" t="str">
        <f t="shared" si="151"/>
        <v>新北市鶯歌區</v>
      </c>
      <c r="D1976" s="95" t="s">
        <v>4085</v>
      </c>
      <c r="E1976" s="129">
        <v>400</v>
      </c>
      <c r="F1976" s="129">
        <f t="shared" si="152"/>
        <v>430.5</v>
      </c>
      <c r="G1976" s="129">
        <v>400</v>
      </c>
      <c r="H1976" s="129">
        <f t="shared" si="153"/>
        <v>430.5</v>
      </c>
      <c r="I1976" s="129">
        <f t="shared" si="155"/>
        <v>1000</v>
      </c>
      <c r="J1976" s="129">
        <f t="shared" si="154"/>
        <v>1060.5</v>
      </c>
    </row>
    <row r="1977" spans="1:10" x14ac:dyDescent="0.25">
      <c r="A1977" s="95" t="s">
        <v>4182</v>
      </c>
      <c r="B1977" s="95" t="s">
        <v>4183</v>
      </c>
      <c r="C1977" s="95" t="str">
        <f t="shared" si="151"/>
        <v>新北市鶯歌區</v>
      </c>
      <c r="D1977" s="95" t="s">
        <v>4085</v>
      </c>
      <c r="E1977" s="129">
        <v>400</v>
      </c>
      <c r="F1977" s="129">
        <f t="shared" si="152"/>
        <v>430.5</v>
      </c>
      <c r="G1977" s="129">
        <v>400</v>
      </c>
      <c r="H1977" s="129">
        <f t="shared" si="153"/>
        <v>430.5</v>
      </c>
      <c r="I1977" s="129">
        <f t="shared" si="155"/>
        <v>1000</v>
      </c>
      <c r="J1977" s="129">
        <f t="shared" si="154"/>
        <v>1060.5</v>
      </c>
    </row>
    <row r="1978" spans="1:10" x14ac:dyDescent="0.25">
      <c r="A1978" s="95" t="s">
        <v>4184</v>
      </c>
      <c r="B1978" s="95" t="s">
        <v>4185</v>
      </c>
      <c r="C1978" s="95" t="str">
        <f t="shared" si="151"/>
        <v>新北市鶯歌區</v>
      </c>
      <c r="D1978" s="95" t="s">
        <v>4085</v>
      </c>
      <c r="E1978" s="129">
        <v>400</v>
      </c>
      <c r="F1978" s="129">
        <f t="shared" si="152"/>
        <v>430.5</v>
      </c>
      <c r="G1978" s="129">
        <v>400</v>
      </c>
      <c r="H1978" s="129">
        <f t="shared" si="153"/>
        <v>430.5</v>
      </c>
      <c r="I1978" s="129">
        <f t="shared" si="155"/>
        <v>1000</v>
      </c>
      <c r="J1978" s="129">
        <f t="shared" si="154"/>
        <v>1060.5</v>
      </c>
    </row>
    <row r="1979" spans="1:10" x14ac:dyDescent="0.25">
      <c r="A1979" s="95" t="s">
        <v>4186</v>
      </c>
      <c r="B1979" s="95" t="s">
        <v>4187</v>
      </c>
      <c r="C1979" s="95" t="str">
        <f t="shared" si="151"/>
        <v>新北市鶯歌區</v>
      </c>
      <c r="D1979" s="95" t="s">
        <v>4085</v>
      </c>
      <c r="E1979" s="129">
        <v>400</v>
      </c>
      <c r="F1979" s="129">
        <f t="shared" si="152"/>
        <v>430.5</v>
      </c>
      <c r="G1979" s="129">
        <v>400</v>
      </c>
      <c r="H1979" s="129">
        <f t="shared" si="153"/>
        <v>430.5</v>
      </c>
      <c r="I1979" s="129">
        <f t="shared" si="155"/>
        <v>1000</v>
      </c>
      <c r="J1979" s="129">
        <f t="shared" si="154"/>
        <v>1060.5</v>
      </c>
    </row>
    <row r="1980" spans="1:10" x14ac:dyDescent="0.25">
      <c r="A1980" s="95" t="s">
        <v>4188</v>
      </c>
      <c r="B1980" s="95" t="s">
        <v>4189</v>
      </c>
      <c r="C1980" s="95" t="str">
        <f t="shared" si="151"/>
        <v>新北市鶯歌區</v>
      </c>
      <c r="D1980" s="95" t="s">
        <v>4085</v>
      </c>
      <c r="E1980" s="129">
        <v>400</v>
      </c>
      <c r="F1980" s="129">
        <f t="shared" si="152"/>
        <v>430.5</v>
      </c>
      <c r="G1980" s="129">
        <v>400</v>
      </c>
      <c r="H1980" s="129">
        <f t="shared" si="153"/>
        <v>430.5</v>
      </c>
      <c r="I1980" s="129">
        <f t="shared" si="155"/>
        <v>1000</v>
      </c>
      <c r="J1980" s="129">
        <f t="shared" si="154"/>
        <v>1060.5</v>
      </c>
    </row>
    <row r="1981" spans="1:10" x14ac:dyDescent="0.25">
      <c r="A1981" s="95" t="s">
        <v>4190</v>
      </c>
      <c r="B1981" s="95" t="s">
        <v>4191</v>
      </c>
      <c r="C1981" s="95" t="str">
        <f t="shared" si="151"/>
        <v>新北市鶯歌區</v>
      </c>
      <c r="D1981" s="95" t="s">
        <v>4085</v>
      </c>
      <c r="E1981" s="129">
        <v>400</v>
      </c>
      <c r="F1981" s="129">
        <f t="shared" si="152"/>
        <v>430.5</v>
      </c>
      <c r="G1981" s="129">
        <v>400</v>
      </c>
      <c r="H1981" s="129">
        <f t="shared" si="153"/>
        <v>430.5</v>
      </c>
      <c r="I1981" s="129">
        <f t="shared" si="155"/>
        <v>1000</v>
      </c>
      <c r="J1981" s="129">
        <f t="shared" si="154"/>
        <v>1060.5</v>
      </c>
    </row>
    <row r="1982" spans="1:10" x14ac:dyDescent="0.25">
      <c r="A1982" s="95" t="s">
        <v>4192</v>
      </c>
      <c r="B1982" s="95" t="s">
        <v>4193</v>
      </c>
      <c r="C1982" s="95" t="str">
        <f t="shared" si="151"/>
        <v>新北市鶯歌區</v>
      </c>
      <c r="D1982" s="95" t="s">
        <v>4085</v>
      </c>
      <c r="E1982" s="129">
        <v>400</v>
      </c>
      <c r="F1982" s="129">
        <f t="shared" si="152"/>
        <v>430.5</v>
      </c>
      <c r="G1982" s="129">
        <v>400</v>
      </c>
      <c r="H1982" s="129">
        <f t="shared" si="153"/>
        <v>430.5</v>
      </c>
      <c r="I1982" s="129">
        <f t="shared" si="155"/>
        <v>1000</v>
      </c>
      <c r="J1982" s="129">
        <f t="shared" si="154"/>
        <v>1060.5</v>
      </c>
    </row>
    <row r="1983" spans="1:10" x14ac:dyDescent="0.25">
      <c r="A1983" s="95" t="s">
        <v>4194</v>
      </c>
      <c r="B1983" s="95" t="s">
        <v>4195</v>
      </c>
      <c r="C1983" s="95" t="str">
        <f t="shared" si="151"/>
        <v>新北市鶯歌區</v>
      </c>
      <c r="D1983" s="95" t="s">
        <v>4085</v>
      </c>
      <c r="E1983" s="129">
        <v>400</v>
      </c>
      <c r="F1983" s="129">
        <f t="shared" si="152"/>
        <v>430.5</v>
      </c>
      <c r="G1983" s="129">
        <v>400</v>
      </c>
      <c r="H1983" s="129">
        <f t="shared" si="153"/>
        <v>430.5</v>
      </c>
      <c r="I1983" s="129">
        <f t="shared" si="155"/>
        <v>1000</v>
      </c>
      <c r="J1983" s="129">
        <f t="shared" si="154"/>
        <v>1060.5</v>
      </c>
    </row>
    <row r="1984" spans="1:10" x14ac:dyDescent="0.25">
      <c r="A1984" s="95" t="s">
        <v>4196</v>
      </c>
      <c r="B1984" s="95" t="s">
        <v>4197</v>
      </c>
      <c r="C1984" s="95" t="str">
        <f t="shared" si="151"/>
        <v>新北市鶯歌區</v>
      </c>
      <c r="D1984" s="95" t="s">
        <v>4085</v>
      </c>
      <c r="E1984" s="129">
        <v>400</v>
      </c>
      <c r="F1984" s="129">
        <f t="shared" si="152"/>
        <v>430.5</v>
      </c>
      <c r="G1984" s="129">
        <v>400</v>
      </c>
      <c r="H1984" s="129">
        <f t="shared" si="153"/>
        <v>430.5</v>
      </c>
      <c r="I1984" s="129">
        <f t="shared" si="155"/>
        <v>1000</v>
      </c>
      <c r="J1984" s="129">
        <f t="shared" si="154"/>
        <v>1060.5</v>
      </c>
    </row>
    <row r="1985" spans="1:10" x14ac:dyDescent="0.25">
      <c r="A1985" s="95" t="s">
        <v>4198</v>
      </c>
      <c r="B1985" s="95" t="s">
        <v>4199</v>
      </c>
      <c r="C1985" s="95" t="str">
        <f t="shared" si="151"/>
        <v>新北市鶯歌區</v>
      </c>
      <c r="D1985" s="95" t="s">
        <v>4085</v>
      </c>
      <c r="E1985" s="129">
        <v>400</v>
      </c>
      <c r="F1985" s="129">
        <f t="shared" si="152"/>
        <v>430.5</v>
      </c>
      <c r="G1985" s="129">
        <v>400</v>
      </c>
      <c r="H1985" s="129">
        <f t="shared" si="153"/>
        <v>430.5</v>
      </c>
      <c r="I1985" s="129">
        <f t="shared" si="155"/>
        <v>1000</v>
      </c>
      <c r="J1985" s="129">
        <f t="shared" si="154"/>
        <v>1060.5</v>
      </c>
    </row>
    <row r="1986" spans="1:10" x14ac:dyDescent="0.25">
      <c r="A1986" s="95" t="s">
        <v>4200</v>
      </c>
      <c r="B1986" s="95" t="s">
        <v>4201</v>
      </c>
      <c r="C1986" s="95" t="str">
        <f t="shared" ref="C1986:C2049" si="156">LEFT(A1986,6)</f>
        <v>新北市鶯歌區</v>
      </c>
      <c r="D1986" s="95" t="s">
        <v>4085</v>
      </c>
      <c r="E1986" s="129">
        <v>400</v>
      </c>
      <c r="F1986" s="129">
        <f t="shared" si="152"/>
        <v>430.5</v>
      </c>
      <c r="G1986" s="129">
        <v>400</v>
      </c>
      <c r="H1986" s="129">
        <f t="shared" si="153"/>
        <v>430.5</v>
      </c>
      <c r="I1986" s="129">
        <f t="shared" si="155"/>
        <v>1000</v>
      </c>
      <c r="J1986" s="129">
        <f t="shared" si="154"/>
        <v>1060.5</v>
      </c>
    </row>
    <row r="1987" spans="1:10" x14ac:dyDescent="0.25">
      <c r="A1987" s="95" t="s">
        <v>4202</v>
      </c>
      <c r="B1987" s="95" t="s">
        <v>4203</v>
      </c>
      <c r="C1987" s="95" t="str">
        <f t="shared" si="156"/>
        <v>新北市鶯歌區</v>
      </c>
      <c r="D1987" s="95" t="s">
        <v>4085</v>
      </c>
      <c r="E1987" s="129">
        <v>400</v>
      </c>
      <c r="F1987" s="129">
        <f t="shared" ref="F1987:F2050" si="157">(E1987+10)*1.05</f>
        <v>430.5</v>
      </c>
      <c r="G1987" s="129">
        <v>400</v>
      </c>
      <c r="H1987" s="129">
        <f t="shared" ref="H1987:H2050" si="158">(G1987+10)*1.05</f>
        <v>430.5</v>
      </c>
      <c r="I1987" s="129">
        <f t="shared" si="155"/>
        <v>1000</v>
      </c>
      <c r="J1987" s="129">
        <f t="shared" ref="J1987:J2050" si="159">(I1987+10)*1.05</f>
        <v>1060.5</v>
      </c>
    </row>
    <row r="1988" spans="1:10" x14ac:dyDescent="0.25">
      <c r="A1988" s="95" t="s">
        <v>4204</v>
      </c>
      <c r="B1988" s="95" t="s">
        <v>4205</v>
      </c>
      <c r="C1988" s="95" t="str">
        <f t="shared" si="156"/>
        <v>新北市鶯歌區</v>
      </c>
      <c r="D1988" s="95" t="s">
        <v>4085</v>
      </c>
      <c r="E1988" s="129">
        <v>400</v>
      </c>
      <c r="F1988" s="129">
        <f t="shared" si="157"/>
        <v>430.5</v>
      </c>
      <c r="G1988" s="129">
        <v>400</v>
      </c>
      <c r="H1988" s="129">
        <f t="shared" si="158"/>
        <v>430.5</v>
      </c>
      <c r="I1988" s="129">
        <f t="shared" si="155"/>
        <v>1000</v>
      </c>
      <c r="J1988" s="129">
        <f t="shared" si="159"/>
        <v>1060.5</v>
      </c>
    </row>
    <row r="1989" spans="1:10" x14ac:dyDescent="0.25">
      <c r="A1989" s="95" t="s">
        <v>4206</v>
      </c>
      <c r="B1989" s="95" t="s">
        <v>4207</v>
      </c>
      <c r="C1989" s="95" t="str">
        <f t="shared" si="156"/>
        <v>新北市鶯歌區</v>
      </c>
      <c r="D1989" s="95" t="s">
        <v>4085</v>
      </c>
      <c r="E1989" s="129">
        <v>400</v>
      </c>
      <c r="F1989" s="129">
        <f t="shared" si="157"/>
        <v>430.5</v>
      </c>
      <c r="G1989" s="129">
        <v>400</v>
      </c>
      <c r="H1989" s="129">
        <f t="shared" si="158"/>
        <v>430.5</v>
      </c>
      <c r="I1989" s="129">
        <f t="shared" si="155"/>
        <v>1000</v>
      </c>
      <c r="J1989" s="129">
        <f t="shared" si="159"/>
        <v>1060.5</v>
      </c>
    </row>
    <row r="1990" spans="1:10" x14ac:dyDescent="0.25">
      <c r="A1990" s="95" t="s">
        <v>4208</v>
      </c>
      <c r="B1990" s="95" t="s">
        <v>4209</v>
      </c>
      <c r="C1990" s="95" t="str">
        <f t="shared" si="156"/>
        <v>新北市鶯歌區</v>
      </c>
      <c r="D1990" s="95" t="s">
        <v>4085</v>
      </c>
      <c r="E1990" s="129">
        <v>400</v>
      </c>
      <c r="F1990" s="129">
        <f t="shared" si="157"/>
        <v>430.5</v>
      </c>
      <c r="G1990" s="129">
        <v>400</v>
      </c>
      <c r="H1990" s="129">
        <f t="shared" si="158"/>
        <v>430.5</v>
      </c>
      <c r="I1990" s="129">
        <f t="shared" si="155"/>
        <v>1000</v>
      </c>
      <c r="J1990" s="129">
        <f t="shared" si="159"/>
        <v>1060.5</v>
      </c>
    </row>
    <row r="1991" spans="1:10" x14ac:dyDescent="0.25">
      <c r="A1991" s="95" t="s">
        <v>4210</v>
      </c>
      <c r="B1991" s="95" t="s">
        <v>4211</v>
      </c>
      <c r="C1991" s="95" t="str">
        <f t="shared" si="156"/>
        <v>新北市鶯歌區</v>
      </c>
      <c r="D1991" s="95" t="s">
        <v>4085</v>
      </c>
      <c r="E1991" s="129">
        <v>400</v>
      </c>
      <c r="F1991" s="129">
        <f t="shared" si="157"/>
        <v>430.5</v>
      </c>
      <c r="G1991" s="129">
        <v>400</v>
      </c>
      <c r="H1991" s="129">
        <f t="shared" si="158"/>
        <v>430.5</v>
      </c>
      <c r="I1991" s="129">
        <f t="shared" si="155"/>
        <v>1000</v>
      </c>
      <c r="J1991" s="129">
        <f t="shared" si="159"/>
        <v>1060.5</v>
      </c>
    </row>
    <row r="1992" spans="1:10" x14ac:dyDescent="0.25">
      <c r="A1992" s="95" t="s">
        <v>4212</v>
      </c>
      <c r="B1992" s="95" t="s">
        <v>4213</v>
      </c>
      <c r="C1992" s="95" t="str">
        <f t="shared" si="156"/>
        <v>新北市鶯歌區</v>
      </c>
      <c r="D1992" s="95" t="s">
        <v>4085</v>
      </c>
      <c r="E1992" s="129">
        <v>400</v>
      </c>
      <c r="F1992" s="129">
        <f t="shared" si="157"/>
        <v>430.5</v>
      </c>
      <c r="G1992" s="129">
        <v>400</v>
      </c>
      <c r="H1992" s="129">
        <f t="shared" si="158"/>
        <v>430.5</v>
      </c>
      <c r="I1992" s="129">
        <f t="shared" si="155"/>
        <v>1000</v>
      </c>
      <c r="J1992" s="129">
        <f t="shared" si="159"/>
        <v>1060.5</v>
      </c>
    </row>
    <row r="1993" spans="1:10" x14ac:dyDescent="0.25">
      <c r="A1993" s="95" t="s">
        <v>4214</v>
      </c>
      <c r="B1993" s="95" t="s">
        <v>4215</v>
      </c>
      <c r="C1993" s="95" t="str">
        <f t="shared" si="156"/>
        <v>新北市鶯歌區</v>
      </c>
      <c r="D1993" s="95" t="s">
        <v>4085</v>
      </c>
      <c r="E1993" s="129">
        <v>400</v>
      </c>
      <c r="F1993" s="129">
        <f t="shared" si="157"/>
        <v>430.5</v>
      </c>
      <c r="G1993" s="129">
        <v>400</v>
      </c>
      <c r="H1993" s="129">
        <f t="shared" si="158"/>
        <v>430.5</v>
      </c>
      <c r="I1993" s="129">
        <f t="shared" si="155"/>
        <v>1000</v>
      </c>
      <c r="J1993" s="129">
        <f t="shared" si="159"/>
        <v>1060.5</v>
      </c>
    </row>
    <row r="1994" spans="1:10" x14ac:dyDescent="0.25">
      <c r="A1994" s="95" t="s">
        <v>4216</v>
      </c>
      <c r="B1994" s="95" t="s">
        <v>4217</v>
      </c>
      <c r="C1994" s="95" t="str">
        <f t="shared" si="156"/>
        <v>新北市鶯歌區</v>
      </c>
      <c r="D1994" s="95" t="s">
        <v>4085</v>
      </c>
      <c r="E1994" s="129">
        <v>400</v>
      </c>
      <c r="F1994" s="129">
        <f t="shared" si="157"/>
        <v>430.5</v>
      </c>
      <c r="G1994" s="129">
        <v>400</v>
      </c>
      <c r="H1994" s="129">
        <f t="shared" si="158"/>
        <v>430.5</v>
      </c>
      <c r="I1994" s="129">
        <f t="shared" si="155"/>
        <v>1000</v>
      </c>
      <c r="J1994" s="129">
        <f t="shared" si="159"/>
        <v>1060.5</v>
      </c>
    </row>
    <row r="1995" spans="1:10" x14ac:dyDescent="0.25">
      <c r="A1995" s="95" t="s">
        <v>4218</v>
      </c>
      <c r="B1995" s="95" t="s">
        <v>4219</v>
      </c>
      <c r="C1995" s="95" t="str">
        <f t="shared" si="156"/>
        <v>新北市鶯歌區</v>
      </c>
      <c r="D1995" s="95" t="s">
        <v>4085</v>
      </c>
      <c r="E1995" s="129">
        <v>400</v>
      </c>
      <c r="F1995" s="129">
        <f t="shared" si="157"/>
        <v>430.5</v>
      </c>
      <c r="G1995" s="129">
        <v>400</v>
      </c>
      <c r="H1995" s="129">
        <f t="shared" si="158"/>
        <v>430.5</v>
      </c>
      <c r="I1995" s="129">
        <f t="shared" si="155"/>
        <v>1000</v>
      </c>
      <c r="J1995" s="129">
        <f t="shared" si="159"/>
        <v>1060.5</v>
      </c>
    </row>
    <row r="1996" spans="1:10" x14ac:dyDescent="0.25">
      <c r="A1996" s="95" t="s">
        <v>4220</v>
      </c>
      <c r="B1996" s="95" t="s">
        <v>4221</v>
      </c>
      <c r="C1996" s="95" t="str">
        <f t="shared" si="156"/>
        <v>新北市鶯歌區</v>
      </c>
      <c r="D1996" s="95" t="s">
        <v>4085</v>
      </c>
      <c r="E1996" s="129">
        <v>400</v>
      </c>
      <c r="F1996" s="129">
        <f t="shared" si="157"/>
        <v>430.5</v>
      </c>
      <c r="G1996" s="129">
        <v>400</v>
      </c>
      <c r="H1996" s="129">
        <f t="shared" si="158"/>
        <v>430.5</v>
      </c>
      <c r="I1996" s="129">
        <f t="shared" si="155"/>
        <v>1000</v>
      </c>
      <c r="J1996" s="129">
        <f t="shared" si="159"/>
        <v>1060.5</v>
      </c>
    </row>
    <row r="1997" spans="1:10" x14ac:dyDescent="0.25">
      <c r="A1997" s="95" t="s">
        <v>4222</v>
      </c>
      <c r="B1997" s="95" t="s">
        <v>4223</v>
      </c>
      <c r="C1997" s="95" t="str">
        <f t="shared" si="156"/>
        <v>新北市鶯歌區</v>
      </c>
      <c r="D1997" s="95" t="s">
        <v>4085</v>
      </c>
      <c r="E1997" s="129">
        <v>400</v>
      </c>
      <c r="F1997" s="129">
        <f t="shared" si="157"/>
        <v>430.5</v>
      </c>
      <c r="G1997" s="129">
        <v>400</v>
      </c>
      <c r="H1997" s="129">
        <f t="shared" si="158"/>
        <v>430.5</v>
      </c>
      <c r="I1997" s="129">
        <f t="shared" si="155"/>
        <v>1000</v>
      </c>
      <c r="J1997" s="129">
        <f t="shared" si="159"/>
        <v>1060.5</v>
      </c>
    </row>
    <row r="1998" spans="1:10" x14ac:dyDescent="0.25">
      <c r="A1998" s="95" t="s">
        <v>4224</v>
      </c>
      <c r="B1998" s="95" t="s">
        <v>4225</v>
      </c>
      <c r="C1998" s="95" t="str">
        <f t="shared" si="156"/>
        <v>新北市鶯歌區</v>
      </c>
      <c r="D1998" s="95" t="s">
        <v>4085</v>
      </c>
      <c r="E1998" s="129">
        <v>400</v>
      </c>
      <c r="F1998" s="129">
        <f t="shared" si="157"/>
        <v>430.5</v>
      </c>
      <c r="G1998" s="129">
        <v>400</v>
      </c>
      <c r="H1998" s="129">
        <f t="shared" si="158"/>
        <v>430.5</v>
      </c>
      <c r="I1998" s="129">
        <f t="shared" si="155"/>
        <v>1000</v>
      </c>
      <c r="J1998" s="129">
        <f t="shared" si="159"/>
        <v>1060.5</v>
      </c>
    </row>
    <row r="1999" spans="1:10" x14ac:dyDescent="0.25">
      <c r="A1999" s="95" t="s">
        <v>4226</v>
      </c>
      <c r="B1999" s="95" t="s">
        <v>4227</v>
      </c>
      <c r="C1999" s="95" t="str">
        <f t="shared" si="156"/>
        <v>新北市鶯歌區</v>
      </c>
      <c r="D1999" s="95" t="s">
        <v>4085</v>
      </c>
      <c r="E1999" s="129">
        <v>400</v>
      </c>
      <c r="F1999" s="129">
        <f t="shared" si="157"/>
        <v>430.5</v>
      </c>
      <c r="G1999" s="129">
        <v>400</v>
      </c>
      <c r="H1999" s="129">
        <f t="shared" si="158"/>
        <v>430.5</v>
      </c>
      <c r="I1999" s="129">
        <f t="shared" si="155"/>
        <v>1000</v>
      </c>
      <c r="J1999" s="129">
        <f t="shared" si="159"/>
        <v>1060.5</v>
      </c>
    </row>
    <row r="2000" spans="1:10" x14ac:dyDescent="0.25">
      <c r="A2000" s="95" t="s">
        <v>4228</v>
      </c>
      <c r="B2000" s="95" t="s">
        <v>4229</v>
      </c>
      <c r="C2000" s="95" t="str">
        <f t="shared" si="156"/>
        <v>新北市鶯歌區</v>
      </c>
      <c r="D2000" s="95" t="s">
        <v>4085</v>
      </c>
      <c r="E2000" s="129">
        <v>400</v>
      </c>
      <c r="F2000" s="129">
        <f t="shared" si="157"/>
        <v>430.5</v>
      </c>
      <c r="G2000" s="129">
        <v>400</v>
      </c>
      <c r="H2000" s="129">
        <f t="shared" si="158"/>
        <v>430.5</v>
      </c>
      <c r="I2000" s="129">
        <f t="shared" si="155"/>
        <v>1000</v>
      </c>
      <c r="J2000" s="129">
        <f t="shared" si="159"/>
        <v>1060.5</v>
      </c>
    </row>
    <row r="2001" spans="1:10" x14ac:dyDescent="0.25">
      <c r="A2001" s="95" t="s">
        <v>4230</v>
      </c>
      <c r="B2001" s="95" t="s">
        <v>4231</v>
      </c>
      <c r="C2001" s="95" t="str">
        <f t="shared" si="156"/>
        <v>新北市鶯歌區</v>
      </c>
      <c r="D2001" s="95" t="s">
        <v>4085</v>
      </c>
      <c r="E2001" s="129">
        <v>400</v>
      </c>
      <c r="F2001" s="129">
        <f t="shared" si="157"/>
        <v>430.5</v>
      </c>
      <c r="G2001" s="129">
        <v>400</v>
      </c>
      <c r="H2001" s="129">
        <f t="shared" si="158"/>
        <v>430.5</v>
      </c>
      <c r="I2001" s="129">
        <f t="shared" si="155"/>
        <v>1000</v>
      </c>
      <c r="J2001" s="129">
        <f t="shared" si="159"/>
        <v>1060.5</v>
      </c>
    </row>
    <row r="2002" spans="1:10" x14ac:dyDescent="0.25">
      <c r="A2002" s="95" t="s">
        <v>4232</v>
      </c>
      <c r="B2002" s="95" t="s">
        <v>4233</v>
      </c>
      <c r="C2002" s="95" t="str">
        <f t="shared" si="156"/>
        <v>新北市鶯歌區</v>
      </c>
      <c r="D2002" s="95" t="s">
        <v>4085</v>
      </c>
      <c r="E2002" s="129">
        <v>400</v>
      </c>
      <c r="F2002" s="129">
        <f t="shared" si="157"/>
        <v>430.5</v>
      </c>
      <c r="G2002" s="129">
        <v>400</v>
      </c>
      <c r="H2002" s="129">
        <f t="shared" si="158"/>
        <v>430.5</v>
      </c>
      <c r="I2002" s="129">
        <f t="shared" si="155"/>
        <v>1000</v>
      </c>
      <c r="J2002" s="129">
        <f t="shared" si="159"/>
        <v>1060.5</v>
      </c>
    </row>
    <row r="2003" spans="1:10" x14ac:dyDescent="0.25">
      <c r="A2003" s="95" t="s">
        <v>4234</v>
      </c>
      <c r="B2003" s="95" t="s">
        <v>4235</v>
      </c>
      <c r="C2003" s="95" t="str">
        <f t="shared" si="156"/>
        <v>新北市鶯歌區</v>
      </c>
      <c r="D2003" s="95" t="s">
        <v>4085</v>
      </c>
      <c r="E2003" s="129">
        <v>400</v>
      </c>
      <c r="F2003" s="129">
        <f t="shared" si="157"/>
        <v>430.5</v>
      </c>
      <c r="G2003" s="129">
        <v>400</v>
      </c>
      <c r="H2003" s="129">
        <f t="shared" si="158"/>
        <v>430.5</v>
      </c>
      <c r="I2003" s="129">
        <f t="shared" si="155"/>
        <v>1000</v>
      </c>
      <c r="J2003" s="129">
        <f t="shared" si="159"/>
        <v>1060.5</v>
      </c>
    </row>
    <row r="2004" spans="1:10" x14ac:dyDescent="0.25">
      <c r="A2004" s="95" t="s">
        <v>4236</v>
      </c>
      <c r="B2004" s="95" t="s">
        <v>4237</v>
      </c>
      <c r="C2004" s="95" t="str">
        <f t="shared" si="156"/>
        <v>新北市鶯歌區</v>
      </c>
      <c r="D2004" s="95" t="s">
        <v>4085</v>
      </c>
      <c r="E2004" s="129">
        <v>400</v>
      </c>
      <c r="F2004" s="129">
        <f t="shared" si="157"/>
        <v>430.5</v>
      </c>
      <c r="G2004" s="129">
        <v>400</v>
      </c>
      <c r="H2004" s="129">
        <f t="shared" si="158"/>
        <v>430.5</v>
      </c>
      <c r="I2004" s="129">
        <f t="shared" si="155"/>
        <v>1000</v>
      </c>
      <c r="J2004" s="129">
        <f t="shared" si="159"/>
        <v>1060.5</v>
      </c>
    </row>
    <row r="2005" spans="1:10" x14ac:dyDescent="0.25">
      <c r="A2005" s="95" t="s">
        <v>4238</v>
      </c>
      <c r="B2005" s="95" t="s">
        <v>4239</v>
      </c>
      <c r="C2005" s="95" t="str">
        <f t="shared" si="156"/>
        <v>新北市鶯歌區</v>
      </c>
      <c r="D2005" s="95" t="s">
        <v>4085</v>
      </c>
      <c r="E2005" s="129">
        <v>400</v>
      </c>
      <c r="F2005" s="129">
        <f t="shared" si="157"/>
        <v>430.5</v>
      </c>
      <c r="G2005" s="129">
        <v>400</v>
      </c>
      <c r="H2005" s="129">
        <f t="shared" si="158"/>
        <v>430.5</v>
      </c>
      <c r="I2005" s="129">
        <f t="shared" si="155"/>
        <v>1000</v>
      </c>
      <c r="J2005" s="129">
        <f t="shared" si="159"/>
        <v>1060.5</v>
      </c>
    </row>
    <row r="2006" spans="1:10" x14ac:dyDescent="0.25">
      <c r="A2006" s="95" t="s">
        <v>4240</v>
      </c>
      <c r="B2006" s="95" t="s">
        <v>4241</v>
      </c>
      <c r="C2006" s="95" t="str">
        <f t="shared" si="156"/>
        <v>新北市鶯歌區</v>
      </c>
      <c r="D2006" s="95" t="s">
        <v>4085</v>
      </c>
      <c r="E2006" s="129">
        <v>400</v>
      </c>
      <c r="F2006" s="129">
        <f t="shared" si="157"/>
        <v>430.5</v>
      </c>
      <c r="G2006" s="129">
        <v>400</v>
      </c>
      <c r="H2006" s="129">
        <f t="shared" si="158"/>
        <v>430.5</v>
      </c>
      <c r="I2006" s="129">
        <f t="shared" si="155"/>
        <v>1000</v>
      </c>
      <c r="J2006" s="129">
        <f t="shared" si="159"/>
        <v>1060.5</v>
      </c>
    </row>
    <row r="2007" spans="1:10" x14ac:dyDescent="0.25">
      <c r="A2007" s="95" t="s">
        <v>4242</v>
      </c>
      <c r="B2007" s="95" t="s">
        <v>4243</v>
      </c>
      <c r="C2007" s="95" t="str">
        <f t="shared" si="156"/>
        <v>新北市鶯歌區</v>
      </c>
      <c r="D2007" s="95" t="s">
        <v>4085</v>
      </c>
      <c r="E2007" s="129">
        <v>400</v>
      </c>
      <c r="F2007" s="129">
        <f t="shared" si="157"/>
        <v>430.5</v>
      </c>
      <c r="G2007" s="129">
        <v>400</v>
      </c>
      <c r="H2007" s="129">
        <f t="shared" si="158"/>
        <v>430.5</v>
      </c>
      <c r="I2007" s="129">
        <f t="shared" si="155"/>
        <v>1000</v>
      </c>
      <c r="J2007" s="129">
        <f t="shared" si="159"/>
        <v>1060.5</v>
      </c>
    </row>
    <row r="2008" spans="1:10" x14ac:dyDescent="0.25">
      <c r="A2008" s="95" t="s">
        <v>4244</v>
      </c>
      <c r="B2008" s="95" t="s">
        <v>4245</v>
      </c>
      <c r="C2008" s="95" t="str">
        <f t="shared" si="156"/>
        <v>新北市鶯歌區</v>
      </c>
      <c r="D2008" s="95" t="s">
        <v>4085</v>
      </c>
      <c r="E2008" s="129">
        <v>400</v>
      </c>
      <c r="F2008" s="129">
        <f t="shared" si="157"/>
        <v>430.5</v>
      </c>
      <c r="G2008" s="129">
        <v>400</v>
      </c>
      <c r="H2008" s="129">
        <f t="shared" si="158"/>
        <v>430.5</v>
      </c>
      <c r="I2008" s="129">
        <f t="shared" si="155"/>
        <v>1000</v>
      </c>
      <c r="J2008" s="129">
        <f t="shared" si="159"/>
        <v>1060.5</v>
      </c>
    </row>
    <row r="2009" spans="1:10" x14ac:dyDescent="0.25">
      <c r="A2009" s="95" t="s">
        <v>4246</v>
      </c>
      <c r="B2009" s="95" t="s">
        <v>4247</v>
      </c>
      <c r="C2009" s="95" t="str">
        <f t="shared" si="156"/>
        <v>新北市鶯歌區</v>
      </c>
      <c r="D2009" s="95" t="s">
        <v>4085</v>
      </c>
      <c r="E2009" s="129">
        <v>400</v>
      </c>
      <c r="F2009" s="129">
        <f t="shared" si="157"/>
        <v>430.5</v>
      </c>
      <c r="G2009" s="129">
        <v>400</v>
      </c>
      <c r="H2009" s="129">
        <f t="shared" si="158"/>
        <v>430.5</v>
      </c>
      <c r="I2009" s="129">
        <f t="shared" si="155"/>
        <v>1000</v>
      </c>
      <c r="J2009" s="129">
        <f t="shared" si="159"/>
        <v>1060.5</v>
      </c>
    </row>
    <row r="2010" spans="1:10" x14ac:dyDescent="0.25">
      <c r="A2010" s="95" t="s">
        <v>4248</v>
      </c>
      <c r="B2010" s="95" t="s">
        <v>4249</v>
      </c>
      <c r="C2010" s="95" t="str">
        <f t="shared" si="156"/>
        <v>新北市鶯歌區</v>
      </c>
      <c r="D2010" s="95" t="s">
        <v>4085</v>
      </c>
      <c r="E2010" s="129">
        <v>400</v>
      </c>
      <c r="F2010" s="129">
        <f t="shared" si="157"/>
        <v>430.5</v>
      </c>
      <c r="G2010" s="129">
        <v>400</v>
      </c>
      <c r="H2010" s="129">
        <f t="shared" si="158"/>
        <v>430.5</v>
      </c>
      <c r="I2010" s="129">
        <f t="shared" si="155"/>
        <v>1000</v>
      </c>
      <c r="J2010" s="129">
        <f t="shared" si="159"/>
        <v>1060.5</v>
      </c>
    </row>
    <row r="2011" spans="1:10" x14ac:dyDescent="0.25">
      <c r="A2011" s="95" t="s">
        <v>4250</v>
      </c>
      <c r="B2011" s="95" t="s">
        <v>4251</v>
      </c>
      <c r="C2011" s="95" t="str">
        <f t="shared" si="156"/>
        <v>新北市鶯歌區</v>
      </c>
      <c r="D2011" s="95" t="s">
        <v>4085</v>
      </c>
      <c r="E2011" s="129">
        <v>400</v>
      </c>
      <c r="F2011" s="129">
        <f t="shared" si="157"/>
        <v>430.5</v>
      </c>
      <c r="G2011" s="129">
        <v>400</v>
      </c>
      <c r="H2011" s="129">
        <f t="shared" si="158"/>
        <v>430.5</v>
      </c>
      <c r="I2011" s="129">
        <f t="shared" ref="I2011:I2074" si="160">E2011*2.5</f>
        <v>1000</v>
      </c>
      <c r="J2011" s="129">
        <f t="shared" si="159"/>
        <v>1060.5</v>
      </c>
    </row>
    <row r="2012" spans="1:10" x14ac:dyDescent="0.25">
      <c r="A2012" s="95" t="s">
        <v>4252</v>
      </c>
      <c r="B2012" s="95" t="s">
        <v>4253</v>
      </c>
      <c r="C2012" s="95" t="str">
        <f t="shared" si="156"/>
        <v>新北市鶯歌區</v>
      </c>
      <c r="D2012" s="95" t="s">
        <v>4085</v>
      </c>
      <c r="E2012" s="129">
        <v>400</v>
      </c>
      <c r="F2012" s="129">
        <f t="shared" si="157"/>
        <v>430.5</v>
      </c>
      <c r="G2012" s="129">
        <v>400</v>
      </c>
      <c r="H2012" s="129">
        <f t="shared" si="158"/>
        <v>430.5</v>
      </c>
      <c r="I2012" s="129">
        <f t="shared" si="160"/>
        <v>1000</v>
      </c>
      <c r="J2012" s="129">
        <f t="shared" si="159"/>
        <v>1060.5</v>
      </c>
    </row>
    <row r="2013" spans="1:10" x14ac:dyDescent="0.25">
      <c r="A2013" s="95" t="s">
        <v>4254</v>
      </c>
      <c r="B2013" s="95" t="s">
        <v>4255</v>
      </c>
      <c r="C2013" s="95" t="str">
        <f t="shared" si="156"/>
        <v>新北市鶯歌區</v>
      </c>
      <c r="D2013" s="95" t="s">
        <v>4085</v>
      </c>
      <c r="E2013" s="129">
        <v>400</v>
      </c>
      <c r="F2013" s="129">
        <f t="shared" si="157"/>
        <v>430.5</v>
      </c>
      <c r="G2013" s="129">
        <v>400</v>
      </c>
      <c r="H2013" s="129">
        <f t="shared" si="158"/>
        <v>430.5</v>
      </c>
      <c r="I2013" s="129">
        <f t="shared" si="160"/>
        <v>1000</v>
      </c>
      <c r="J2013" s="129">
        <f t="shared" si="159"/>
        <v>1060.5</v>
      </c>
    </row>
    <row r="2014" spans="1:10" x14ac:dyDescent="0.25">
      <c r="A2014" s="95" t="s">
        <v>4256</v>
      </c>
      <c r="B2014" s="95" t="s">
        <v>4257</v>
      </c>
      <c r="C2014" s="95" t="str">
        <f t="shared" si="156"/>
        <v>新北市鶯歌區</v>
      </c>
      <c r="D2014" s="95" t="s">
        <v>4085</v>
      </c>
      <c r="E2014" s="129">
        <v>400</v>
      </c>
      <c r="F2014" s="129">
        <f t="shared" si="157"/>
        <v>430.5</v>
      </c>
      <c r="G2014" s="129">
        <v>400</v>
      </c>
      <c r="H2014" s="129">
        <f t="shared" si="158"/>
        <v>430.5</v>
      </c>
      <c r="I2014" s="129">
        <f t="shared" si="160"/>
        <v>1000</v>
      </c>
      <c r="J2014" s="129">
        <f t="shared" si="159"/>
        <v>1060.5</v>
      </c>
    </row>
    <row r="2015" spans="1:10" x14ac:dyDescent="0.25">
      <c r="A2015" s="95" t="s">
        <v>4258</v>
      </c>
      <c r="B2015" s="95" t="s">
        <v>4259</v>
      </c>
      <c r="C2015" s="95" t="str">
        <f t="shared" si="156"/>
        <v>新北市鶯歌區</v>
      </c>
      <c r="D2015" s="95" t="s">
        <v>4085</v>
      </c>
      <c r="E2015" s="129">
        <v>400</v>
      </c>
      <c r="F2015" s="129">
        <f t="shared" si="157"/>
        <v>430.5</v>
      </c>
      <c r="G2015" s="129">
        <v>400</v>
      </c>
      <c r="H2015" s="129">
        <f t="shared" si="158"/>
        <v>430.5</v>
      </c>
      <c r="I2015" s="129">
        <f t="shared" si="160"/>
        <v>1000</v>
      </c>
      <c r="J2015" s="129">
        <f t="shared" si="159"/>
        <v>1060.5</v>
      </c>
    </row>
    <row r="2016" spans="1:10" x14ac:dyDescent="0.25">
      <c r="A2016" s="95" t="s">
        <v>4260</v>
      </c>
      <c r="B2016" s="95" t="s">
        <v>4261</v>
      </c>
      <c r="C2016" s="95" t="str">
        <f t="shared" si="156"/>
        <v>新北市鶯歌區</v>
      </c>
      <c r="D2016" s="95" t="s">
        <v>4085</v>
      </c>
      <c r="E2016" s="129">
        <v>400</v>
      </c>
      <c r="F2016" s="129">
        <f t="shared" si="157"/>
        <v>430.5</v>
      </c>
      <c r="G2016" s="129">
        <v>400</v>
      </c>
      <c r="H2016" s="129">
        <f t="shared" si="158"/>
        <v>430.5</v>
      </c>
      <c r="I2016" s="129">
        <f t="shared" si="160"/>
        <v>1000</v>
      </c>
      <c r="J2016" s="129">
        <f t="shared" si="159"/>
        <v>1060.5</v>
      </c>
    </row>
    <row r="2017" spans="1:10" x14ac:dyDescent="0.25">
      <c r="A2017" s="95" t="s">
        <v>4262</v>
      </c>
      <c r="B2017" s="95" t="s">
        <v>4263</v>
      </c>
      <c r="C2017" s="95" t="str">
        <f t="shared" si="156"/>
        <v>新北市鶯歌區</v>
      </c>
      <c r="D2017" s="95" t="s">
        <v>4085</v>
      </c>
      <c r="E2017" s="129">
        <v>400</v>
      </c>
      <c r="F2017" s="129">
        <f t="shared" si="157"/>
        <v>430.5</v>
      </c>
      <c r="G2017" s="129">
        <v>400</v>
      </c>
      <c r="H2017" s="129">
        <f t="shared" si="158"/>
        <v>430.5</v>
      </c>
      <c r="I2017" s="129">
        <f t="shared" si="160"/>
        <v>1000</v>
      </c>
      <c r="J2017" s="129">
        <f t="shared" si="159"/>
        <v>1060.5</v>
      </c>
    </row>
    <row r="2018" spans="1:10" x14ac:dyDescent="0.25">
      <c r="A2018" s="95" t="s">
        <v>4264</v>
      </c>
      <c r="B2018" s="95" t="s">
        <v>4265</v>
      </c>
      <c r="C2018" s="95" t="str">
        <f t="shared" si="156"/>
        <v>新北市鶯歌區</v>
      </c>
      <c r="D2018" s="95" t="s">
        <v>4085</v>
      </c>
      <c r="E2018" s="129">
        <v>400</v>
      </c>
      <c r="F2018" s="129">
        <f t="shared" si="157"/>
        <v>430.5</v>
      </c>
      <c r="G2018" s="129">
        <v>400</v>
      </c>
      <c r="H2018" s="129">
        <f t="shared" si="158"/>
        <v>430.5</v>
      </c>
      <c r="I2018" s="129">
        <f t="shared" si="160"/>
        <v>1000</v>
      </c>
      <c r="J2018" s="129">
        <f t="shared" si="159"/>
        <v>1060.5</v>
      </c>
    </row>
    <row r="2019" spans="1:10" x14ac:dyDescent="0.25">
      <c r="A2019" s="95" t="s">
        <v>4266</v>
      </c>
      <c r="B2019" s="95" t="s">
        <v>4267</v>
      </c>
      <c r="C2019" s="95" t="str">
        <f t="shared" si="156"/>
        <v>新北市鶯歌區</v>
      </c>
      <c r="D2019" s="95" t="s">
        <v>4085</v>
      </c>
      <c r="E2019" s="129">
        <v>400</v>
      </c>
      <c r="F2019" s="129">
        <f t="shared" si="157"/>
        <v>430.5</v>
      </c>
      <c r="G2019" s="129">
        <v>400</v>
      </c>
      <c r="H2019" s="129">
        <f t="shared" si="158"/>
        <v>430.5</v>
      </c>
      <c r="I2019" s="129">
        <f t="shared" si="160"/>
        <v>1000</v>
      </c>
      <c r="J2019" s="129">
        <f t="shared" si="159"/>
        <v>1060.5</v>
      </c>
    </row>
    <row r="2020" spans="1:10" x14ac:dyDescent="0.25">
      <c r="A2020" s="95" t="s">
        <v>4268</v>
      </c>
      <c r="B2020" s="95" t="s">
        <v>4269</v>
      </c>
      <c r="C2020" s="95" t="str">
        <f t="shared" si="156"/>
        <v>新北市鶯歌區</v>
      </c>
      <c r="D2020" s="95" t="s">
        <v>4085</v>
      </c>
      <c r="E2020" s="129">
        <v>400</v>
      </c>
      <c r="F2020" s="129">
        <f t="shared" si="157"/>
        <v>430.5</v>
      </c>
      <c r="G2020" s="129">
        <v>400</v>
      </c>
      <c r="H2020" s="129">
        <f t="shared" si="158"/>
        <v>430.5</v>
      </c>
      <c r="I2020" s="129">
        <f t="shared" si="160"/>
        <v>1000</v>
      </c>
      <c r="J2020" s="129">
        <f t="shared" si="159"/>
        <v>1060.5</v>
      </c>
    </row>
    <row r="2021" spans="1:10" x14ac:dyDescent="0.25">
      <c r="A2021" s="95" t="s">
        <v>4270</v>
      </c>
      <c r="B2021" s="95" t="s">
        <v>4271</v>
      </c>
      <c r="C2021" s="95" t="str">
        <f t="shared" si="156"/>
        <v>新北市鶯歌區</v>
      </c>
      <c r="D2021" s="95" t="s">
        <v>4085</v>
      </c>
      <c r="E2021" s="129">
        <v>400</v>
      </c>
      <c r="F2021" s="129">
        <f t="shared" si="157"/>
        <v>430.5</v>
      </c>
      <c r="G2021" s="129">
        <v>400</v>
      </c>
      <c r="H2021" s="129">
        <f t="shared" si="158"/>
        <v>430.5</v>
      </c>
      <c r="I2021" s="129">
        <f t="shared" si="160"/>
        <v>1000</v>
      </c>
      <c r="J2021" s="129">
        <f t="shared" si="159"/>
        <v>1060.5</v>
      </c>
    </row>
    <row r="2022" spans="1:10" x14ac:dyDescent="0.25">
      <c r="A2022" s="95" t="s">
        <v>4272</v>
      </c>
      <c r="B2022" s="95" t="s">
        <v>4273</v>
      </c>
      <c r="C2022" s="95" t="str">
        <f t="shared" si="156"/>
        <v>新北市鶯歌區</v>
      </c>
      <c r="D2022" s="95" t="s">
        <v>4085</v>
      </c>
      <c r="E2022" s="129">
        <v>400</v>
      </c>
      <c r="F2022" s="129">
        <f t="shared" si="157"/>
        <v>430.5</v>
      </c>
      <c r="G2022" s="129">
        <v>400</v>
      </c>
      <c r="H2022" s="129">
        <f t="shared" si="158"/>
        <v>430.5</v>
      </c>
      <c r="I2022" s="129">
        <f t="shared" si="160"/>
        <v>1000</v>
      </c>
      <c r="J2022" s="129">
        <f t="shared" si="159"/>
        <v>1060.5</v>
      </c>
    </row>
    <row r="2023" spans="1:10" x14ac:dyDescent="0.25">
      <c r="A2023" s="95" t="s">
        <v>4274</v>
      </c>
      <c r="B2023" s="95" t="s">
        <v>4275</v>
      </c>
      <c r="C2023" s="95" t="str">
        <f t="shared" si="156"/>
        <v>新北市鶯歌區</v>
      </c>
      <c r="D2023" s="95" t="s">
        <v>4085</v>
      </c>
      <c r="E2023" s="129">
        <v>400</v>
      </c>
      <c r="F2023" s="129">
        <f t="shared" si="157"/>
        <v>430.5</v>
      </c>
      <c r="G2023" s="129">
        <v>400</v>
      </c>
      <c r="H2023" s="129">
        <f t="shared" si="158"/>
        <v>430.5</v>
      </c>
      <c r="I2023" s="129">
        <f t="shared" si="160"/>
        <v>1000</v>
      </c>
      <c r="J2023" s="129">
        <f t="shared" si="159"/>
        <v>1060.5</v>
      </c>
    </row>
    <row r="2024" spans="1:10" x14ac:dyDescent="0.25">
      <c r="A2024" s="95" t="s">
        <v>4276</v>
      </c>
      <c r="B2024" s="95" t="s">
        <v>4277</v>
      </c>
      <c r="C2024" s="95" t="str">
        <f t="shared" si="156"/>
        <v>新北市鶯歌區</v>
      </c>
      <c r="D2024" s="95" t="s">
        <v>4085</v>
      </c>
      <c r="E2024" s="129">
        <v>400</v>
      </c>
      <c r="F2024" s="129">
        <f t="shared" si="157"/>
        <v>430.5</v>
      </c>
      <c r="G2024" s="129">
        <v>400</v>
      </c>
      <c r="H2024" s="129">
        <f t="shared" si="158"/>
        <v>430.5</v>
      </c>
      <c r="I2024" s="129">
        <f t="shared" si="160"/>
        <v>1000</v>
      </c>
      <c r="J2024" s="129">
        <f t="shared" si="159"/>
        <v>1060.5</v>
      </c>
    </row>
    <row r="2025" spans="1:10" x14ac:dyDescent="0.25">
      <c r="A2025" s="95" t="s">
        <v>4278</v>
      </c>
      <c r="B2025" s="95" t="s">
        <v>4279</v>
      </c>
      <c r="C2025" s="95" t="str">
        <f t="shared" si="156"/>
        <v>新北市鶯歌區</v>
      </c>
      <c r="D2025" s="95" t="s">
        <v>4085</v>
      </c>
      <c r="E2025" s="129">
        <v>400</v>
      </c>
      <c r="F2025" s="129">
        <f t="shared" si="157"/>
        <v>430.5</v>
      </c>
      <c r="G2025" s="129">
        <v>400</v>
      </c>
      <c r="H2025" s="129">
        <f t="shared" si="158"/>
        <v>430.5</v>
      </c>
      <c r="I2025" s="129">
        <f t="shared" si="160"/>
        <v>1000</v>
      </c>
      <c r="J2025" s="129">
        <f t="shared" si="159"/>
        <v>1060.5</v>
      </c>
    </row>
    <row r="2026" spans="1:10" x14ac:dyDescent="0.25">
      <c r="A2026" s="95" t="s">
        <v>4280</v>
      </c>
      <c r="B2026" s="95" t="s">
        <v>4281</v>
      </c>
      <c r="C2026" s="95" t="str">
        <f t="shared" si="156"/>
        <v>新北市鶯歌區</v>
      </c>
      <c r="D2026" s="95" t="s">
        <v>4085</v>
      </c>
      <c r="E2026" s="129">
        <v>400</v>
      </c>
      <c r="F2026" s="129">
        <f t="shared" si="157"/>
        <v>430.5</v>
      </c>
      <c r="G2026" s="129">
        <v>400</v>
      </c>
      <c r="H2026" s="129">
        <f t="shared" si="158"/>
        <v>430.5</v>
      </c>
      <c r="I2026" s="129">
        <f t="shared" si="160"/>
        <v>1000</v>
      </c>
      <c r="J2026" s="129">
        <f t="shared" si="159"/>
        <v>1060.5</v>
      </c>
    </row>
    <row r="2027" spans="1:10" x14ac:dyDescent="0.25">
      <c r="A2027" s="95" t="s">
        <v>4282</v>
      </c>
      <c r="B2027" s="95" t="s">
        <v>4283</v>
      </c>
      <c r="C2027" s="95" t="str">
        <f t="shared" si="156"/>
        <v>新北市鶯歌區</v>
      </c>
      <c r="D2027" s="95" t="s">
        <v>4085</v>
      </c>
      <c r="E2027" s="129">
        <v>400</v>
      </c>
      <c r="F2027" s="129">
        <f t="shared" si="157"/>
        <v>430.5</v>
      </c>
      <c r="G2027" s="129">
        <v>400</v>
      </c>
      <c r="H2027" s="129">
        <f t="shared" si="158"/>
        <v>430.5</v>
      </c>
      <c r="I2027" s="129">
        <f t="shared" si="160"/>
        <v>1000</v>
      </c>
      <c r="J2027" s="129">
        <f t="shared" si="159"/>
        <v>1060.5</v>
      </c>
    </row>
    <row r="2028" spans="1:10" x14ac:dyDescent="0.25">
      <c r="A2028" s="95" t="s">
        <v>4284</v>
      </c>
      <c r="B2028" s="95" t="s">
        <v>4285</v>
      </c>
      <c r="C2028" s="95" t="str">
        <f t="shared" si="156"/>
        <v>新北市鶯歌區</v>
      </c>
      <c r="D2028" s="95" t="s">
        <v>4085</v>
      </c>
      <c r="E2028" s="129">
        <v>400</v>
      </c>
      <c r="F2028" s="129">
        <f t="shared" si="157"/>
        <v>430.5</v>
      </c>
      <c r="G2028" s="129">
        <v>400</v>
      </c>
      <c r="H2028" s="129">
        <f t="shared" si="158"/>
        <v>430.5</v>
      </c>
      <c r="I2028" s="129">
        <f t="shared" si="160"/>
        <v>1000</v>
      </c>
      <c r="J2028" s="129">
        <f t="shared" si="159"/>
        <v>1060.5</v>
      </c>
    </row>
    <row r="2029" spans="1:10" x14ac:dyDescent="0.25">
      <c r="A2029" s="95" t="s">
        <v>4286</v>
      </c>
      <c r="B2029" s="95" t="s">
        <v>4287</v>
      </c>
      <c r="C2029" s="95" t="str">
        <f t="shared" si="156"/>
        <v>新北市鶯歌區</v>
      </c>
      <c r="D2029" s="95" t="s">
        <v>4085</v>
      </c>
      <c r="E2029" s="129">
        <v>400</v>
      </c>
      <c r="F2029" s="129">
        <f t="shared" si="157"/>
        <v>430.5</v>
      </c>
      <c r="G2029" s="129">
        <v>400</v>
      </c>
      <c r="H2029" s="129">
        <f t="shared" si="158"/>
        <v>430.5</v>
      </c>
      <c r="I2029" s="129">
        <f t="shared" si="160"/>
        <v>1000</v>
      </c>
      <c r="J2029" s="129">
        <f t="shared" si="159"/>
        <v>1060.5</v>
      </c>
    </row>
    <row r="2030" spans="1:10" x14ac:dyDescent="0.25">
      <c r="A2030" s="95" t="s">
        <v>4288</v>
      </c>
      <c r="B2030" s="95" t="s">
        <v>4289</v>
      </c>
      <c r="C2030" s="95" t="str">
        <f t="shared" si="156"/>
        <v>臺北市士林區</v>
      </c>
      <c r="D2030" s="95" t="s">
        <v>1928</v>
      </c>
      <c r="E2030" s="129">
        <v>110</v>
      </c>
      <c r="F2030" s="129">
        <f t="shared" si="157"/>
        <v>126</v>
      </c>
      <c r="G2030" s="129">
        <v>110</v>
      </c>
      <c r="H2030" s="129">
        <f t="shared" si="158"/>
        <v>126</v>
      </c>
      <c r="I2030" s="129">
        <f t="shared" si="160"/>
        <v>275</v>
      </c>
      <c r="J2030" s="129">
        <f t="shared" si="159"/>
        <v>299.25</v>
      </c>
    </row>
    <row r="2031" spans="1:10" x14ac:dyDescent="0.25">
      <c r="A2031" s="95" t="s">
        <v>4290</v>
      </c>
      <c r="B2031" s="95" t="s">
        <v>4291</v>
      </c>
      <c r="C2031" s="95" t="str">
        <f t="shared" si="156"/>
        <v>臺北市士林區</v>
      </c>
      <c r="D2031" s="95" t="s">
        <v>1928</v>
      </c>
      <c r="E2031" s="129">
        <v>110</v>
      </c>
      <c r="F2031" s="129">
        <f t="shared" si="157"/>
        <v>126</v>
      </c>
      <c r="G2031" s="129">
        <v>110</v>
      </c>
      <c r="H2031" s="129">
        <f t="shared" si="158"/>
        <v>126</v>
      </c>
      <c r="I2031" s="129">
        <f t="shared" si="160"/>
        <v>275</v>
      </c>
      <c r="J2031" s="129">
        <f t="shared" si="159"/>
        <v>299.25</v>
      </c>
    </row>
    <row r="2032" spans="1:10" x14ac:dyDescent="0.25">
      <c r="A2032" s="95" t="s">
        <v>4292</v>
      </c>
      <c r="B2032" s="95" t="s">
        <v>4293</v>
      </c>
      <c r="C2032" s="95" t="str">
        <f t="shared" si="156"/>
        <v>臺北市士林區</v>
      </c>
      <c r="D2032" s="95" t="s">
        <v>4294</v>
      </c>
      <c r="E2032" s="129">
        <v>150</v>
      </c>
      <c r="F2032" s="129">
        <f t="shared" si="157"/>
        <v>168</v>
      </c>
      <c r="G2032" s="129">
        <v>150</v>
      </c>
      <c r="H2032" s="129">
        <f t="shared" si="158"/>
        <v>168</v>
      </c>
      <c r="I2032" s="129">
        <f t="shared" si="160"/>
        <v>375</v>
      </c>
      <c r="J2032" s="129">
        <f t="shared" si="159"/>
        <v>404.25</v>
      </c>
    </row>
    <row r="2033" spans="1:10" x14ac:dyDescent="0.25">
      <c r="A2033" s="95" t="s">
        <v>4295</v>
      </c>
      <c r="B2033" s="95" t="s">
        <v>4296</v>
      </c>
      <c r="C2033" s="95" t="str">
        <f t="shared" si="156"/>
        <v>臺北市士林區</v>
      </c>
      <c r="D2033" s="95" t="s">
        <v>4294</v>
      </c>
      <c r="E2033" s="129">
        <v>150</v>
      </c>
      <c r="F2033" s="129">
        <f t="shared" si="157"/>
        <v>168</v>
      </c>
      <c r="G2033" s="129">
        <v>150</v>
      </c>
      <c r="H2033" s="129">
        <f t="shared" si="158"/>
        <v>168</v>
      </c>
      <c r="I2033" s="129">
        <f t="shared" si="160"/>
        <v>375</v>
      </c>
      <c r="J2033" s="129">
        <f t="shared" si="159"/>
        <v>404.25</v>
      </c>
    </row>
    <row r="2034" spans="1:10" x14ac:dyDescent="0.25">
      <c r="A2034" s="95" t="s">
        <v>4297</v>
      </c>
      <c r="B2034" s="95" t="s">
        <v>4298</v>
      </c>
      <c r="C2034" s="95" t="str">
        <f t="shared" si="156"/>
        <v>臺北市士林區</v>
      </c>
      <c r="D2034" s="95" t="s">
        <v>4294</v>
      </c>
      <c r="E2034" s="129">
        <v>150</v>
      </c>
      <c r="F2034" s="129">
        <f t="shared" si="157"/>
        <v>168</v>
      </c>
      <c r="G2034" s="129">
        <v>150</v>
      </c>
      <c r="H2034" s="129">
        <f t="shared" si="158"/>
        <v>168</v>
      </c>
      <c r="I2034" s="129">
        <f t="shared" si="160"/>
        <v>375</v>
      </c>
      <c r="J2034" s="129">
        <f t="shared" si="159"/>
        <v>404.25</v>
      </c>
    </row>
    <row r="2035" spans="1:10" x14ac:dyDescent="0.25">
      <c r="A2035" s="95" t="s">
        <v>4299</v>
      </c>
      <c r="B2035" s="95" t="s">
        <v>4300</v>
      </c>
      <c r="C2035" s="95" t="str">
        <f t="shared" si="156"/>
        <v>臺北市士林區</v>
      </c>
      <c r="D2035" s="95" t="s">
        <v>1928</v>
      </c>
      <c r="E2035" s="129">
        <v>110</v>
      </c>
      <c r="F2035" s="129">
        <f t="shared" si="157"/>
        <v>126</v>
      </c>
      <c r="G2035" s="129">
        <v>110</v>
      </c>
      <c r="H2035" s="129">
        <f t="shared" si="158"/>
        <v>126</v>
      </c>
      <c r="I2035" s="129">
        <f t="shared" si="160"/>
        <v>275</v>
      </c>
      <c r="J2035" s="129">
        <f t="shared" si="159"/>
        <v>299.25</v>
      </c>
    </row>
    <row r="2036" spans="1:10" x14ac:dyDescent="0.25">
      <c r="A2036" s="95" t="s">
        <v>4301</v>
      </c>
      <c r="B2036" s="95" t="s">
        <v>4302</v>
      </c>
      <c r="C2036" s="95" t="str">
        <f t="shared" si="156"/>
        <v>臺北市士林區</v>
      </c>
      <c r="D2036" s="95" t="s">
        <v>1928</v>
      </c>
      <c r="E2036" s="129">
        <v>110</v>
      </c>
      <c r="F2036" s="129">
        <f t="shared" si="157"/>
        <v>126</v>
      </c>
      <c r="G2036" s="129">
        <v>110</v>
      </c>
      <c r="H2036" s="129">
        <f t="shared" si="158"/>
        <v>126</v>
      </c>
      <c r="I2036" s="129">
        <f t="shared" si="160"/>
        <v>275</v>
      </c>
      <c r="J2036" s="129">
        <f t="shared" si="159"/>
        <v>299.25</v>
      </c>
    </row>
    <row r="2037" spans="1:10" x14ac:dyDescent="0.25">
      <c r="A2037" s="95" t="s">
        <v>4303</v>
      </c>
      <c r="B2037" s="95" t="s">
        <v>4304</v>
      </c>
      <c r="C2037" s="95" t="str">
        <f t="shared" si="156"/>
        <v>臺北市士林區</v>
      </c>
      <c r="D2037" s="95" t="s">
        <v>1928</v>
      </c>
      <c r="E2037" s="129">
        <v>110</v>
      </c>
      <c r="F2037" s="129">
        <f t="shared" si="157"/>
        <v>126</v>
      </c>
      <c r="G2037" s="129">
        <v>110</v>
      </c>
      <c r="H2037" s="129">
        <f t="shared" si="158"/>
        <v>126</v>
      </c>
      <c r="I2037" s="129">
        <f t="shared" si="160"/>
        <v>275</v>
      </c>
      <c r="J2037" s="129">
        <f t="shared" si="159"/>
        <v>299.25</v>
      </c>
    </row>
    <row r="2038" spans="1:10" x14ac:dyDescent="0.25">
      <c r="A2038" s="95" t="s">
        <v>4305</v>
      </c>
      <c r="B2038" s="95" t="s">
        <v>4306</v>
      </c>
      <c r="C2038" s="95" t="str">
        <f t="shared" si="156"/>
        <v>臺北市士林區</v>
      </c>
      <c r="D2038" s="95" t="s">
        <v>1928</v>
      </c>
      <c r="E2038" s="129">
        <v>110</v>
      </c>
      <c r="F2038" s="129">
        <f t="shared" si="157"/>
        <v>126</v>
      </c>
      <c r="G2038" s="129">
        <v>110</v>
      </c>
      <c r="H2038" s="129">
        <f t="shared" si="158"/>
        <v>126</v>
      </c>
      <c r="I2038" s="129">
        <f t="shared" si="160"/>
        <v>275</v>
      </c>
      <c r="J2038" s="129">
        <f t="shared" si="159"/>
        <v>299.25</v>
      </c>
    </row>
    <row r="2039" spans="1:10" x14ac:dyDescent="0.25">
      <c r="A2039" s="95" t="s">
        <v>4307</v>
      </c>
      <c r="B2039" s="95" t="s">
        <v>4308</v>
      </c>
      <c r="C2039" s="95" t="str">
        <f t="shared" si="156"/>
        <v>臺北市士林區</v>
      </c>
      <c r="D2039" s="95" t="s">
        <v>1928</v>
      </c>
      <c r="E2039" s="129">
        <v>110</v>
      </c>
      <c r="F2039" s="129">
        <f t="shared" si="157"/>
        <v>126</v>
      </c>
      <c r="G2039" s="129">
        <v>110</v>
      </c>
      <c r="H2039" s="129">
        <f t="shared" si="158"/>
        <v>126</v>
      </c>
      <c r="I2039" s="129">
        <f t="shared" si="160"/>
        <v>275</v>
      </c>
      <c r="J2039" s="129">
        <f t="shared" si="159"/>
        <v>299.25</v>
      </c>
    </row>
    <row r="2040" spans="1:10" x14ac:dyDescent="0.25">
      <c r="A2040" s="95" t="s">
        <v>4309</v>
      </c>
      <c r="B2040" s="95" t="s">
        <v>4310</v>
      </c>
      <c r="C2040" s="95" t="str">
        <f t="shared" si="156"/>
        <v>臺北市士林區</v>
      </c>
      <c r="D2040" s="95" t="s">
        <v>1928</v>
      </c>
      <c r="E2040" s="129">
        <v>110</v>
      </c>
      <c r="F2040" s="129">
        <f t="shared" si="157"/>
        <v>126</v>
      </c>
      <c r="G2040" s="129">
        <v>110</v>
      </c>
      <c r="H2040" s="129">
        <f t="shared" si="158"/>
        <v>126</v>
      </c>
      <c r="I2040" s="129">
        <f t="shared" si="160"/>
        <v>275</v>
      </c>
      <c r="J2040" s="129">
        <f t="shared" si="159"/>
        <v>299.25</v>
      </c>
    </row>
    <row r="2041" spans="1:10" x14ac:dyDescent="0.25">
      <c r="A2041" s="95" t="s">
        <v>4311</v>
      </c>
      <c r="B2041" s="95" t="s">
        <v>4312</v>
      </c>
      <c r="C2041" s="95" t="str">
        <f t="shared" si="156"/>
        <v>臺北市士林區</v>
      </c>
      <c r="D2041" s="95" t="s">
        <v>1928</v>
      </c>
      <c r="E2041" s="129">
        <v>110</v>
      </c>
      <c r="F2041" s="129">
        <f t="shared" si="157"/>
        <v>126</v>
      </c>
      <c r="G2041" s="129">
        <v>110</v>
      </c>
      <c r="H2041" s="129">
        <f t="shared" si="158"/>
        <v>126</v>
      </c>
      <c r="I2041" s="129">
        <f t="shared" si="160"/>
        <v>275</v>
      </c>
      <c r="J2041" s="129">
        <f t="shared" si="159"/>
        <v>299.25</v>
      </c>
    </row>
    <row r="2042" spans="1:10" x14ac:dyDescent="0.25">
      <c r="A2042" s="95" t="s">
        <v>4313</v>
      </c>
      <c r="B2042" s="95" t="s">
        <v>1927</v>
      </c>
      <c r="C2042" s="95" t="str">
        <f t="shared" si="156"/>
        <v>臺北市士林區</v>
      </c>
      <c r="D2042" s="95" t="s">
        <v>1928</v>
      </c>
      <c r="E2042" s="129">
        <v>110</v>
      </c>
      <c r="F2042" s="129">
        <f t="shared" si="157"/>
        <v>126</v>
      </c>
      <c r="G2042" s="129">
        <v>110</v>
      </c>
      <c r="H2042" s="129">
        <f t="shared" si="158"/>
        <v>126</v>
      </c>
      <c r="I2042" s="129">
        <f t="shared" si="160"/>
        <v>275</v>
      </c>
      <c r="J2042" s="129">
        <f t="shared" si="159"/>
        <v>299.25</v>
      </c>
    </row>
    <row r="2043" spans="1:10" x14ac:dyDescent="0.25">
      <c r="A2043" s="95" t="s">
        <v>4314</v>
      </c>
      <c r="B2043" s="95" t="s">
        <v>4315</v>
      </c>
      <c r="C2043" s="95" t="str">
        <f t="shared" si="156"/>
        <v>臺北市士林區</v>
      </c>
      <c r="D2043" s="95" t="s">
        <v>1928</v>
      </c>
      <c r="E2043" s="129">
        <v>110</v>
      </c>
      <c r="F2043" s="129">
        <f t="shared" si="157"/>
        <v>126</v>
      </c>
      <c r="G2043" s="129">
        <v>110</v>
      </c>
      <c r="H2043" s="129">
        <f t="shared" si="158"/>
        <v>126</v>
      </c>
      <c r="I2043" s="129">
        <f t="shared" si="160"/>
        <v>275</v>
      </c>
      <c r="J2043" s="129">
        <f t="shared" si="159"/>
        <v>299.25</v>
      </c>
    </row>
    <row r="2044" spans="1:10" x14ac:dyDescent="0.25">
      <c r="A2044" s="95" t="s">
        <v>4316</v>
      </c>
      <c r="B2044" s="95" t="s">
        <v>4317</v>
      </c>
      <c r="C2044" s="95" t="str">
        <f t="shared" si="156"/>
        <v>臺北市士林區</v>
      </c>
      <c r="D2044" s="95" t="s">
        <v>1928</v>
      </c>
      <c r="E2044" s="129">
        <v>110</v>
      </c>
      <c r="F2044" s="129">
        <f t="shared" si="157"/>
        <v>126</v>
      </c>
      <c r="G2044" s="129">
        <v>110</v>
      </c>
      <c r="H2044" s="129">
        <f t="shared" si="158"/>
        <v>126</v>
      </c>
      <c r="I2044" s="129">
        <f t="shared" si="160"/>
        <v>275</v>
      </c>
      <c r="J2044" s="129">
        <f t="shared" si="159"/>
        <v>299.25</v>
      </c>
    </row>
    <row r="2045" spans="1:10" x14ac:dyDescent="0.25">
      <c r="A2045" s="95" t="s">
        <v>4318</v>
      </c>
      <c r="B2045" s="95" t="s">
        <v>4319</v>
      </c>
      <c r="C2045" s="95" t="str">
        <f t="shared" si="156"/>
        <v>臺北市士林區</v>
      </c>
      <c r="D2045" s="95" t="s">
        <v>1928</v>
      </c>
      <c r="E2045" s="129">
        <v>110</v>
      </c>
      <c r="F2045" s="129">
        <f t="shared" si="157"/>
        <v>126</v>
      </c>
      <c r="G2045" s="129">
        <v>110</v>
      </c>
      <c r="H2045" s="129">
        <f t="shared" si="158"/>
        <v>126</v>
      </c>
      <c r="I2045" s="129">
        <f t="shared" si="160"/>
        <v>275</v>
      </c>
      <c r="J2045" s="129">
        <f t="shared" si="159"/>
        <v>299.25</v>
      </c>
    </row>
    <row r="2046" spans="1:10" x14ac:dyDescent="0.25">
      <c r="A2046" s="95" t="s">
        <v>4320</v>
      </c>
      <c r="B2046" s="95" t="s">
        <v>4321</v>
      </c>
      <c r="C2046" s="95" t="str">
        <f t="shared" si="156"/>
        <v>臺北市士林區</v>
      </c>
      <c r="D2046" s="95" t="s">
        <v>1928</v>
      </c>
      <c r="E2046" s="129">
        <v>110</v>
      </c>
      <c r="F2046" s="129">
        <f t="shared" si="157"/>
        <v>126</v>
      </c>
      <c r="G2046" s="129">
        <v>110</v>
      </c>
      <c r="H2046" s="129">
        <f t="shared" si="158"/>
        <v>126</v>
      </c>
      <c r="I2046" s="129">
        <f t="shared" si="160"/>
        <v>275</v>
      </c>
      <c r="J2046" s="129">
        <f t="shared" si="159"/>
        <v>299.25</v>
      </c>
    </row>
    <row r="2047" spans="1:10" x14ac:dyDescent="0.25">
      <c r="A2047" s="95" t="s">
        <v>4322</v>
      </c>
      <c r="B2047" s="95" t="s">
        <v>4323</v>
      </c>
      <c r="C2047" s="95" t="str">
        <f t="shared" si="156"/>
        <v>臺北市士林區</v>
      </c>
      <c r="D2047" s="95" t="s">
        <v>1928</v>
      </c>
      <c r="E2047" s="129">
        <v>110</v>
      </c>
      <c r="F2047" s="129">
        <f t="shared" si="157"/>
        <v>126</v>
      </c>
      <c r="G2047" s="129">
        <v>110</v>
      </c>
      <c r="H2047" s="129">
        <f t="shared" si="158"/>
        <v>126</v>
      </c>
      <c r="I2047" s="129">
        <f t="shared" si="160"/>
        <v>275</v>
      </c>
      <c r="J2047" s="129">
        <f t="shared" si="159"/>
        <v>299.25</v>
      </c>
    </row>
    <row r="2048" spans="1:10" x14ac:dyDescent="0.25">
      <c r="A2048" s="95" t="s">
        <v>4324</v>
      </c>
      <c r="B2048" s="95" t="s">
        <v>4325</v>
      </c>
      <c r="C2048" s="95" t="str">
        <f t="shared" si="156"/>
        <v>臺北市士林區</v>
      </c>
      <c r="D2048" s="95" t="s">
        <v>1928</v>
      </c>
      <c r="E2048" s="129">
        <v>110</v>
      </c>
      <c r="F2048" s="129">
        <f t="shared" si="157"/>
        <v>126</v>
      </c>
      <c r="G2048" s="129">
        <v>110</v>
      </c>
      <c r="H2048" s="129">
        <f t="shared" si="158"/>
        <v>126</v>
      </c>
      <c r="I2048" s="129">
        <f t="shared" si="160"/>
        <v>275</v>
      </c>
      <c r="J2048" s="129">
        <f t="shared" si="159"/>
        <v>299.25</v>
      </c>
    </row>
    <row r="2049" spans="1:10" x14ac:dyDescent="0.25">
      <c r="A2049" s="95" t="s">
        <v>4326</v>
      </c>
      <c r="B2049" s="95" t="s">
        <v>4327</v>
      </c>
      <c r="C2049" s="95" t="str">
        <f t="shared" si="156"/>
        <v>臺北市士林區</v>
      </c>
      <c r="D2049" s="95" t="s">
        <v>1928</v>
      </c>
      <c r="E2049" s="129">
        <v>110</v>
      </c>
      <c r="F2049" s="129">
        <f t="shared" si="157"/>
        <v>126</v>
      </c>
      <c r="G2049" s="129">
        <v>110</v>
      </c>
      <c r="H2049" s="129">
        <f t="shared" si="158"/>
        <v>126</v>
      </c>
      <c r="I2049" s="129">
        <f t="shared" si="160"/>
        <v>275</v>
      </c>
      <c r="J2049" s="129">
        <f t="shared" si="159"/>
        <v>299.25</v>
      </c>
    </row>
    <row r="2050" spans="1:10" x14ac:dyDescent="0.25">
      <c r="A2050" s="95" t="s">
        <v>4328</v>
      </c>
      <c r="B2050" s="95" t="s">
        <v>4329</v>
      </c>
      <c r="C2050" s="95" t="str">
        <f t="shared" ref="C2050:C2113" si="161">LEFT(A2050,6)</f>
        <v>臺北市士林區</v>
      </c>
      <c r="D2050" s="95" t="s">
        <v>1928</v>
      </c>
      <c r="E2050" s="129">
        <v>110</v>
      </c>
      <c r="F2050" s="129">
        <f t="shared" si="157"/>
        <v>126</v>
      </c>
      <c r="G2050" s="129">
        <v>110</v>
      </c>
      <c r="H2050" s="129">
        <f t="shared" si="158"/>
        <v>126</v>
      </c>
      <c r="I2050" s="129">
        <f t="shared" si="160"/>
        <v>275</v>
      </c>
      <c r="J2050" s="129">
        <f t="shared" si="159"/>
        <v>299.25</v>
      </c>
    </row>
    <row r="2051" spans="1:10" x14ac:dyDescent="0.25">
      <c r="A2051" s="95" t="s">
        <v>4330</v>
      </c>
      <c r="B2051" s="95" t="s">
        <v>4331</v>
      </c>
      <c r="C2051" s="95" t="str">
        <f t="shared" si="161"/>
        <v>臺北市士林區</v>
      </c>
      <c r="D2051" s="95" t="s">
        <v>1928</v>
      </c>
      <c r="E2051" s="129">
        <v>110</v>
      </c>
      <c r="F2051" s="129">
        <f t="shared" ref="F2051:F2114" si="162">(E2051+10)*1.05</f>
        <v>126</v>
      </c>
      <c r="G2051" s="129">
        <v>110</v>
      </c>
      <c r="H2051" s="129">
        <f t="shared" ref="H2051:H2114" si="163">(G2051+10)*1.05</f>
        <v>126</v>
      </c>
      <c r="I2051" s="129">
        <f t="shared" si="160"/>
        <v>275</v>
      </c>
      <c r="J2051" s="129">
        <f t="shared" ref="J2051:J2114" si="164">(I2051+10)*1.05</f>
        <v>299.25</v>
      </c>
    </row>
    <row r="2052" spans="1:10" x14ac:dyDescent="0.25">
      <c r="A2052" s="95" t="s">
        <v>4332</v>
      </c>
      <c r="B2052" s="95" t="s">
        <v>4333</v>
      </c>
      <c r="C2052" s="95" t="str">
        <f t="shared" si="161"/>
        <v>臺北市士林區</v>
      </c>
      <c r="D2052" s="95" t="s">
        <v>1928</v>
      </c>
      <c r="E2052" s="129">
        <v>110</v>
      </c>
      <c r="F2052" s="129">
        <f t="shared" si="162"/>
        <v>126</v>
      </c>
      <c r="G2052" s="129">
        <v>110</v>
      </c>
      <c r="H2052" s="129">
        <f t="shared" si="163"/>
        <v>126</v>
      </c>
      <c r="I2052" s="129">
        <f t="shared" si="160"/>
        <v>275</v>
      </c>
      <c r="J2052" s="129">
        <f t="shared" si="164"/>
        <v>299.25</v>
      </c>
    </row>
    <row r="2053" spans="1:10" x14ac:dyDescent="0.25">
      <c r="A2053" s="95" t="s">
        <v>4334</v>
      </c>
      <c r="B2053" s="95" t="s">
        <v>4335</v>
      </c>
      <c r="C2053" s="95" t="str">
        <f t="shared" si="161"/>
        <v>臺北市士林區</v>
      </c>
      <c r="D2053" s="95" t="s">
        <v>1928</v>
      </c>
      <c r="E2053" s="129">
        <v>110</v>
      </c>
      <c r="F2053" s="129">
        <f t="shared" si="162"/>
        <v>126</v>
      </c>
      <c r="G2053" s="129">
        <v>110</v>
      </c>
      <c r="H2053" s="129">
        <f t="shared" si="163"/>
        <v>126</v>
      </c>
      <c r="I2053" s="129">
        <f t="shared" si="160"/>
        <v>275</v>
      </c>
      <c r="J2053" s="129">
        <f t="shared" si="164"/>
        <v>299.25</v>
      </c>
    </row>
    <row r="2054" spans="1:10" x14ac:dyDescent="0.25">
      <c r="A2054" s="95" t="s">
        <v>4336</v>
      </c>
      <c r="B2054" s="95" t="s">
        <v>4337</v>
      </c>
      <c r="C2054" s="95" t="str">
        <f t="shared" si="161"/>
        <v>臺北市士林區</v>
      </c>
      <c r="D2054" s="95" t="s">
        <v>1928</v>
      </c>
      <c r="E2054" s="129">
        <v>110</v>
      </c>
      <c r="F2054" s="129">
        <f t="shared" si="162"/>
        <v>126</v>
      </c>
      <c r="G2054" s="129">
        <v>110</v>
      </c>
      <c r="H2054" s="129">
        <f t="shared" si="163"/>
        <v>126</v>
      </c>
      <c r="I2054" s="129">
        <f t="shared" si="160"/>
        <v>275</v>
      </c>
      <c r="J2054" s="129">
        <f t="shared" si="164"/>
        <v>299.25</v>
      </c>
    </row>
    <row r="2055" spans="1:10" x14ac:dyDescent="0.25">
      <c r="A2055" s="95" t="s">
        <v>4338</v>
      </c>
      <c r="B2055" s="95" t="s">
        <v>4339</v>
      </c>
      <c r="C2055" s="95" t="str">
        <f t="shared" si="161"/>
        <v>臺北市士林區</v>
      </c>
      <c r="D2055" s="95" t="s">
        <v>1928</v>
      </c>
      <c r="E2055" s="129">
        <v>110</v>
      </c>
      <c r="F2055" s="129">
        <f t="shared" si="162"/>
        <v>126</v>
      </c>
      <c r="G2055" s="129">
        <v>110</v>
      </c>
      <c r="H2055" s="129">
        <f t="shared" si="163"/>
        <v>126</v>
      </c>
      <c r="I2055" s="129">
        <f t="shared" si="160"/>
        <v>275</v>
      </c>
      <c r="J2055" s="129">
        <f t="shared" si="164"/>
        <v>299.25</v>
      </c>
    </row>
    <row r="2056" spans="1:10" x14ac:dyDescent="0.25">
      <c r="A2056" s="95" t="s">
        <v>4340</v>
      </c>
      <c r="B2056" s="95" t="s">
        <v>4341</v>
      </c>
      <c r="C2056" s="95" t="str">
        <f t="shared" si="161"/>
        <v>臺北市士林區</v>
      </c>
      <c r="D2056" s="95" t="s">
        <v>1928</v>
      </c>
      <c r="E2056" s="129">
        <v>110</v>
      </c>
      <c r="F2056" s="129">
        <f t="shared" si="162"/>
        <v>126</v>
      </c>
      <c r="G2056" s="129">
        <v>110</v>
      </c>
      <c r="H2056" s="129">
        <f t="shared" si="163"/>
        <v>126</v>
      </c>
      <c r="I2056" s="129">
        <f t="shared" si="160"/>
        <v>275</v>
      </c>
      <c r="J2056" s="129">
        <f t="shared" si="164"/>
        <v>299.25</v>
      </c>
    </row>
    <row r="2057" spans="1:10" x14ac:dyDescent="0.25">
      <c r="A2057" s="95" t="s">
        <v>4342</v>
      </c>
      <c r="B2057" s="95" t="s">
        <v>4343</v>
      </c>
      <c r="C2057" s="95" t="str">
        <f t="shared" si="161"/>
        <v>臺北市士林區</v>
      </c>
      <c r="D2057" s="95" t="s">
        <v>1928</v>
      </c>
      <c r="E2057" s="129">
        <v>110</v>
      </c>
      <c r="F2057" s="129">
        <f t="shared" si="162"/>
        <v>126</v>
      </c>
      <c r="G2057" s="129">
        <v>110</v>
      </c>
      <c r="H2057" s="129">
        <f t="shared" si="163"/>
        <v>126</v>
      </c>
      <c r="I2057" s="129">
        <f t="shared" si="160"/>
        <v>275</v>
      </c>
      <c r="J2057" s="129">
        <f t="shared" si="164"/>
        <v>299.25</v>
      </c>
    </row>
    <row r="2058" spans="1:10" x14ac:dyDescent="0.25">
      <c r="A2058" s="95" t="s">
        <v>4344</v>
      </c>
      <c r="B2058" s="95" t="s">
        <v>4345</v>
      </c>
      <c r="C2058" s="95" t="str">
        <f t="shared" si="161"/>
        <v>臺北市士林區</v>
      </c>
      <c r="D2058" s="95" t="s">
        <v>1928</v>
      </c>
      <c r="E2058" s="129">
        <v>110</v>
      </c>
      <c r="F2058" s="129">
        <f t="shared" si="162"/>
        <v>126</v>
      </c>
      <c r="G2058" s="129">
        <v>110</v>
      </c>
      <c r="H2058" s="129">
        <f t="shared" si="163"/>
        <v>126</v>
      </c>
      <c r="I2058" s="129">
        <f t="shared" si="160"/>
        <v>275</v>
      </c>
      <c r="J2058" s="129">
        <f t="shared" si="164"/>
        <v>299.25</v>
      </c>
    </row>
    <row r="2059" spans="1:10" x14ac:dyDescent="0.25">
      <c r="A2059" s="95" t="s">
        <v>4346</v>
      </c>
      <c r="B2059" s="95" t="s">
        <v>4347</v>
      </c>
      <c r="C2059" s="95" t="str">
        <f t="shared" si="161"/>
        <v>臺北市士林區</v>
      </c>
      <c r="D2059" s="95" t="s">
        <v>1928</v>
      </c>
      <c r="E2059" s="129">
        <v>110</v>
      </c>
      <c r="F2059" s="129">
        <f t="shared" si="162"/>
        <v>126</v>
      </c>
      <c r="G2059" s="129">
        <v>110</v>
      </c>
      <c r="H2059" s="129">
        <f t="shared" si="163"/>
        <v>126</v>
      </c>
      <c r="I2059" s="129">
        <f t="shared" si="160"/>
        <v>275</v>
      </c>
      <c r="J2059" s="129">
        <f t="shared" si="164"/>
        <v>299.25</v>
      </c>
    </row>
    <row r="2060" spans="1:10" x14ac:dyDescent="0.25">
      <c r="A2060" s="95" t="s">
        <v>4348</v>
      </c>
      <c r="B2060" s="95" t="s">
        <v>4349</v>
      </c>
      <c r="C2060" s="95" t="str">
        <f t="shared" si="161"/>
        <v>臺北市士林區</v>
      </c>
      <c r="D2060" s="95" t="s">
        <v>1928</v>
      </c>
      <c r="E2060" s="129">
        <v>110</v>
      </c>
      <c r="F2060" s="129">
        <f t="shared" si="162"/>
        <v>126</v>
      </c>
      <c r="G2060" s="129">
        <v>110</v>
      </c>
      <c r="H2060" s="129">
        <f t="shared" si="163"/>
        <v>126</v>
      </c>
      <c r="I2060" s="129">
        <f t="shared" si="160"/>
        <v>275</v>
      </c>
      <c r="J2060" s="129">
        <f t="shared" si="164"/>
        <v>299.25</v>
      </c>
    </row>
    <row r="2061" spans="1:10" x14ac:dyDescent="0.25">
      <c r="A2061" s="95" t="s">
        <v>4350</v>
      </c>
      <c r="B2061" s="95" t="s">
        <v>4351</v>
      </c>
      <c r="C2061" s="95" t="str">
        <f t="shared" si="161"/>
        <v>臺北市士林區</v>
      </c>
      <c r="D2061" s="95" t="s">
        <v>1928</v>
      </c>
      <c r="E2061" s="129">
        <v>110</v>
      </c>
      <c r="F2061" s="129">
        <f t="shared" si="162"/>
        <v>126</v>
      </c>
      <c r="G2061" s="129">
        <v>110</v>
      </c>
      <c r="H2061" s="129">
        <f t="shared" si="163"/>
        <v>126</v>
      </c>
      <c r="I2061" s="129">
        <f t="shared" si="160"/>
        <v>275</v>
      </c>
      <c r="J2061" s="129">
        <f t="shared" si="164"/>
        <v>299.25</v>
      </c>
    </row>
    <row r="2062" spans="1:10" x14ac:dyDescent="0.25">
      <c r="A2062" s="95" t="s">
        <v>4352</v>
      </c>
      <c r="B2062" s="95" t="s">
        <v>4353</v>
      </c>
      <c r="C2062" s="95" t="str">
        <f t="shared" si="161"/>
        <v>臺北市士林區</v>
      </c>
      <c r="D2062" s="95" t="s">
        <v>1928</v>
      </c>
      <c r="E2062" s="129">
        <v>110</v>
      </c>
      <c r="F2062" s="129">
        <f t="shared" si="162"/>
        <v>126</v>
      </c>
      <c r="G2062" s="129">
        <v>110</v>
      </c>
      <c r="H2062" s="129">
        <f t="shared" si="163"/>
        <v>126</v>
      </c>
      <c r="I2062" s="129">
        <f t="shared" si="160"/>
        <v>275</v>
      </c>
      <c r="J2062" s="129">
        <f t="shared" si="164"/>
        <v>299.25</v>
      </c>
    </row>
    <row r="2063" spans="1:10" x14ac:dyDescent="0.25">
      <c r="A2063" s="95" t="s">
        <v>4354</v>
      </c>
      <c r="B2063" s="95" t="s">
        <v>4355</v>
      </c>
      <c r="C2063" s="95" t="str">
        <f t="shared" si="161"/>
        <v>臺北市士林區</v>
      </c>
      <c r="D2063" s="95" t="s">
        <v>1928</v>
      </c>
      <c r="E2063" s="129">
        <v>110</v>
      </c>
      <c r="F2063" s="129">
        <f t="shared" si="162"/>
        <v>126</v>
      </c>
      <c r="G2063" s="129">
        <v>110</v>
      </c>
      <c r="H2063" s="129">
        <f t="shared" si="163"/>
        <v>126</v>
      </c>
      <c r="I2063" s="129">
        <f t="shared" si="160"/>
        <v>275</v>
      </c>
      <c r="J2063" s="129">
        <f t="shared" si="164"/>
        <v>299.25</v>
      </c>
    </row>
    <row r="2064" spans="1:10" x14ac:dyDescent="0.25">
      <c r="A2064" s="95" t="s">
        <v>4356</v>
      </c>
      <c r="B2064" s="95" t="s">
        <v>4357</v>
      </c>
      <c r="C2064" s="95" t="str">
        <f t="shared" si="161"/>
        <v>臺北市士林區</v>
      </c>
      <c r="D2064" s="95" t="s">
        <v>4358</v>
      </c>
      <c r="E2064" s="129">
        <v>110</v>
      </c>
      <c r="F2064" s="129">
        <f t="shared" si="162"/>
        <v>126</v>
      </c>
      <c r="G2064" s="129">
        <v>110</v>
      </c>
      <c r="H2064" s="129">
        <f t="shared" si="163"/>
        <v>126</v>
      </c>
      <c r="I2064" s="129">
        <f t="shared" si="160"/>
        <v>275</v>
      </c>
      <c r="J2064" s="129">
        <f t="shared" si="164"/>
        <v>299.25</v>
      </c>
    </row>
    <row r="2065" spans="1:10" x14ac:dyDescent="0.25">
      <c r="A2065" s="95" t="s">
        <v>4359</v>
      </c>
      <c r="B2065" s="95" t="s">
        <v>4360</v>
      </c>
      <c r="C2065" s="95" t="str">
        <f t="shared" si="161"/>
        <v>臺北市士林區</v>
      </c>
      <c r="D2065" s="95" t="s">
        <v>4361</v>
      </c>
      <c r="E2065" s="129">
        <v>110</v>
      </c>
      <c r="F2065" s="129">
        <f t="shared" si="162"/>
        <v>126</v>
      </c>
      <c r="G2065" s="129">
        <v>110</v>
      </c>
      <c r="H2065" s="129">
        <f t="shared" si="163"/>
        <v>126</v>
      </c>
      <c r="I2065" s="129">
        <f t="shared" si="160"/>
        <v>275</v>
      </c>
      <c r="J2065" s="129">
        <f t="shared" si="164"/>
        <v>299.25</v>
      </c>
    </row>
    <row r="2066" spans="1:10" x14ac:dyDescent="0.25">
      <c r="A2066" s="95" t="s">
        <v>4362</v>
      </c>
      <c r="B2066" s="95" t="s">
        <v>4363</v>
      </c>
      <c r="C2066" s="95" t="str">
        <f t="shared" si="161"/>
        <v>臺北市士林區</v>
      </c>
      <c r="D2066" s="95" t="s">
        <v>1928</v>
      </c>
      <c r="E2066" s="129">
        <v>110</v>
      </c>
      <c r="F2066" s="129">
        <f t="shared" si="162"/>
        <v>126</v>
      </c>
      <c r="G2066" s="129">
        <v>110</v>
      </c>
      <c r="H2066" s="129">
        <f t="shared" si="163"/>
        <v>126</v>
      </c>
      <c r="I2066" s="129">
        <f t="shared" si="160"/>
        <v>275</v>
      </c>
      <c r="J2066" s="129">
        <f t="shared" si="164"/>
        <v>299.25</v>
      </c>
    </row>
    <row r="2067" spans="1:10" x14ac:dyDescent="0.25">
      <c r="A2067" s="95" t="s">
        <v>4364</v>
      </c>
      <c r="B2067" s="95" t="s">
        <v>4365</v>
      </c>
      <c r="C2067" s="95" t="str">
        <f t="shared" si="161"/>
        <v>臺北市士林區</v>
      </c>
      <c r="D2067" s="95" t="s">
        <v>1928</v>
      </c>
      <c r="E2067" s="129">
        <v>110</v>
      </c>
      <c r="F2067" s="129">
        <f t="shared" si="162"/>
        <v>126</v>
      </c>
      <c r="G2067" s="129">
        <v>110</v>
      </c>
      <c r="H2067" s="129">
        <f t="shared" si="163"/>
        <v>126</v>
      </c>
      <c r="I2067" s="129">
        <f t="shared" si="160"/>
        <v>275</v>
      </c>
      <c r="J2067" s="129">
        <f t="shared" si="164"/>
        <v>299.25</v>
      </c>
    </row>
    <row r="2068" spans="1:10" x14ac:dyDescent="0.25">
      <c r="A2068" s="95" t="s">
        <v>4366</v>
      </c>
      <c r="B2068" s="95" t="s">
        <v>4367</v>
      </c>
      <c r="C2068" s="95" t="str">
        <f t="shared" si="161"/>
        <v>臺北市士林區</v>
      </c>
      <c r="D2068" s="95" t="s">
        <v>4368</v>
      </c>
      <c r="E2068" s="129">
        <v>210</v>
      </c>
      <c r="F2068" s="129">
        <f t="shared" si="162"/>
        <v>231</v>
      </c>
      <c r="G2068" s="129">
        <v>210</v>
      </c>
      <c r="H2068" s="129">
        <f t="shared" si="163"/>
        <v>231</v>
      </c>
      <c r="I2068" s="129">
        <f t="shared" si="160"/>
        <v>525</v>
      </c>
      <c r="J2068" s="129">
        <f t="shared" si="164"/>
        <v>561.75</v>
      </c>
    </row>
    <row r="2069" spans="1:10" x14ac:dyDescent="0.25">
      <c r="A2069" s="95" t="s">
        <v>4369</v>
      </c>
      <c r="B2069" s="95" t="s">
        <v>4370</v>
      </c>
      <c r="C2069" s="95" t="str">
        <f t="shared" si="161"/>
        <v>臺北市士林區</v>
      </c>
      <c r="D2069" s="95" t="s">
        <v>1928</v>
      </c>
      <c r="E2069" s="129">
        <v>110</v>
      </c>
      <c r="F2069" s="129">
        <f t="shared" si="162"/>
        <v>126</v>
      </c>
      <c r="G2069" s="129">
        <v>110</v>
      </c>
      <c r="H2069" s="129">
        <f t="shared" si="163"/>
        <v>126</v>
      </c>
      <c r="I2069" s="129">
        <f t="shared" si="160"/>
        <v>275</v>
      </c>
      <c r="J2069" s="129">
        <f t="shared" si="164"/>
        <v>299.25</v>
      </c>
    </row>
    <row r="2070" spans="1:10" x14ac:dyDescent="0.25">
      <c r="A2070" s="95" t="s">
        <v>4371</v>
      </c>
      <c r="B2070" s="95" t="s">
        <v>4372</v>
      </c>
      <c r="C2070" s="95" t="str">
        <f t="shared" si="161"/>
        <v>臺北市士林區</v>
      </c>
      <c r="D2070" s="95" t="s">
        <v>1928</v>
      </c>
      <c r="E2070" s="129">
        <v>110</v>
      </c>
      <c r="F2070" s="129">
        <f t="shared" si="162"/>
        <v>126</v>
      </c>
      <c r="G2070" s="129">
        <v>110</v>
      </c>
      <c r="H2070" s="129">
        <f t="shared" si="163"/>
        <v>126</v>
      </c>
      <c r="I2070" s="129">
        <f t="shared" si="160"/>
        <v>275</v>
      </c>
      <c r="J2070" s="129">
        <f t="shared" si="164"/>
        <v>299.25</v>
      </c>
    </row>
    <row r="2071" spans="1:10" x14ac:dyDescent="0.25">
      <c r="A2071" s="95" t="s">
        <v>4373</v>
      </c>
      <c r="B2071" s="95" t="s">
        <v>4374</v>
      </c>
      <c r="C2071" s="95" t="str">
        <f t="shared" si="161"/>
        <v>臺北市士林區</v>
      </c>
      <c r="D2071" s="95" t="s">
        <v>1928</v>
      </c>
      <c r="E2071" s="129">
        <v>110</v>
      </c>
      <c r="F2071" s="129">
        <f t="shared" si="162"/>
        <v>126</v>
      </c>
      <c r="G2071" s="129">
        <v>110</v>
      </c>
      <c r="H2071" s="129">
        <f t="shared" si="163"/>
        <v>126</v>
      </c>
      <c r="I2071" s="129">
        <f t="shared" si="160"/>
        <v>275</v>
      </c>
      <c r="J2071" s="129">
        <f t="shared" si="164"/>
        <v>299.25</v>
      </c>
    </row>
    <row r="2072" spans="1:10" x14ac:dyDescent="0.25">
      <c r="A2072" s="95" t="s">
        <v>4375</v>
      </c>
      <c r="B2072" s="95" t="s">
        <v>4376</v>
      </c>
      <c r="C2072" s="95" t="str">
        <f t="shared" si="161"/>
        <v>臺北市士林區</v>
      </c>
      <c r="D2072" s="95" t="s">
        <v>1928</v>
      </c>
      <c r="E2072" s="129">
        <v>110</v>
      </c>
      <c r="F2072" s="129">
        <f t="shared" si="162"/>
        <v>126</v>
      </c>
      <c r="G2072" s="129">
        <v>110</v>
      </c>
      <c r="H2072" s="129">
        <f t="shared" si="163"/>
        <v>126</v>
      </c>
      <c r="I2072" s="129">
        <f t="shared" si="160"/>
        <v>275</v>
      </c>
      <c r="J2072" s="129">
        <f t="shared" si="164"/>
        <v>299.25</v>
      </c>
    </row>
    <row r="2073" spans="1:10" x14ac:dyDescent="0.25">
      <c r="A2073" s="95" t="s">
        <v>4377</v>
      </c>
      <c r="B2073" s="95" t="s">
        <v>4378</v>
      </c>
      <c r="C2073" s="95" t="str">
        <f t="shared" si="161"/>
        <v>臺北市士林區</v>
      </c>
      <c r="D2073" s="95" t="s">
        <v>1928</v>
      </c>
      <c r="E2073" s="129">
        <v>110</v>
      </c>
      <c r="F2073" s="129">
        <f t="shared" si="162"/>
        <v>126</v>
      </c>
      <c r="G2073" s="129">
        <v>110</v>
      </c>
      <c r="H2073" s="129">
        <f t="shared" si="163"/>
        <v>126</v>
      </c>
      <c r="I2073" s="129">
        <f t="shared" si="160"/>
        <v>275</v>
      </c>
      <c r="J2073" s="129">
        <f t="shared" si="164"/>
        <v>299.25</v>
      </c>
    </row>
    <row r="2074" spans="1:10" x14ac:dyDescent="0.25">
      <c r="A2074" s="95" t="s">
        <v>4379</v>
      </c>
      <c r="B2074" s="95" t="s">
        <v>4380</v>
      </c>
      <c r="C2074" s="95" t="str">
        <f t="shared" si="161"/>
        <v>臺北市士林區</v>
      </c>
      <c r="D2074" s="95" t="s">
        <v>1928</v>
      </c>
      <c r="E2074" s="129">
        <v>110</v>
      </c>
      <c r="F2074" s="129">
        <f t="shared" si="162"/>
        <v>126</v>
      </c>
      <c r="G2074" s="129">
        <v>110</v>
      </c>
      <c r="H2074" s="129">
        <f t="shared" si="163"/>
        <v>126</v>
      </c>
      <c r="I2074" s="129">
        <f t="shared" si="160"/>
        <v>275</v>
      </c>
      <c r="J2074" s="129">
        <f t="shared" si="164"/>
        <v>299.25</v>
      </c>
    </row>
    <row r="2075" spans="1:10" x14ac:dyDescent="0.25">
      <c r="A2075" s="95" t="s">
        <v>4381</v>
      </c>
      <c r="B2075" s="95" t="s">
        <v>4382</v>
      </c>
      <c r="C2075" s="95" t="str">
        <f t="shared" si="161"/>
        <v>臺北市士林區</v>
      </c>
      <c r="D2075" s="95" t="s">
        <v>1928</v>
      </c>
      <c r="E2075" s="129">
        <v>110</v>
      </c>
      <c r="F2075" s="129">
        <f t="shared" si="162"/>
        <v>126</v>
      </c>
      <c r="G2075" s="129">
        <v>110</v>
      </c>
      <c r="H2075" s="129">
        <f t="shared" si="163"/>
        <v>126</v>
      </c>
      <c r="I2075" s="129">
        <f t="shared" ref="I2075:I2138" si="165">E2075*2.5</f>
        <v>275</v>
      </c>
      <c r="J2075" s="129">
        <f t="shared" si="164"/>
        <v>299.25</v>
      </c>
    </row>
    <row r="2076" spans="1:10" x14ac:dyDescent="0.25">
      <c r="A2076" s="95" t="s">
        <v>4383</v>
      </c>
      <c r="B2076" s="95" t="s">
        <v>4384</v>
      </c>
      <c r="C2076" s="95" t="str">
        <f t="shared" si="161"/>
        <v>臺北市士林區</v>
      </c>
      <c r="D2076" s="95" t="s">
        <v>1928</v>
      </c>
      <c r="E2076" s="129">
        <v>110</v>
      </c>
      <c r="F2076" s="129">
        <f t="shared" si="162"/>
        <v>126</v>
      </c>
      <c r="G2076" s="129">
        <v>110</v>
      </c>
      <c r="H2076" s="129">
        <f t="shared" si="163"/>
        <v>126</v>
      </c>
      <c r="I2076" s="129">
        <f t="shared" si="165"/>
        <v>275</v>
      </c>
      <c r="J2076" s="129">
        <f t="shared" si="164"/>
        <v>299.25</v>
      </c>
    </row>
    <row r="2077" spans="1:10" x14ac:dyDescent="0.25">
      <c r="A2077" s="95" t="s">
        <v>4385</v>
      </c>
      <c r="B2077" s="95" t="s">
        <v>4386</v>
      </c>
      <c r="C2077" s="95" t="str">
        <f t="shared" si="161"/>
        <v>臺北市士林區</v>
      </c>
      <c r="D2077" s="95" t="s">
        <v>1928</v>
      </c>
      <c r="E2077" s="129">
        <v>110</v>
      </c>
      <c r="F2077" s="129">
        <f t="shared" si="162"/>
        <v>126</v>
      </c>
      <c r="G2077" s="129">
        <v>110</v>
      </c>
      <c r="H2077" s="129">
        <f t="shared" si="163"/>
        <v>126</v>
      </c>
      <c r="I2077" s="129">
        <f t="shared" si="165"/>
        <v>275</v>
      </c>
      <c r="J2077" s="129">
        <f t="shared" si="164"/>
        <v>299.25</v>
      </c>
    </row>
    <row r="2078" spans="1:10" x14ac:dyDescent="0.25">
      <c r="A2078" s="95" t="s">
        <v>4387</v>
      </c>
      <c r="B2078" s="95" t="s">
        <v>4388</v>
      </c>
      <c r="C2078" s="95" t="str">
        <f t="shared" si="161"/>
        <v>臺北市士林區</v>
      </c>
      <c r="D2078" s="95" t="s">
        <v>1928</v>
      </c>
      <c r="E2078" s="129">
        <v>110</v>
      </c>
      <c r="F2078" s="129">
        <f t="shared" si="162"/>
        <v>126</v>
      </c>
      <c r="G2078" s="129">
        <v>110</v>
      </c>
      <c r="H2078" s="129">
        <f t="shared" si="163"/>
        <v>126</v>
      </c>
      <c r="I2078" s="129">
        <f t="shared" si="165"/>
        <v>275</v>
      </c>
      <c r="J2078" s="129">
        <f t="shared" si="164"/>
        <v>299.25</v>
      </c>
    </row>
    <row r="2079" spans="1:10" x14ac:dyDescent="0.25">
      <c r="A2079" s="95" t="s">
        <v>4389</v>
      </c>
      <c r="B2079" s="95" t="s">
        <v>4390</v>
      </c>
      <c r="C2079" s="95" t="str">
        <f t="shared" si="161"/>
        <v>臺北市士林區</v>
      </c>
      <c r="D2079" s="95" t="s">
        <v>1928</v>
      </c>
      <c r="E2079" s="129">
        <v>110</v>
      </c>
      <c r="F2079" s="129">
        <f t="shared" si="162"/>
        <v>126</v>
      </c>
      <c r="G2079" s="129">
        <v>110</v>
      </c>
      <c r="H2079" s="129">
        <f t="shared" si="163"/>
        <v>126</v>
      </c>
      <c r="I2079" s="129">
        <f t="shared" si="165"/>
        <v>275</v>
      </c>
      <c r="J2079" s="129">
        <f t="shared" si="164"/>
        <v>299.25</v>
      </c>
    </row>
    <row r="2080" spans="1:10" x14ac:dyDescent="0.25">
      <c r="A2080" s="95" t="s">
        <v>4391</v>
      </c>
      <c r="B2080" s="95" t="s">
        <v>4392</v>
      </c>
      <c r="C2080" s="95" t="str">
        <f t="shared" si="161"/>
        <v>臺北市士林區</v>
      </c>
      <c r="D2080" s="95" t="s">
        <v>1928</v>
      </c>
      <c r="E2080" s="129">
        <v>110</v>
      </c>
      <c r="F2080" s="129">
        <f t="shared" si="162"/>
        <v>126</v>
      </c>
      <c r="G2080" s="129">
        <v>110</v>
      </c>
      <c r="H2080" s="129">
        <f t="shared" si="163"/>
        <v>126</v>
      </c>
      <c r="I2080" s="129">
        <f t="shared" si="165"/>
        <v>275</v>
      </c>
      <c r="J2080" s="129">
        <f t="shared" si="164"/>
        <v>299.25</v>
      </c>
    </row>
    <row r="2081" spans="1:10" x14ac:dyDescent="0.25">
      <c r="A2081" s="95" t="s">
        <v>4393</v>
      </c>
      <c r="B2081" s="95" t="s">
        <v>4394</v>
      </c>
      <c r="C2081" s="95" t="str">
        <f t="shared" si="161"/>
        <v>臺北市士林區</v>
      </c>
      <c r="D2081" s="95" t="s">
        <v>1928</v>
      </c>
      <c r="E2081" s="129">
        <v>110</v>
      </c>
      <c r="F2081" s="129">
        <f t="shared" si="162"/>
        <v>126</v>
      </c>
      <c r="G2081" s="129">
        <v>110</v>
      </c>
      <c r="H2081" s="129">
        <f t="shared" si="163"/>
        <v>126</v>
      </c>
      <c r="I2081" s="129">
        <f t="shared" si="165"/>
        <v>275</v>
      </c>
      <c r="J2081" s="129">
        <f t="shared" si="164"/>
        <v>299.25</v>
      </c>
    </row>
    <row r="2082" spans="1:10" x14ac:dyDescent="0.25">
      <c r="A2082" s="95" t="s">
        <v>4395</v>
      </c>
      <c r="B2082" s="95" t="s">
        <v>4396</v>
      </c>
      <c r="C2082" s="95" t="str">
        <f t="shared" si="161"/>
        <v>臺北市士林區</v>
      </c>
      <c r="D2082" s="95" t="s">
        <v>1928</v>
      </c>
      <c r="E2082" s="129">
        <v>110</v>
      </c>
      <c r="F2082" s="129">
        <f t="shared" si="162"/>
        <v>126</v>
      </c>
      <c r="G2082" s="129">
        <v>110</v>
      </c>
      <c r="H2082" s="129">
        <f t="shared" si="163"/>
        <v>126</v>
      </c>
      <c r="I2082" s="129">
        <f t="shared" si="165"/>
        <v>275</v>
      </c>
      <c r="J2082" s="129">
        <f t="shared" si="164"/>
        <v>299.25</v>
      </c>
    </row>
    <row r="2083" spans="1:10" x14ac:dyDescent="0.25">
      <c r="A2083" s="95" t="s">
        <v>4397</v>
      </c>
      <c r="B2083" s="95" t="s">
        <v>4398</v>
      </c>
      <c r="C2083" s="95" t="str">
        <f t="shared" si="161"/>
        <v>臺北市士林區</v>
      </c>
      <c r="D2083" s="95" t="s">
        <v>1928</v>
      </c>
      <c r="E2083" s="129">
        <v>110</v>
      </c>
      <c r="F2083" s="129">
        <f t="shared" si="162"/>
        <v>126</v>
      </c>
      <c r="G2083" s="129">
        <v>110</v>
      </c>
      <c r="H2083" s="129">
        <f t="shared" si="163"/>
        <v>126</v>
      </c>
      <c r="I2083" s="129">
        <f t="shared" si="165"/>
        <v>275</v>
      </c>
      <c r="J2083" s="129">
        <f t="shared" si="164"/>
        <v>299.25</v>
      </c>
    </row>
    <row r="2084" spans="1:10" x14ac:dyDescent="0.25">
      <c r="A2084" s="95" t="s">
        <v>4399</v>
      </c>
      <c r="B2084" s="95" t="s">
        <v>4400</v>
      </c>
      <c r="C2084" s="95" t="str">
        <f t="shared" si="161"/>
        <v>臺北市士林區</v>
      </c>
      <c r="D2084" s="95" t="s">
        <v>1928</v>
      </c>
      <c r="E2084" s="129">
        <v>110</v>
      </c>
      <c r="F2084" s="129">
        <f t="shared" si="162"/>
        <v>126</v>
      </c>
      <c r="G2084" s="129">
        <v>110</v>
      </c>
      <c r="H2084" s="129">
        <f t="shared" si="163"/>
        <v>126</v>
      </c>
      <c r="I2084" s="129">
        <f t="shared" si="165"/>
        <v>275</v>
      </c>
      <c r="J2084" s="129">
        <f t="shared" si="164"/>
        <v>299.25</v>
      </c>
    </row>
    <row r="2085" spans="1:10" x14ac:dyDescent="0.25">
      <c r="A2085" s="95" t="s">
        <v>4401</v>
      </c>
      <c r="B2085" s="95" t="s">
        <v>4402</v>
      </c>
      <c r="C2085" s="95" t="str">
        <f t="shared" si="161"/>
        <v>臺北市士林區</v>
      </c>
      <c r="D2085" s="95" t="s">
        <v>1928</v>
      </c>
      <c r="E2085" s="129">
        <v>110</v>
      </c>
      <c r="F2085" s="129">
        <f t="shared" si="162"/>
        <v>126</v>
      </c>
      <c r="G2085" s="129">
        <v>110</v>
      </c>
      <c r="H2085" s="129">
        <f t="shared" si="163"/>
        <v>126</v>
      </c>
      <c r="I2085" s="129">
        <f t="shared" si="165"/>
        <v>275</v>
      </c>
      <c r="J2085" s="129">
        <f t="shared" si="164"/>
        <v>299.25</v>
      </c>
    </row>
    <row r="2086" spans="1:10" x14ac:dyDescent="0.25">
      <c r="A2086" s="95" t="s">
        <v>4403</v>
      </c>
      <c r="B2086" s="95" t="s">
        <v>4404</v>
      </c>
      <c r="C2086" s="95" t="str">
        <f t="shared" si="161"/>
        <v>臺北市士林區</v>
      </c>
      <c r="D2086" s="95" t="s">
        <v>1928</v>
      </c>
      <c r="E2086" s="129">
        <v>110</v>
      </c>
      <c r="F2086" s="129">
        <f t="shared" si="162"/>
        <v>126</v>
      </c>
      <c r="G2086" s="129">
        <v>110</v>
      </c>
      <c r="H2086" s="129">
        <f t="shared" si="163"/>
        <v>126</v>
      </c>
      <c r="I2086" s="129">
        <f t="shared" si="165"/>
        <v>275</v>
      </c>
      <c r="J2086" s="129">
        <f t="shared" si="164"/>
        <v>299.25</v>
      </c>
    </row>
    <row r="2087" spans="1:10" x14ac:dyDescent="0.25">
      <c r="A2087" s="95" t="s">
        <v>4405</v>
      </c>
      <c r="B2087" s="95" t="s">
        <v>4406</v>
      </c>
      <c r="C2087" s="95" t="str">
        <f t="shared" si="161"/>
        <v>臺北市士林區</v>
      </c>
      <c r="D2087" s="95" t="s">
        <v>1928</v>
      </c>
      <c r="E2087" s="129">
        <v>110</v>
      </c>
      <c r="F2087" s="129">
        <f t="shared" si="162"/>
        <v>126</v>
      </c>
      <c r="G2087" s="129">
        <v>110</v>
      </c>
      <c r="H2087" s="129">
        <f t="shared" si="163"/>
        <v>126</v>
      </c>
      <c r="I2087" s="129">
        <f t="shared" si="165"/>
        <v>275</v>
      </c>
      <c r="J2087" s="129">
        <f t="shared" si="164"/>
        <v>299.25</v>
      </c>
    </row>
    <row r="2088" spans="1:10" x14ac:dyDescent="0.25">
      <c r="A2088" s="95" t="s">
        <v>4407</v>
      </c>
      <c r="B2088" s="95" t="s">
        <v>4408</v>
      </c>
      <c r="C2088" s="95" t="str">
        <f t="shared" si="161"/>
        <v>臺北市士林區</v>
      </c>
      <c r="D2088" s="95" t="s">
        <v>1928</v>
      </c>
      <c r="E2088" s="129">
        <v>110</v>
      </c>
      <c r="F2088" s="129">
        <f t="shared" si="162"/>
        <v>126</v>
      </c>
      <c r="G2088" s="129">
        <v>110</v>
      </c>
      <c r="H2088" s="129">
        <f t="shared" si="163"/>
        <v>126</v>
      </c>
      <c r="I2088" s="129">
        <f t="shared" si="165"/>
        <v>275</v>
      </c>
      <c r="J2088" s="129">
        <f t="shared" si="164"/>
        <v>299.25</v>
      </c>
    </row>
    <row r="2089" spans="1:10" x14ac:dyDescent="0.25">
      <c r="A2089" s="95" t="s">
        <v>4409</v>
      </c>
      <c r="B2089" s="95" t="s">
        <v>4410</v>
      </c>
      <c r="C2089" s="95" t="str">
        <f t="shared" si="161"/>
        <v>臺北市士林區</v>
      </c>
      <c r="D2089" s="95" t="s">
        <v>1928</v>
      </c>
      <c r="E2089" s="129">
        <v>110</v>
      </c>
      <c r="F2089" s="129">
        <f t="shared" si="162"/>
        <v>126</v>
      </c>
      <c r="G2089" s="129">
        <v>110</v>
      </c>
      <c r="H2089" s="129">
        <f t="shared" si="163"/>
        <v>126</v>
      </c>
      <c r="I2089" s="129">
        <f t="shared" si="165"/>
        <v>275</v>
      </c>
      <c r="J2089" s="129">
        <f t="shared" si="164"/>
        <v>299.25</v>
      </c>
    </row>
    <row r="2090" spans="1:10" x14ac:dyDescent="0.25">
      <c r="A2090" s="95" t="s">
        <v>4411</v>
      </c>
      <c r="B2090" s="95" t="s">
        <v>4412</v>
      </c>
      <c r="C2090" s="95" t="str">
        <f t="shared" si="161"/>
        <v>臺北市士林區</v>
      </c>
      <c r="D2090" s="95" t="s">
        <v>4413</v>
      </c>
      <c r="E2090" s="129">
        <v>80</v>
      </c>
      <c r="F2090" s="129">
        <f t="shared" si="162"/>
        <v>94.5</v>
      </c>
      <c r="G2090" s="129">
        <v>80</v>
      </c>
      <c r="H2090" s="129">
        <f t="shared" si="163"/>
        <v>94.5</v>
      </c>
      <c r="I2090" s="129">
        <f t="shared" si="165"/>
        <v>200</v>
      </c>
      <c r="J2090" s="129">
        <f t="shared" si="164"/>
        <v>220.5</v>
      </c>
    </row>
    <row r="2091" spans="1:10" x14ac:dyDescent="0.25">
      <c r="A2091" s="95" t="s">
        <v>4414</v>
      </c>
      <c r="B2091" s="95" t="s">
        <v>4415</v>
      </c>
      <c r="C2091" s="95" t="str">
        <f t="shared" si="161"/>
        <v>臺北市士林區</v>
      </c>
      <c r="D2091" s="95" t="s">
        <v>1928</v>
      </c>
      <c r="E2091" s="129">
        <v>110</v>
      </c>
      <c r="F2091" s="129">
        <f t="shared" si="162"/>
        <v>126</v>
      </c>
      <c r="G2091" s="129">
        <v>110</v>
      </c>
      <c r="H2091" s="129">
        <f t="shared" si="163"/>
        <v>126</v>
      </c>
      <c r="I2091" s="129">
        <f t="shared" si="165"/>
        <v>275</v>
      </c>
      <c r="J2091" s="129">
        <f t="shared" si="164"/>
        <v>299.25</v>
      </c>
    </row>
    <row r="2092" spans="1:10" x14ac:dyDescent="0.25">
      <c r="A2092" s="95" t="s">
        <v>4416</v>
      </c>
      <c r="B2092" s="95" t="s">
        <v>4417</v>
      </c>
      <c r="C2092" s="95" t="str">
        <f t="shared" si="161"/>
        <v>臺北市士林區</v>
      </c>
      <c r="D2092" s="95" t="s">
        <v>1928</v>
      </c>
      <c r="E2092" s="129">
        <v>110</v>
      </c>
      <c r="F2092" s="129">
        <f t="shared" si="162"/>
        <v>126</v>
      </c>
      <c r="G2092" s="129">
        <v>110</v>
      </c>
      <c r="H2092" s="129">
        <f t="shared" si="163"/>
        <v>126</v>
      </c>
      <c r="I2092" s="129">
        <f t="shared" si="165"/>
        <v>275</v>
      </c>
      <c r="J2092" s="129">
        <f t="shared" si="164"/>
        <v>299.25</v>
      </c>
    </row>
    <row r="2093" spans="1:10" x14ac:dyDescent="0.25">
      <c r="A2093" s="95" t="s">
        <v>4418</v>
      </c>
      <c r="B2093" s="95" t="s">
        <v>4419</v>
      </c>
      <c r="C2093" s="95" t="str">
        <f t="shared" si="161"/>
        <v>臺北市士林區</v>
      </c>
      <c r="D2093" s="95" t="s">
        <v>1928</v>
      </c>
      <c r="E2093" s="129">
        <v>110</v>
      </c>
      <c r="F2093" s="129">
        <f t="shared" si="162"/>
        <v>126</v>
      </c>
      <c r="G2093" s="129">
        <v>110</v>
      </c>
      <c r="H2093" s="129">
        <f t="shared" si="163"/>
        <v>126</v>
      </c>
      <c r="I2093" s="129">
        <f t="shared" si="165"/>
        <v>275</v>
      </c>
      <c r="J2093" s="129">
        <f t="shared" si="164"/>
        <v>299.25</v>
      </c>
    </row>
    <row r="2094" spans="1:10" x14ac:dyDescent="0.25">
      <c r="A2094" s="95" t="s">
        <v>4420</v>
      </c>
      <c r="B2094" s="95" t="s">
        <v>4421</v>
      </c>
      <c r="C2094" s="95" t="str">
        <f t="shared" si="161"/>
        <v>臺北市士林區</v>
      </c>
      <c r="D2094" s="95" t="s">
        <v>1928</v>
      </c>
      <c r="E2094" s="129">
        <v>110</v>
      </c>
      <c r="F2094" s="129">
        <f t="shared" si="162"/>
        <v>126</v>
      </c>
      <c r="G2094" s="129">
        <v>110</v>
      </c>
      <c r="H2094" s="129">
        <f t="shared" si="163"/>
        <v>126</v>
      </c>
      <c r="I2094" s="129">
        <f t="shared" si="165"/>
        <v>275</v>
      </c>
      <c r="J2094" s="129">
        <f t="shared" si="164"/>
        <v>299.25</v>
      </c>
    </row>
    <row r="2095" spans="1:10" x14ac:dyDescent="0.25">
      <c r="A2095" s="95" t="s">
        <v>4422</v>
      </c>
      <c r="B2095" s="95" t="s">
        <v>4423</v>
      </c>
      <c r="C2095" s="95" t="str">
        <f t="shared" si="161"/>
        <v>臺北市士林區</v>
      </c>
      <c r="D2095" s="95" t="s">
        <v>1928</v>
      </c>
      <c r="E2095" s="129">
        <v>110</v>
      </c>
      <c r="F2095" s="129">
        <f t="shared" si="162"/>
        <v>126</v>
      </c>
      <c r="G2095" s="129">
        <v>110</v>
      </c>
      <c r="H2095" s="129">
        <f t="shared" si="163"/>
        <v>126</v>
      </c>
      <c r="I2095" s="129">
        <f t="shared" si="165"/>
        <v>275</v>
      </c>
      <c r="J2095" s="129">
        <f t="shared" si="164"/>
        <v>299.25</v>
      </c>
    </row>
    <row r="2096" spans="1:10" x14ac:dyDescent="0.25">
      <c r="A2096" s="95" t="s">
        <v>4424</v>
      </c>
      <c r="B2096" s="95" t="s">
        <v>4425</v>
      </c>
      <c r="C2096" s="95" t="str">
        <f t="shared" si="161"/>
        <v>臺北市士林區</v>
      </c>
      <c r="D2096" s="95" t="s">
        <v>1928</v>
      </c>
      <c r="E2096" s="129">
        <v>110</v>
      </c>
      <c r="F2096" s="129">
        <f t="shared" si="162"/>
        <v>126</v>
      </c>
      <c r="G2096" s="129">
        <v>110</v>
      </c>
      <c r="H2096" s="129">
        <f t="shared" si="163"/>
        <v>126</v>
      </c>
      <c r="I2096" s="129">
        <f t="shared" si="165"/>
        <v>275</v>
      </c>
      <c r="J2096" s="129">
        <f t="shared" si="164"/>
        <v>299.25</v>
      </c>
    </row>
    <row r="2097" spans="1:10" x14ac:dyDescent="0.25">
      <c r="A2097" s="95" t="s">
        <v>4426</v>
      </c>
      <c r="B2097" s="95" t="s">
        <v>4427</v>
      </c>
      <c r="C2097" s="95" t="str">
        <f t="shared" si="161"/>
        <v>臺北市士林區</v>
      </c>
      <c r="D2097" s="95" t="s">
        <v>1928</v>
      </c>
      <c r="E2097" s="129">
        <v>110</v>
      </c>
      <c r="F2097" s="129">
        <f t="shared" si="162"/>
        <v>126</v>
      </c>
      <c r="G2097" s="129">
        <v>110</v>
      </c>
      <c r="H2097" s="129">
        <f t="shared" si="163"/>
        <v>126</v>
      </c>
      <c r="I2097" s="129">
        <f t="shared" si="165"/>
        <v>275</v>
      </c>
      <c r="J2097" s="129">
        <f t="shared" si="164"/>
        <v>299.25</v>
      </c>
    </row>
    <row r="2098" spans="1:10" x14ac:dyDescent="0.25">
      <c r="A2098" s="95" t="s">
        <v>4428</v>
      </c>
      <c r="B2098" s="95" t="s">
        <v>4429</v>
      </c>
      <c r="C2098" s="95" t="str">
        <f t="shared" si="161"/>
        <v>臺北市士林區</v>
      </c>
      <c r="D2098" s="95" t="s">
        <v>1928</v>
      </c>
      <c r="E2098" s="129">
        <v>110</v>
      </c>
      <c r="F2098" s="129">
        <f t="shared" si="162"/>
        <v>126</v>
      </c>
      <c r="G2098" s="129">
        <v>110</v>
      </c>
      <c r="H2098" s="129">
        <f t="shared" si="163"/>
        <v>126</v>
      </c>
      <c r="I2098" s="129">
        <f t="shared" si="165"/>
        <v>275</v>
      </c>
      <c r="J2098" s="129">
        <f t="shared" si="164"/>
        <v>299.25</v>
      </c>
    </row>
    <row r="2099" spans="1:10" x14ac:dyDescent="0.25">
      <c r="A2099" s="95" t="s">
        <v>4430</v>
      </c>
      <c r="B2099" s="95" t="s">
        <v>4431</v>
      </c>
      <c r="C2099" s="95" t="str">
        <f t="shared" si="161"/>
        <v>臺北市士林區</v>
      </c>
      <c r="D2099" s="95" t="s">
        <v>1928</v>
      </c>
      <c r="E2099" s="129">
        <v>110</v>
      </c>
      <c r="F2099" s="129">
        <f t="shared" si="162"/>
        <v>126</v>
      </c>
      <c r="G2099" s="129">
        <v>110</v>
      </c>
      <c r="H2099" s="129">
        <f t="shared" si="163"/>
        <v>126</v>
      </c>
      <c r="I2099" s="129">
        <f t="shared" si="165"/>
        <v>275</v>
      </c>
      <c r="J2099" s="129">
        <f t="shared" si="164"/>
        <v>299.25</v>
      </c>
    </row>
    <row r="2100" spans="1:10" x14ac:dyDescent="0.25">
      <c r="A2100" s="95" t="s">
        <v>4432</v>
      </c>
      <c r="B2100" s="95" t="s">
        <v>4433</v>
      </c>
      <c r="C2100" s="95" t="str">
        <f t="shared" si="161"/>
        <v>臺北市士林區</v>
      </c>
      <c r="D2100" s="95" t="s">
        <v>1928</v>
      </c>
      <c r="E2100" s="129">
        <v>110</v>
      </c>
      <c r="F2100" s="129">
        <f t="shared" si="162"/>
        <v>126</v>
      </c>
      <c r="G2100" s="129">
        <v>110</v>
      </c>
      <c r="H2100" s="129">
        <f t="shared" si="163"/>
        <v>126</v>
      </c>
      <c r="I2100" s="129">
        <f t="shared" si="165"/>
        <v>275</v>
      </c>
      <c r="J2100" s="129">
        <f t="shared" si="164"/>
        <v>299.25</v>
      </c>
    </row>
    <row r="2101" spans="1:10" x14ac:dyDescent="0.25">
      <c r="A2101" s="95" t="s">
        <v>4434</v>
      </c>
      <c r="B2101" s="95" t="s">
        <v>4435</v>
      </c>
      <c r="C2101" s="95" t="str">
        <f t="shared" si="161"/>
        <v>臺北市士林區</v>
      </c>
      <c r="D2101" s="95" t="s">
        <v>4368</v>
      </c>
      <c r="E2101" s="129">
        <v>210</v>
      </c>
      <c r="F2101" s="129">
        <f t="shared" si="162"/>
        <v>231</v>
      </c>
      <c r="G2101" s="129">
        <v>210</v>
      </c>
      <c r="H2101" s="129">
        <f t="shared" si="163"/>
        <v>231</v>
      </c>
      <c r="I2101" s="129">
        <f t="shared" si="165"/>
        <v>525</v>
      </c>
      <c r="J2101" s="129">
        <f t="shared" si="164"/>
        <v>561.75</v>
      </c>
    </row>
    <row r="2102" spans="1:10" x14ac:dyDescent="0.25">
      <c r="A2102" s="95" t="s">
        <v>4436</v>
      </c>
      <c r="B2102" s="95" t="s">
        <v>4437</v>
      </c>
      <c r="C2102" s="95" t="str">
        <f t="shared" si="161"/>
        <v>臺北市士林區</v>
      </c>
      <c r="D2102" s="95" t="s">
        <v>4368</v>
      </c>
      <c r="E2102" s="129">
        <v>210</v>
      </c>
      <c r="F2102" s="129">
        <f t="shared" si="162"/>
        <v>231</v>
      </c>
      <c r="G2102" s="129">
        <v>210</v>
      </c>
      <c r="H2102" s="129">
        <f t="shared" si="163"/>
        <v>231</v>
      </c>
      <c r="I2102" s="129">
        <f t="shared" si="165"/>
        <v>525</v>
      </c>
      <c r="J2102" s="129">
        <f t="shared" si="164"/>
        <v>561.75</v>
      </c>
    </row>
    <row r="2103" spans="1:10" x14ac:dyDescent="0.25">
      <c r="A2103" s="95" t="s">
        <v>4438</v>
      </c>
      <c r="B2103" s="95" t="s">
        <v>4439</v>
      </c>
      <c r="C2103" s="95" t="str">
        <f t="shared" si="161"/>
        <v>臺北市士林區</v>
      </c>
      <c r="D2103" s="95" t="s">
        <v>1928</v>
      </c>
      <c r="E2103" s="129">
        <v>110</v>
      </c>
      <c r="F2103" s="129">
        <f t="shared" si="162"/>
        <v>126</v>
      </c>
      <c r="G2103" s="129">
        <v>110</v>
      </c>
      <c r="H2103" s="129">
        <f t="shared" si="163"/>
        <v>126</v>
      </c>
      <c r="I2103" s="129">
        <f t="shared" si="165"/>
        <v>275</v>
      </c>
      <c r="J2103" s="129">
        <f t="shared" si="164"/>
        <v>299.25</v>
      </c>
    </row>
    <row r="2104" spans="1:10" x14ac:dyDescent="0.25">
      <c r="A2104" s="95" t="s">
        <v>4440</v>
      </c>
      <c r="B2104" s="95" t="s">
        <v>4441</v>
      </c>
      <c r="C2104" s="95" t="str">
        <f t="shared" si="161"/>
        <v>臺北市士林區</v>
      </c>
      <c r="D2104" s="95" t="s">
        <v>4368</v>
      </c>
      <c r="E2104" s="129">
        <v>210</v>
      </c>
      <c r="F2104" s="129">
        <f t="shared" si="162"/>
        <v>231</v>
      </c>
      <c r="G2104" s="129">
        <v>210</v>
      </c>
      <c r="H2104" s="129">
        <f t="shared" si="163"/>
        <v>231</v>
      </c>
      <c r="I2104" s="129">
        <f t="shared" si="165"/>
        <v>525</v>
      </c>
      <c r="J2104" s="129">
        <f t="shared" si="164"/>
        <v>561.75</v>
      </c>
    </row>
    <row r="2105" spans="1:10" x14ac:dyDescent="0.25">
      <c r="A2105" s="95" t="s">
        <v>4442</v>
      </c>
      <c r="B2105" s="95" t="s">
        <v>4443</v>
      </c>
      <c r="C2105" s="95" t="str">
        <f t="shared" si="161"/>
        <v>臺北市士林區</v>
      </c>
      <c r="D2105" s="95" t="s">
        <v>4368</v>
      </c>
      <c r="E2105" s="129">
        <v>210</v>
      </c>
      <c r="F2105" s="129">
        <f t="shared" si="162"/>
        <v>231</v>
      </c>
      <c r="G2105" s="129">
        <v>210</v>
      </c>
      <c r="H2105" s="129">
        <f t="shared" si="163"/>
        <v>231</v>
      </c>
      <c r="I2105" s="129">
        <f t="shared" si="165"/>
        <v>525</v>
      </c>
      <c r="J2105" s="129">
        <f t="shared" si="164"/>
        <v>561.75</v>
      </c>
    </row>
    <row r="2106" spans="1:10" x14ac:dyDescent="0.25">
      <c r="A2106" s="95" t="s">
        <v>4444</v>
      </c>
      <c r="B2106" s="95" t="s">
        <v>4445</v>
      </c>
      <c r="C2106" s="95" t="str">
        <f t="shared" si="161"/>
        <v>臺北市士林區</v>
      </c>
      <c r="D2106" s="95" t="s">
        <v>4368</v>
      </c>
      <c r="E2106" s="129">
        <v>210</v>
      </c>
      <c r="F2106" s="129">
        <f t="shared" si="162"/>
        <v>231</v>
      </c>
      <c r="G2106" s="129">
        <v>210</v>
      </c>
      <c r="H2106" s="129">
        <f t="shared" si="163"/>
        <v>231</v>
      </c>
      <c r="I2106" s="129">
        <f t="shared" si="165"/>
        <v>525</v>
      </c>
      <c r="J2106" s="129">
        <f t="shared" si="164"/>
        <v>561.75</v>
      </c>
    </row>
    <row r="2107" spans="1:10" x14ac:dyDescent="0.25">
      <c r="A2107" s="95" t="s">
        <v>4446</v>
      </c>
      <c r="B2107" s="95" t="s">
        <v>4447</v>
      </c>
      <c r="C2107" s="95" t="str">
        <f t="shared" si="161"/>
        <v>臺北市士林區</v>
      </c>
      <c r="D2107" s="95" t="s">
        <v>4368</v>
      </c>
      <c r="E2107" s="129">
        <v>210</v>
      </c>
      <c r="F2107" s="129">
        <f t="shared" si="162"/>
        <v>231</v>
      </c>
      <c r="G2107" s="129">
        <v>210</v>
      </c>
      <c r="H2107" s="129">
        <f t="shared" si="163"/>
        <v>231</v>
      </c>
      <c r="I2107" s="129">
        <f t="shared" si="165"/>
        <v>525</v>
      </c>
      <c r="J2107" s="129">
        <f t="shared" si="164"/>
        <v>561.75</v>
      </c>
    </row>
    <row r="2108" spans="1:10" x14ac:dyDescent="0.25">
      <c r="A2108" s="95" t="s">
        <v>4448</v>
      </c>
      <c r="B2108" s="95" t="s">
        <v>4449</v>
      </c>
      <c r="C2108" s="95" t="str">
        <f t="shared" si="161"/>
        <v>臺北市士林區</v>
      </c>
      <c r="D2108" s="95" t="s">
        <v>4368</v>
      </c>
      <c r="E2108" s="129">
        <v>210</v>
      </c>
      <c r="F2108" s="129">
        <f t="shared" si="162"/>
        <v>231</v>
      </c>
      <c r="G2108" s="129">
        <v>210</v>
      </c>
      <c r="H2108" s="129">
        <f t="shared" si="163"/>
        <v>231</v>
      </c>
      <c r="I2108" s="129">
        <f t="shared" si="165"/>
        <v>525</v>
      </c>
      <c r="J2108" s="129">
        <f t="shared" si="164"/>
        <v>561.75</v>
      </c>
    </row>
    <row r="2109" spans="1:10" x14ac:dyDescent="0.25">
      <c r="A2109" s="95" t="s">
        <v>4450</v>
      </c>
      <c r="B2109" s="95" t="s">
        <v>4451</v>
      </c>
      <c r="C2109" s="95" t="str">
        <f t="shared" si="161"/>
        <v>臺北市士林區</v>
      </c>
      <c r="D2109" s="95" t="s">
        <v>4368</v>
      </c>
      <c r="E2109" s="129">
        <v>210</v>
      </c>
      <c r="F2109" s="129">
        <f t="shared" si="162"/>
        <v>231</v>
      </c>
      <c r="G2109" s="129">
        <v>210</v>
      </c>
      <c r="H2109" s="129">
        <f t="shared" si="163"/>
        <v>231</v>
      </c>
      <c r="I2109" s="129">
        <f t="shared" si="165"/>
        <v>525</v>
      </c>
      <c r="J2109" s="129">
        <f t="shared" si="164"/>
        <v>561.75</v>
      </c>
    </row>
    <row r="2110" spans="1:10" x14ac:dyDescent="0.25">
      <c r="A2110" s="95" t="s">
        <v>4452</v>
      </c>
      <c r="B2110" s="95" t="s">
        <v>4453</v>
      </c>
      <c r="C2110" s="95" t="str">
        <f t="shared" si="161"/>
        <v>臺北市士林區</v>
      </c>
      <c r="D2110" s="95" t="s">
        <v>4368</v>
      </c>
      <c r="E2110" s="129">
        <v>210</v>
      </c>
      <c r="F2110" s="129">
        <f t="shared" si="162"/>
        <v>231</v>
      </c>
      <c r="G2110" s="129">
        <v>210</v>
      </c>
      <c r="H2110" s="129">
        <f t="shared" si="163"/>
        <v>231</v>
      </c>
      <c r="I2110" s="129">
        <f t="shared" si="165"/>
        <v>525</v>
      </c>
      <c r="J2110" s="129">
        <f t="shared" si="164"/>
        <v>561.75</v>
      </c>
    </row>
    <row r="2111" spans="1:10" x14ac:dyDescent="0.25">
      <c r="A2111" s="95" t="s">
        <v>4454</v>
      </c>
      <c r="B2111" s="95" t="s">
        <v>4455</v>
      </c>
      <c r="C2111" s="95" t="str">
        <f t="shared" si="161"/>
        <v>臺北市士林區</v>
      </c>
      <c r="D2111" s="95" t="s">
        <v>4368</v>
      </c>
      <c r="E2111" s="129">
        <v>210</v>
      </c>
      <c r="F2111" s="129">
        <f t="shared" si="162"/>
        <v>231</v>
      </c>
      <c r="G2111" s="129">
        <v>210</v>
      </c>
      <c r="H2111" s="129">
        <f t="shared" si="163"/>
        <v>231</v>
      </c>
      <c r="I2111" s="129">
        <f t="shared" si="165"/>
        <v>525</v>
      </c>
      <c r="J2111" s="129">
        <f t="shared" si="164"/>
        <v>561.75</v>
      </c>
    </row>
    <row r="2112" spans="1:10" x14ac:dyDescent="0.25">
      <c r="A2112" s="95" t="s">
        <v>4456</v>
      </c>
      <c r="B2112" s="95" t="s">
        <v>4457</v>
      </c>
      <c r="C2112" s="95" t="str">
        <f t="shared" si="161"/>
        <v>臺北市士林區</v>
      </c>
      <c r="D2112" s="95" t="s">
        <v>4368</v>
      </c>
      <c r="E2112" s="129">
        <v>210</v>
      </c>
      <c r="F2112" s="129">
        <f t="shared" si="162"/>
        <v>231</v>
      </c>
      <c r="G2112" s="129">
        <v>210</v>
      </c>
      <c r="H2112" s="129">
        <f t="shared" si="163"/>
        <v>231</v>
      </c>
      <c r="I2112" s="129">
        <f t="shared" si="165"/>
        <v>525</v>
      </c>
      <c r="J2112" s="129">
        <f t="shared" si="164"/>
        <v>561.75</v>
      </c>
    </row>
    <row r="2113" spans="1:10" x14ac:dyDescent="0.25">
      <c r="A2113" s="95" t="s">
        <v>4458</v>
      </c>
      <c r="B2113" s="95" t="s">
        <v>4459</v>
      </c>
      <c r="C2113" s="95" t="str">
        <f t="shared" si="161"/>
        <v>臺北市士林區</v>
      </c>
      <c r="D2113" s="95" t="s">
        <v>4368</v>
      </c>
      <c r="E2113" s="129">
        <v>210</v>
      </c>
      <c r="F2113" s="129">
        <f t="shared" si="162"/>
        <v>231</v>
      </c>
      <c r="G2113" s="129">
        <v>210</v>
      </c>
      <c r="H2113" s="129">
        <f t="shared" si="163"/>
        <v>231</v>
      </c>
      <c r="I2113" s="129">
        <f t="shared" si="165"/>
        <v>525</v>
      </c>
      <c r="J2113" s="129">
        <f t="shared" si="164"/>
        <v>561.75</v>
      </c>
    </row>
    <row r="2114" spans="1:10" x14ac:dyDescent="0.25">
      <c r="A2114" s="95" t="s">
        <v>4460</v>
      </c>
      <c r="B2114" s="95" t="s">
        <v>4461</v>
      </c>
      <c r="C2114" s="95" t="str">
        <f t="shared" ref="C2114:C2177" si="166">LEFT(A2114,6)</f>
        <v>臺北市士林區</v>
      </c>
      <c r="D2114" s="95" t="s">
        <v>4368</v>
      </c>
      <c r="E2114" s="129">
        <v>210</v>
      </c>
      <c r="F2114" s="129">
        <f t="shared" si="162"/>
        <v>231</v>
      </c>
      <c r="G2114" s="129">
        <v>210</v>
      </c>
      <c r="H2114" s="129">
        <f t="shared" si="163"/>
        <v>231</v>
      </c>
      <c r="I2114" s="129">
        <f t="shared" si="165"/>
        <v>525</v>
      </c>
      <c r="J2114" s="129">
        <f t="shared" si="164"/>
        <v>561.75</v>
      </c>
    </row>
    <row r="2115" spans="1:10" x14ac:dyDescent="0.25">
      <c r="A2115" s="95" t="s">
        <v>4462</v>
      </c>
      <c r="B2115" s="95" t="s">
        <v>4463</v>
      </c>
      <c r="C2115" s="95" t="str">
        <f t="shared" si="166"/>
        <v>臺北市士林區</v>
      </c>
      <c r="D2115" s="95" t="s">
        <v>4368</v>
      </c>
      <c r="E2115" s="129">
        <v>210</v>
      </c>
      <c r="F2115" s="129">
        <f t="shared" ref="F2115:F2178" si="167">(E2115+10)*1.05</f>
        <v>231</v>
      </c>
      <c r="G2115" s="129">
        <v>210</v>
      </c>
      <c r="H2115" s="129">
        <f t="shared" ref="H2115:H2178" si="168">(G2115+10)*1.05</f>
        <v>231</v>
      </c>
      <c r="I2115" s="129">
        <f t="shared" si="165"/>
        <v>525</v>
      </c>
      <c r="J2115" s="129">
        <f t="shared" ref="J2115:J2178" si="169">(I2115+10)*1.05</f>
        <v>561.75</v>
      </c>
    </row>
    <row r="2116" spans="1:10" x14ac:dyDescent="0.25">
      <c r="A2116" s="95" t="s">
        <v>4464</v>
      </c>
      <c r="B2116" s="95" t="s">
        <v>4465</v>
      </c>
      <c r="C2116" s="95" t="str">
        <f t="shared" si="166"/>
        <v>臺北市士林區</v>
      </c>
      <c r="D2116" s="95" t="s">
        <v>4368</v>
      </c>
      <c r="E2116" s="129">
        <v>210</v>
      </c>
      <c r="F2116" s="129">
        <f t="shared" si="167"/>
        <v>231</v>
      </c>
      <c r="G2116" s="129">
        <v>210</v>
      </c>
      <c r="H2116" s="129">
        <f t="shared" si="168"/>
        <v>231</v>
      </c>
      <c r="I2116" s="129">
        <f t="shared" si="165"/>
        <v>525</v>
      </c>
      <c r="J2116" s="129">
        <f t="shared" si="169"/>
        <v>561.75</v>
      </c>
    </row>
    <row r="2117" spans="1:10" x14ac:dyDescent="0.25">
      <c r="A2117" s="95" t="s">
        <v>4466</v>
      </c>
      <c r="B2117" s="95" t="s">
        <v>4467</v>
      </c>
      <c r="C2117" s="95" t="str">
        <f t="shared" si="166"/>
        <v>臺北市士林區</v>
      </c>
      <c r="D2117" s="95" t="s">
        <v>4368</v>
      </c>
      <c r="E2117" s="129">
        <v>210</v>
      </c>
      <c r="F2117" s="129">
        <f t="shared" si="167"/>
        <v>231</v>
      </c>
      <c r="G2117" s="129">
        <v>210</v>
      </c>
      <c r="H2117" s="129">
        <f t="shared" si="168"/>
        <v>231</v>
      </c>
      <c r="I2117" s="129">
        <f t="shared" si="165"/>
        <v>525</v>
      </c>
      <c r="J2117" s="129">
        <f t="shared" si="169"/>
        <v>561.75</v>
      </c>
    </row>
    <row r="2118" spans="1:10" x14ac:dyDescent="0.25">
      <c r="A2118" s="95" t="s">
        <v>4468</v>
      </c>
      <c r="B2118" s="95" t="s">
        <v>4469</v>
      </c>
      <c r="C2118" s="95" t="str">
        <f t="shared" si="166"/>
        <v>臺北市士林區</v>
      </c>
      <c r="D2118" s="95" t="s">
        <v>4368</v>
      </c>
      <c r="E2118" s="129">
        <v>210</v>
      </c>
      <c r="F2118" s="129">
        <f t="shared" si="167"/>
        <v>231</v>
      </c>
      <c r="G2118" s="129">
        <v>210</v>
      </c>
      <c r="H2118" s="129">
        <f t="shared" si="168"/>
        <v>231</v>
      </c>
      <c r="I2118" s="129">
        <f t="shared" si="165"/>
        <v>525</v>
      </c>
      <c r="J2118" s="129">
        <f t="shared" si="169"/>
        <v>561.75</v>
      </c>
    </row>
    <row r="2119" spans="1:10" x14ac:dyDescent="0.25">
      <c r="A2119" s="95" t="s">
        <v>4470</v>
      </c>
      <c r="B2119" s="95" t="s">
        <v>4471</v>
      </c>
      <c r="C2119" s="95" t="str">
        <f t="shared" si="166"/>
        <v>臺北市士林區</v>
      </c>
      <c r="D2119" s="95" t="s">
        <v>1928</v>
      </c>
      <c r="E2119" s="129">
        <v>110</v>
      </c>
      <c r="F2119" s="129">
        <f t="shared" si="167"/>
        <v>126</v>
      </c>
      <c r="G2119" s="129">
        <v>110</v>
      </c>
      <c r="H2119" s="129">
        <f t="shared" si="168"/>
        <v>126</v>
      </c>
      <c r="I2119" s="129">
        <f t="shared" si="165"/>
        <v>275</v>
      </c>
      <c r="J2119" s="129">
        <f t="shared" si="169"/>
        <v>299.25</v>
      </c>
    </row>
    <row r="2120" spans="1:10" x14ac:dyDescent="0.25">
      <c r="A2120" s="95" t="s">
        <v>4472</v>
      </c>
      <c r="B2120" s="95" t="s">
        <v>4473</v>
      </c>
      <c r="C2120" s="95" t="str">
        <f t="shared" si="166"/>
        <v>臺北市士林區</v>
      </c>
      <c r="D2120" s="95" t="s">
        <v>1928</v>
      </c>
      <c r="E2120" s="129">
        <v>110</v>
      </c>
      <c r="F2120" s="129">
        <f t="shared" si="167"/>
        <v>126</v>
      </c>
      <c r="G2120" s="129">
        <v>110</v>
      </c>
      <c r="H2120" s="129">
        <f t="shared" si="168"/>
        <v>126</v>
      </c>
      <c r="I2120" s="129">
        <f t="shared" si="165"/>
        <v>275</v>
      </c>
      <c r="J2120" s="129">
        <f t="shared" si="169"/>
        <v>299.25</v>
      </c>
    </row>
    <row r="2121" spans="1:10" x14ac:dyDescent="0.25">
      <c r="A2121" s="95" t="s">
        <v>4474</v>
      </c>
      <c r="B2121" s="95" t="s">
        <v>4475</v>
      </c>
      <c r="C2121" s="95" t="str">
        <f t="shared" si="166"/>
        <v>臺北市士林區</v>
      </c>
      <c r="D2121" s="95" t="s">
        <v>4368</v>
      </c>
      <c r="E2121" s="129">
        <v>210</v>
      </c>
      <c r="F2121" s="129">
        <f t="shared" si="167"/>
        <v>231</v>
      </c>
      <c r="G2121" s="129">
        <v>210</v>
      </c>
      <c r="H2121" s="129">
        <f t="shared" si="168"/>
        <v>231</v>
      </c>
      <c r="I2121" s="129">
        <f t="shared" si="165"/>
        <v>525</v>
      </c>
      <c r="J2121" s="129">
        <f t="shared" si="169"/>
        <v>561.75</v>
      </c>
    </row>
    <row r="2122" spans="1:10" x14ac:dyDescent="0.25">
      <c r="A2122" s="95" t="s">
        <v>4476</v>
      </c>
      <c r="B2122" s="95" t="s">
        <v>4477</v>
      </c>
      <c r="C2122" s="95" t="str">
        <f t="shared" si="166"/>
        <v>臺北市士林區</v>
      </c>
      <c r="D2122" s="95" t="s">
        <v>4368</v>
      </c>
      <c r="E2122" s="129">
        <v>210</v>
      </c>
      <c r="F2122" s="129">
        <f t="shared" si="167"/>
        <v>231</v>
      </c>
      <c r="G2122" s="129">
        <v>210</v>
      </c>
      <c r="H2122" s="129">
        <f t="shared" si="168"/>
        <v>231</v>
      </c>
      <c r="I2122" s="129">
        <f t="shared" si="165"/>
        <v>525</v>
      </c>
      <c r="J2122" s="129">
        <f t="shared" si="169"/>
        <v>561.75</v>
      </c>
    </row>
    <row r="2123" spans="1:10" x14ac:dyDescent="0.25">
      <c r="A2123" s="95" t="s">
        <v>4478</v>
      </c>
      <c r="B2123" s="95" t="s">
        <v>4479</v>
      </c>
      <c r="C2123" s="95" t="str">
        <f t="shared" si="166"/>
        <v>臺北市士林區</v>
      </c>
      <c r="D2123" s="95" t="s">
        <v>1928</v>
      </c>
      <c r="E2123" s="129">
        <v>110</v>
      </c>
      <c r="F2123" s="129">
        <f t="shared" si="167"/>
        <v>126</v>
      </c>
      <c r="G2123" s="129">
        <v>110</v>
      </c>
      <c r="H2123" s="129">
        <f t="shared" si="168"/>
        <v>126</v>
      </c>
      <c r="I2123" s="129">
        <f t="shared" si="165"/>
        <v>275</v>
      </c>
      <c r="J2123" s="129">
        <f t="shared" si="169"/>
        <v>299.25</v>
      </c>
    </row>
    <row r="2124" spans="1:10" x14ac:dyDescent="0.25">
      <c r="A2124" s="95" t="s">
        <v>4480</v>
      </c>
      <c r="B2124" s="95" t="s">
        <v>4481</v>
      </c>
      <c r="C2124" s="95" t="str">
        <f t="shared" si="166"/>
        <v>臺北市士林區</v>
      </c>
      <c r="D2124" s="95" t="s">
        <v>1928</v>
      </c>
      <c r="E2124" s="129">
        <v>110</v>
      </c>
      <c r="F2124" s="129">
        <f t="shared" si="167"/>
        <v>126</v>
      </c>
      <c r="G2124" s="129">
        <v>110</v>
      </c>
      <c r="H2124" s="129">
        <f t="shared" si="168"/>
        <v>126</v>
      </c>
      <c r="I2124" s="129">
        <f t="shared" si="165"/>
        <v>275</v>
      </c>
      <c r="J2124" s="129">
        <f t="shared" si="169"/>
        <v>299.25</v>
      </c>
    </row>
    <row r="2125" spans="1:10" x14ac:dyDescent="0.25">
      <c r="A2125" s="95" t="s">
        <v>4482</v>
      </c>
      <c r="B2125" s="95" t="s">
        <v>4483</v>
      </c>
      <c r="C2125" s="95" t="str">
        <f t="shared" si="166"/>
        <v>臺北市士林區</v>
      </c>
      <c r="D2125" s="95" t="s">
        <v>1928</v>
      </c>
      <c r="E2125" s="129">
        <v>110</v>
      </c>
      <c r="F2125" s="129">
        <f t="shared" si="167"/>
        <v>126</v>
      </c>
      <c r="G2125" s="129">
        <v>110</v>
      </c>
      <c r="H2125" s="129">
        <f t="shared" si="168"/>
        <v>126</v>
      </c>
      <c r="I2125" s="129">
        <f t="shared" si="165"/>
        <v>275</v>
      </c>
      <c r="J2125" s="129">
        <f t="shared" si="169"/>
        <v>299.25</v>
      </c>
    </row>
    <row r="2126" spans="1:10" x14ac:dyDescent="0.25">
      <c r="A2126" s="95" t="s">
        <v>4484</v>
      </c>
      <c r="B2126" s="95" t="s">
        <v>4485</v>
      </c>
      <c r="C2126" s="95" t="str">
        <f t="shared" si="166"/>
        <v>臺北市士林區</v>
      </c>
      <c r="D2126" s="95" t="s">
        <v>4368</v>
      </c>
      <c r="E2126" s="129">
        <v>210</v>
      </c>
      <c r="F2126" s="129">
        <f t="shared" si="167"/>
        <v>231</v>
      </c>
      <c r="G2126" s="129">
        <v>210</v>
      </c>
      <c r="H2126" s="129">
        <f t="shared" si="168"/>
        <v>231</v>
      </c>
      <c r="I2126" s="129">
        <f t="shared" si="165"/>
        <v>525</v>
      </c>
      <c r="J2126" s="129">
        <f t="shared" si="169"/>
        <v>561.75</v>
      </c>
    </row>
    <row r="2127" spans="1:10" x14ac:dyDescent="0.25">
      <c r="A2127" s="95" t="s">
        <v>4486</v>
      </c>
      <c r="B2127" s="95" t="s">
        <v>4487</v>
      </c>
      <c r="C2127" s="95" t="str">
        <f t="shared" si="166"/>
        <v>臺北市士林區</v>
      </c>
      <c r="D2127" s="95" t="s">
        <v>1928</v>
      </c>
      <c r="E2127" s="129">
        <v>110</v>
      </c>
      <c r="F2127" s="129">
        <f t="shared" si="167"/>
        <v>126</v>
      </c>
      <c r="G2127" s="129">
        <v>110</v>
      </c>
      <c r="H2127" s="129">
        <f t="shared" si="168"/>
        <v>126</v>
      </c>
      <c r="I2127" s="129">
        <f t="shared" si="165"/>
        <v>275</v>
      </c>
      <c r="J2127" s="129">
        <f t="shared" si="169"/>
        <v>299.25</v>
      </c>
    </row>
    <row r="2128" spans="1:10" x14ac:dyDescent="0.25">
      <c r="A2128" s="95" t="s">
        <v>4488</v>
      </c>
      <c r="B2128" s="95" t="s">
        <v>4489</v>
      </c>
      <c r="C2128" s="95" t="str">
        <f t="shared" si="166"/>
        <v>臺北市士林區</v>
      </c>
      <c r="D2128" s="95" t="s">
        <v>1928</v>
      </c>
      <c r="E2128" s="129">
        <v>110</v>
      </c>
      <c r="F2128" s="129">
        <f t="shared" si="167"/>
        <v>126</v>
      </c>
      <c r="G2128" s="129">
        <v>110</v>
      </c>
      <c r="H2128" s="129">
        <f t="shared" si="168"/>
        <v>126</v>
      </c>
      <c r="I2128" s="129">
        <f t="shared" si="165"/>
        <v>275</v>
      </c>
      <c r="J2128" s="129">
        <f t="shared" si="169"/>
        <v>299.25</v>
      </c>
    </row>
    <row r="2129" spans="1:10" x14ac:dyDescent="0.25">
      <c r="A2129" s="95" t="s">
        <v>4490</v>
      </c>
      <c r="B2129" s="95" t="s">
        <v>4491</v>
      </c>
      <c r="C2129" s="95" t="str">
        <f t="shared" si="166"/>
        <v>臺北市士林區</v>
      </c>
      <c r="D2129" s="95" t="s">
        <v>1928</v>
      </c>
      <c r="E2129" s="129">
        <v>110</v>
      </c>
      <c r="F2129" s="129">
        <f t="shared" si="167"/>
        <v>126</v>
      </c>
      <c r="G2129" s="129">
        <v>110</v>
      </c>
      <c r="H2129" s="129">
        <f t="shared" si="168"/>
        <v>126</v>
      </c>
      <c r="I2129" s="129">
        <f t="shared" si="165"/>
        <v>275</v>
      </c>
      <c r="J2129" s="129">
        <f t="shared" si="169"/>
        <v>299.25</v>
      </c>
    </row>
    <row r="2130" spans="1:10" x14ac:dyDescent="0.25">
      <c r="A2130" s="95" t="s">
        <v>4492</v>
      </c>
      <c r="B2130" s="95" t="s">
        <v>4493</v>
      </c>
      <c r="C2130" s="95" t="str">
        <f t="shared" si="166"/>
        <v>臺北市士林區</v>
      </c>
      <c r="D2130" s="95" t="s">
        <v>1928</v>
      </c>
      <c r="E2130" s="129">
        <v>110</v>
      </c>
      <c r="F2130" s="129">
        <f t="shared" si="167"/>
        <v>126</v>
      </c>
      <c r="G2130" s="129">
        <v>110</v>
      </c>
      <c r="H2130" s="129">
        <f t="shared" si="168"/>
        <v>126</v>
      </c>
      <c r="I2130" s="129">
        <f t="shared" si="165"/>
        <v>275</v>
      </c>
      <c r="J2130" s="129">
        <f t="shared" si="169"/>
        <v>299.25</v>
      </c>
    </row>
    <row r="2131" spans="1:10" x14ac:dyDescent="0.25">
      <c r="A2131" s="95" t="s">
        <v>4494</v>
      </c>
      <c r="B2131" s="95" t="s">
        <v>4495</v>
      </c>
      <c r="C2131" s="95" t="str">
        <f t="shared" si="166"/>
        <v>臺北市士林區</v>
      </c>
      <c r="D2131" s="95" t="s">
        <v>4368</v>
      </c>
      <c r="E2131" s="129">
        <v>210</v>
      </c>
      <c r="F2131" s="129">
        <f t="shared" si="167"/>
        <v>231</v>
      </c>
      <c r="G2131" s="129">
        <v>210</v>
      </c>
      <c r="H2131" s="129">
        <f t="shared" si="168"/>
        <v>231</v>
      </c>
      <c r="I2131" s="129">
        <f t="shared" si="165"/>
        <v>525</v>
      </c>
      <c r="J2131" s="129">
        <f t="shared" si="169"/>
        <v>561.75</v>
      </c>
    </row>
    <row r="2132" spans="1:10" x14ac:dyDescent="0.25">
      <c r="A2132" s="95" t="s">
        <v>4496</v>
      </c>
      <c r="B2132" s="95" t="s">
        <v>4497</v>
      </c>
      <c r="C2132" s="95" t="str">
        <f t="shared" si="166"/>
        <v>臺北市士林區</v>
      </c>
      <c r="D2132" s="95" t="s">
        <v>1928</v>
      </c>
      <c r="E2132" s="129">
        <v>110</v>
      </c>
      <c r="F2132" s="129">
        <f t="shared" si="167"/>
        <v>126</v>
      </c>
      <c r="G2132" s="129">
        <v>110</v>
      </c>
      <c r="H2132" s="129">
        <f t="shared" si="168"/>
        <v>126</v>
      </c>
      <c r="I2132" s="129">
        <f t="shared" si="165"/>
        <v>275</v>
      </c>
      <c r="J2132" s="129">
        <f t="shared" si="169"/>
        <v>299.25</v>
      </c>
    </row>
    <row r="2133" spans="1:10" x14ac:dyDescent="0.25">
      <c r="A2133" s="95" t="s">
        <v>4498</v>
      </c>
      <c r="B2133" s="95" t="s">
        <v>4499</v>
      </c>
      <c r="C2133" s="95" t="str">
        <f t="shared" si="166"/>
        <v>臺北市士林區</v>
      </c>
      <c r="D2133" s="95" t="s">
        <v>1928</v>
      </c>
      <c r="E2133" s="129">
        <v>110</v>
      </c>
      <c r="F2133" s="129">
        <f t="shared" si="167"/>
        <v>126</v>
      </c>
      <c r="G2133" s="129">
        <v>110</v>
      </c>
      <c r="H2133" s="129">
        <f t="shared" si="168"/>
        <v>126</v>
      </c>
      <c r="I2133" s="129">
        <f t="shared" si="165"/>
        <v>275</v>
      </c>
      <c r="J2133" s="129">
        <f t="shared" si="169"/>
        <v>299.25</v>
      </c>
    </row>
    <row r="2134" spans="1:10" x14ac:dyDescent="0.25">
      <c r="A2134" s="95" t="s">
        <v>4500</v>
      </c>
      <c r="B2134" s="95" t="s">
        <v>4501</v>
      </c>
      <c r="C2134" s="95" t="str">
        <f t="shared" si="166"/>
        <v>臺北市士林區</v>
      </c>
      <c r="D2134" s="95" t="s">
        <v>1928</v>
      </c>
      <c r="E2134" s="129">
        <v>110</v>
      </c>
      <c r="F2134" s="129">
        <f t="shared" si="167"/>
        <v>126</v>
      </c>
      <c r="G2134" s="129">
        <v>110</v>
      </c>
      <c r="H2134" s="129">
        <f t="shared" si="168"/>
        <v>126</v>
      </c>
      <c r="I2134" s="129">
        <f t="shared" si="165"/>
        <v>275</v>
      </c>
      <c r="J2134" s="129">
        <f t="shared" si="169"/>
        <v>299.25</v>
      </c>
    </row>
    <row r="2135" spans="1:10" x14ac:dyDescent="0.25">
      <c r="A2135" s="95" t="s">
        <v>4502</v>
      </c>
      <c r="B2135" s="95" t="s">
        <v>4503</v>
      </c>
      <c r="C2135" s="95" t="str">
        <f t="shared" si="166"/>
        <v>臺北市士林區</v>
      </c>
      <c r="D2135" s="95" t="s">
        <v>4368</v>
      </c>
      <c r="E2135" s="129">
        <v>210</v>
      </c>
      <c r="F2135" s="129">
        <f t="shared" si="167"/>
        <v>231</v>
      </c>
      <c r="G2135" s="129">
        <v>210</v>
      </c>
      <c r="H2135" s="129">
        <f t="shared" si="168"/>
        <v>231</v>
      </c>
      <c r="I2135" s="129">
        <f t="shared" si="165"/>
        <v>525</v>
      </c>
      <c r="J2135" s="129">
        <f t="shared" si="169"/>
        <v>561.75</v>
      </c>
    </row>
    <row r="2136" spans="1:10" x14ac:dyDescent="0.25">
      <c r="A2136" s="95" t="s">
        <v>4504</v>
      </c>
      <c r="B2136" s="95" t="s">
        <v>4505</v>
      </c>
      <c r="C2136" s="95" t="str">
        <f t="shared" si="166"/>
        <v>臺北市士林區</v>
      </c>
      <c r="D2136" s="95" t="s">
        <v>1928</v>
      </c>
      <c r="E2136" s="129">
        <v>110</v>
      </c>
      <c r="F2136" s="129">
        <f t="shared" si="167"/>
        <v>126</v>
      </c>
      <c r="G2136" s="129">
        <v>110</v>
      </c>
      <c r="H2136" s="129">
        <f t="shared" si="168"/>
        <v>126</v>
      </c>
      <c r="I2136" s="129">
        <f t="shared" si="165"/>
        <v>275</v>
      </c>
      <c r="J2136" s="129">
        <f t="shared" si="169"/>
        <v>299.25</v>
      </c>
    </row>
    <row r="2137" spans="1:10" x14ac:dyDescent="0.25">
      <c r="A2137" s="95" t="s">
        <v>4506</v>
      </c>
      <c r="B2137" s="95" t="s">
        <v>4507</v>
      </c>
      <c r="C2137" s="95" t="str">
        <f t="shared" si="166"/>
        <v>臺北市士林區</v>
      </c>
      <c r="D2137" s="95" t="s">
        <v>1928</v>
      </c>
      <c r="E2137" s="129">
        <v>110</v>
      </c>
      <c r="F2137" s="129">
        <f t="shared" si="167"/>
        <v>126</v>
      </c>
      <c r="G2137" s="129">
        <v>110</v>
      </c>
      <c r="H2137" s="129">
        <f t="shared" si="168"/>
        <v>126</v>
      </c>
      <c r="I2137" s="129">
        <f t="shared" si="165"/>
        <v>275</v>
      </c>
      <c r="J2137" s="129">
        <f t="shared" si="169"/>
        <v>299.25</v>
      </c>
    </row>
    <row r="2138" spans="1:10" x14ac:dyDescent="0.25">
      <c r="A2138" s="95" t="s">
        <v>4508</v>
      </c>
      <c r="B2138" s="95" t="s">
        <v>4509</v>
      </c>
      <c r="C2138" s="95" t="str">
        <f t="shared" si="166"/>
        <v>臺北市士林區</v>
      </c>
      <c r="D2138" s="95" t="s">
        <v>4368</v>
      </c>
      <c r="E2138" s="129">
        <v>210</v>
      </c>
      <c r="F2138" s="129">
        <f t="shared" si="167"/>
        <v>231</v>
      </c>
      <c r="G2138" s="129">
        <v>210</v>
      </c>
      <c r="H2138" s="129">
        <f t="shared" si="168"/>
        <v>231</v>
      </c>
      <c r="I2138" s="129">
        <f t="shared" si="165"/>
        <v>525</v>
      </c>
      <c r="J2138" s="129">
        <f t="shared" si="169"/>
        <v>561.75</v>
      </c>
    </row>
    <row r="2139" spans="1:10" x14ac:dyDescent="0.25">
      <c r="A2139" s="95" t="s">
        <v>4510</v>
      </c>
      <c r="B2139" s="95" t="s">
        <v>4511</v>
      </c>
      <c r="C2139" s="95" t="str">
        <f t="shared" si="166"/>
        <v>臺北市士林區</v>
      </c>
      <c r="D2139" s="95" t="s">
        <v>4368</v>
      </c>
      <c r="E2139" s="129">
        <v>210</v>
      </c>
      <c r="F2139" s="129">
        <f t="shared" si="167"/>
        <v>231</v>
      </c>
      <c r="G2139" s="129">
        <v>210</v>
      </c>
      <c r="H2139" s="129">
        <f t="shared" si="168"/>
        <v>231</v>
      </c>
      <c r="I2139" s="129">
        <f t="shared" ref="I2139:I2202" si="170">E2139*2.5</f>
        <v>525</v>
      </c>
      <c r="J2139" s="129">
        <f t="shared" si="169"/>
        <v>561.75</v>
      </c>
    </row>
    <row r="2140" spans="1:10" x14ac:dyDescent="0.25">
      <c r="A2140" s="95" t="s">
        <v>4512</v>
      </c>
      <c r="B2140" s="95" t="s">
        <v>4513</v>
      </c>
      <c r="C2140" s="95" t="str">
        <f t="shared" si="166"/>
        <v>臺北市士林區</v>
      </c>
      <c r="D2140" s="95" t="s">
        <v>4368</v>
      </c>
      <c r="E2140" s="129">
        <v>210</v>
      </c>
      <c r="F2140" s="129">
        <f t="shared" si="167"/>
        <v>231</v>
      </c>
      <c r="G2140" s="129">
        <v>210</v>
      </c>
      <c r="H2140" s="129">
        <f t="shared" si="168"/>
        <v>231</v>
      </c>
      <c r="I2140" s="129">
        <f t="shared" si="170"/>
        <v>525</v>
      </c>
      <c r="J2140" s="129">
        <f t="shared" si="169"/>
        <v>561.75</v>
      </c>
    </row>
    <row r="2141" spans="1:10" x14ac:dyDescent="0.25">
      <c r="A2141" s="95" t="s">
        <v>4514</v>
      </c>
      <c r="B2141" s="95" t="s">
        <v>4515</v>
      </c>
      <c r="C2141" s="95" t="str">
        <f t="shared" si="166"/>
        <v>臺北市士林區</v>
      </c>
      <c r="D2141" s="95" t="s">
        <v>1928</v>
      </c>
      <c r="E2141" s="129">
        <v>110</v>
      </c>
      <c r="F2141" s="129">
        <f t="shared" si="167"/>
        <v>126</v>
      </c>
      <c r="G2141" s="129">
        <v>110</v>
      </c>
      <c r="H2141" s="129">
        <f t="shared" si="168"/>
        <v>126</v>
      </c>
      <c r="I2141" s="129">
        <f t="shared" si="170"/>
        <v>275</v>
      </c>
      <c r="J2141" s="129">
        <f t="shared" si="169"/>
        <v>299.25</v>
      </c>
    </row>
    <row r="2142" spans="1:10" x14ac:dyDescent="0.25">
      <c r="A2142" s="95" t="s">
        <v>4516</v>
      </c>
      <c r="B2142" s="95" t="s">
        <v>4517</v>
      </c>
      <c r="C2142" s="95" t="str">
        <f t="shared" si="166"/>
        <v>臺北市士林區</v>
      </c>
      <c r="D2142" s="95" t="s">
        <v>4368</v>
      </c>
      <c r="E2142" s="129">
        <v>210</v>
      </c>
      <c r="F2142" s="129">
        <f t="shared" si="167"/>
        <v>231</v>
      </c>
      <c r="G2142" s="129">
        <v>210</v>
      </c>
      <c r="H2142" s="129">
        <f t="shared" si="168"/>
        <v>231</v>
      </c>
      <c r="I2142" s="129">
        <f t="shared" si="170"/>
        <v>525</v>
      </c>
      <c r="J2142" s="129">
        <f t="shared" si="169"/>
        <v>561.75</v>
      </c>
    </row>
    <row r="2143" spans="1:10" x14ac:dyDescent="0.25">
      <c r="A2143" s="95" t="s">
        <v>4518</v>
      </c>
      <c r="B2143" s="95" t="s">
        <v>4519</v>
      </c>
      <c r="C2143" s="95" t="str">
        <f t="shared" si="166"/>
        <v>臺北市士林區</v>
      </c>
      <c r="D2143" s="95" t="s">
        <v>4368</v>
      </c>
      <c r="E2143" s="129">
        <v>210</v>
      </c>
      <c r="F2143" s="129">
        <f t="shared" si="167"/>
        <v>231</v>
      </c>
      <c r="G2143" s="129">
        <v>210</v>
      </c>
      <c r="H2143" s="129">
        <f t="shared" si="168"/>
        <v>231</v>
      </c>
      <c r="I2143" s="129">
        <f t="shared" si="170"/>
        <v>525</v>
      </c>
      <c r="J2143" s="129">
        <f t="shared" si="169"/>
        <v>561.75</v>
      </c>
    </row>
    <row r="2144" spans="1:10" x14ac:dyDescent="0.25">
      <c r="A2144" s="95" t="s">
        <v>4520</v>
      </c>
      <c r="B2144" s="95" t="s">
        <v>4521</v>
      </c>
      <c r="C2144" s="95" t="str">
        <f t="shared" si="166"/>
        <v>臺北市士林區</v>
      </c>
      <c r="D2144" s="95" t="s">
        <v>4368</v>
      </c>
      <c r="E2144" s="129">
        <v>210</v>
      </c>
      <c r="F2144" s="129">
        <f t="shared" si="167"/>
        <v>231</v>
      </c>
      <c r="G2144" s="129">
        <v>210</v>
      </c>
      <c r="H2144" s="129">
        <f t="shared" si="168"/>
        <v>231</v>
      </c>
      <c r="I2144" s="129">
        <f t="shared" si="170"/>
        <v>525</v>
      </c>
      <c r="J2144" s="129">
        <f t="shared" si="169"/>
        <v>561.75</v>
      </c>
    </row>
    <row r="2145" spans="1:10" x14ac:dyDescent="0.25">
      <c r="A2145" s="95" t="s">
        <v>4522</v>
      </c>
      <c r="B2145" s="95" t="s">
        <v>4523</v>
      </c>
      <c r="C2145" s="95" t="str">
        <f t="shared" si="166"/>
        <v>臺北市士林區</v>
      </c>
      <c r="D2145" s="95" t="s">
        <v>4368</v>
      </c>
      <c r="E2145" s="129">
        <v>210</v>
      </c>
      <c r="F2145" s="129">
        <f t="shared" si="167"/>
        <v>231</v>
      </c>
      <c r="G2145" s="129">
        <v>210</v>
      </c>
      <c r="H2145" s="129">
        <f t="shared" si="168"/>
        <v>231</v>
      </c>
      <c r="I2145" s="129">
        <f t="shared" si="170"/>
        <v>525</v>
      </c>
      <c r="J2145" s="129">
        <f t="shared" si="169"/>
        <v>561.75</v>
      </c>
    </row>
    <row r="2146" spans="1:10" x14ac:dyDescent="0.25">
      <c r="A2146" s="95" t="s">
        <v>4524</v>
      </c>
      <c r="B2146" s="95" t="s">
        <v>4525</v>
      </c>
      <c r="C2146" s="95" t="str">
        <f t="shared" si="166"/>
        <v>臺北市士林區</v>
      </c>
      <c r="D2146" s="95" t="s">
        <v>4368</v>
      </c>
      <c r="E2146" s="129">
        <v>210</v>
      </c>
      <c r="F2146" s="129">
        <f t="shared" si="167"/>
        <v>231</v>
      </c>
      <c r="G2146" s="129">
        <v>210</v>
      </c>
      <c r="H2146" s="129">
        <f t="shared" si="168"/>
        <v>231</v>
      </c>
      <c r="I2146" s="129">
        <f t="shared" si="170"/>
        <v>525</v>
      </c>
      <c r="J2146" s="129">
        <f t="shared" si="169"/>
        <v>561.75</v>
      </c>
    </row>
    <row r="2147" spans="1:10" x14ac:dyDescent="0.25">
      <c r="A2147" s="95" t="s">
        <v>4526</v>
      </c>
      <c r="B2147" s="95" t="s">
        <v>4527</v>
      </c>
      <c r="C2147" s="95" t="str">
        <f t="shared" si="166"/>
        <v>臺北市士林區</v>
      </c>
      <c r="D2147" s="95" t="s">
        <v>4368</v>
      </c>
      <c r="E2147" s="129">
        <v>210</v>
      </c>
      <c r="F2147" s="129">
        <f t="shared" si="167"/>
        <v>231</v>
      </c>
      <c r="G2147" s="129">
        <v>210</v>
      </c>
      <c r="H2147" s="129">
        <f t="shared" si="168"/>
        <v>231</v>
      </c>
      <c r="I2147" s="129">
        <f t="shared" si="170"/>
        <v>525</v>
      </c>
      <c r="J2147" s="129">
        <f t="shared" si="169"/>
        <v>561.75</v>
      </c>
    </row>
    <row r="2148" spans="1:10" x14ac:dyDescent="0.25">
      <c r="A2148" s="95" t="s">
        <v>4528</v>
      </c>
      <c r="B2148" s="95" t="s">
        <v>4529</v>
      </c>
      <c r="C2148" s="95" t="str">
        <f t="shared" si="166"/>
        <v>臺北市士林區</v>
      </c>
      <c r="D2148" s="95" t="s">
        <v>4368</v>
      </c>
      <c r="E2148" s="129">
        <v>210</v>
      </c>
      <c r="F2148" s="129">
        <f t="shared" si="167"/>
        <v>231</v>
      </c>
      <c r="G2148" s="129">
        <v>210</v>
      </c>
      <c r="H2148" s="129">
        <f t="shared" si="168"/>
        <v>231</v>
      </c>
      <c r="I2148" s="129">
        <f t="shared" si="170"/>
        <v>525</v>
      </c>
      <c r="J2148" s="129">
        <f t="shared" si="169"/>
        <v>561.75</v>
      </c>
    </row>
    <row r="2149" spans="1:10" x14ac:dyDescent="0.25">
      <c r="A2149" s="95" t="s">
        <v>4530</v>
      </c>
      <c r="B2149" s="95" t="s">
        <v>4531</v>
      </c>
      <c r="C2149" s="95" t="str">
        <f t="shared" si="166"/>
        <v>臺北市士林區</v>
      </c>
      <c r="D2149" s="95" t="s">
        <v>4368</v>
      </c>
      <c r="E2149" s="129">
        <v>210</v>
      </c>
      <c r="F2149" s="129">
        <f t="shared" si="167"/>
        <v>231</v>
      </c>
      <c r="G2149" s="129">
        <v>210</v>
      </c>
      <c r="H2149" s="129">
        <f t="shared" si="168"/>
        <v>231</v>
      </c>
      <c r="I2149" s="129">
        <f t="shared" si="170"/>
        <v>525</v>
      </c>
      <c r="J2149" s="129">
        <f t="shared" si="169"/>
        <v>561.75</v>
      </c>
    </row>
    <row r="2150" spans="1:10" x14ac:dyDescent="0.25">
      <c r="A2150" s="95" t="s">
        <v>4532</v>
      </c>
      <c r="B2150" s="95" t="s">
        <v>4533</v>
      </c>
      <c r="C2150" s="95" t="str">
        <f t="shared" si="166"/>
        <v>臺北市士林區</v>
      </c>
      <c r="D2150" s="95" t="s">
        <v>4368</v>
      </c>
      <c r="E2150" s="129">
        <v>210</v>
      </c>
      <c r="F2150" s="129">
        <f t="shared" si="167"/>
        <v>231</v>
      </c>
      <c r="G2150" s="129">
        <v>210</v>
      </c>
      <c r="H2150" s="129">
        <f t="shared" si="168"/>
        <v>231</v>
      </c>
      <c r="I2150" s="129">
        <f t="shared" si="170"/>
        <v>525</v>
      </c>
      <c r="J2150" s="129">
        <f t="shared" si="169"/>
        <v>561.75</v>
      </c>
    </row>
    <row r="2151" spans="1:10" x14ac:dyDescent="0.25">
      <c r="A2151" s="95" t="s">
        <v>4534</v>
      </c>
      <c r="B2151" s="95" t="s">
        <v>4535</v>
      </c>
      <c r="C2151" s="95" t="str">
        <f t="shared" si="166"/>
        <v>臺北市士林區</v>
      </c>
      <c r="D2151" s="95" t="s">
        <v>4368</v>
      </c>
      <c r="E2151" s="129">
        <v>210</v>
      </c>
      <c r="F2151" s="129">
        <f t="shared" si="167"/>
        <v>231</v>
      </c>
      <c r="G2151" s="129">
        <v>210</v>
      </c>
      <c r="H2151" s="129">
        <f t="shared" si="168"/>
        <v>231</v>
      </c>
      <c r="I2151" s="129">
        <f t="shared" si="170"/>
        <v>525</v>
      </c>
      <c r="J2151" s="129">
        <f t="shared" si="169"/>
        <v>561.75</v>
      </c>
    </row>
    <row r="2152" spans="1:10" x14ac:dyDescent="0.25">
      <c r="A2152" s="95" t="s">
        <v>4536</v>
      </c>
      <c r="B2152" s="95" t="s">
        <v>4537</v>
      </c>
      <c r="C2152" s="95" t="str">
        <f t="shared" si="166"/>
        <v>臺北市士林區</v>
      </c>
      <c r="D2152" s="95" t="s">
        <v>4368</v>
      </c>
      <c r="E2152" s="129">
        <v>210</v>
      </c>
      <c r="F2152" s="129">
        <f t="shared" si="167"/>
        <v>231</v>
      </c>
      <c r="G2152" s="129">
        <v>210</v>
      </c>
      <c r="H2152" s="129">
        <f t="shared" si="168"/>
        <v>231</v>
      </c>
      <c r="I2152" s="129">
        <f t="shared" si="170"/>
        <v>525</v>
      </c>
      <c r="J2152" s="129">
        <f t="shared" si="169"/>
        <v>561.75</v>
      </c>
    </row>
    <row r="2153" spans="1:10" x14ac:dyDescent="0.25">
      <c r="A2153" s="95" t="s">
        <v>4538</v>
      </c>
      <c r="B2153" s="95" t="s">
        <v>4539</v>
      </c>
      <c r="C2153" s="95" t="str">
        <f t="shared" si="166"/>
        <v>臺北市士林區</v>
      </c>
      <c r="D2153" s="95" t="s">
        <v>1928</v>
      </c>
      <c r="E2153" s="129">
        <v>110</v>
      </c>
      <c r="F2153" s="129">
        <f t="shared" si="167"/>
        <v>126</v>
      </c>
      <c r="G2153" s="129">
        <v>110</v>
      </c>
      <c r="H2153" s="129">
        <f t="shared" si="168"/>
        <v>126</v>
      </c>
      <c r="I2153" s="129">
        <f t="shared" si="170"/>
        <v>275</v>
      </c>
      <c r="J2153" s="129">
        <f t="shared" si="169"/>
        <v>299.25</v>
      </c>
    </row>
    <row r="2154" spans="1:10" x14ac:dyDescent="0.25">
      <c r="A2154" s="95" t="s">
        <v>4540</v>
      </c>
      <c r="B2154" s="95" t="s">
        <v>4541</v>
      </c>
      <c r="C2154" s="95" t="str">
        <f t="shared" si="166"/>
        <v>臺北市士林區</v>
      </c>
      <c r="D2154" s="95" t="s">
        <v>1928</v>
      </c>
      <c r="E2154" s="129">
        <v>110</v>
      </c>
      <c r="F2154" s="129">
        <f t="shared" si="167"/>
        <v>126</v>
      </c>
      <c r="G2154" s="129">
        <v>110</v>
      </c>
      <c r="H2154" s="129">
        <f t="shared" si="168"/>
        <v>126</v>
      </c>
      <c r="I2154" s="129">
        <f t="shared" si="170"/>
        <v>275</v>
      </c>
      <c r="J2154" s="129">
        <f t="shared" si="169"/>
        <v>299.25</v>
      </c>
    </row>
    <row r="2155" spans="1:10" x14ac:dyDescent="0.25">
      <c r="A2155" s="95" t="s">
        <v>4542</v>
      </c>
      <c r="B2155" s="95" t="s">
        <v>4543</v>
      </c>
      <c r="C2155" s="95" t="str">
        <f t="shared" si="166"/>
        <v>臺北市士林區</v>
      </c>
      <c r="D2155" s="95" t="s">
        <v>4368</v>
      </c>
      <c r="E2155" s="129">
        <v>210</v>
      </c>
      <c r="F2155" s="129">
        <f t="shared" si="167"/>
        <v>231</v>
      </c>
      <c r="G2155" s="129">
        <v>210</v>
      </c>
      <c r="H2155" s="129">
        <f t="shared" si="168"/>
        <v>231</v>
      </c>
      <c r="I2155" s="129">
        <f t="shared" si="170"/>
        <v>525</v>
      </c>
      <c r="J2155" s="129">
        <f t="shared" si="169"/>
        <v>561.75</v>
      </c>
    </row>
    <row r="2156" spans="1:10" x14ac:dyDescent="0.25">
      <c r="A2156" s="95" t="s">
        <v>4544</v>
      </c>
      <c r="B2156" s="95" t="s">
        <v>4545</v>
      </c>
      <c r="C2156" s="95" t="str">
        <f t="shared" si="166"/>
        <v>臺北市士林區</v>
      </c>
      <c r="D2156" s="95" t="s">
        <v>4368</v>
      </c>
      <c r="E2156" s="129">
        <v>210</v>
      </c>
      <c r="F2156" s="129">
        <f t="shared" si="167"/>
        <v>231</v>
      </c>
      <c r="G2156" s="129">
        <v>210</v>
      </c>
      <c r="H2156" s="129">
        <f t="shared" si="168"/>
        <v>231</v>
      </c>
      <c r="I2156" s="129">
        <f t="shared" si="170"/>
        <v>525</v>
      </c>
      <c r="J2156" s="129">
        <f t="shared" si="169"/>
        <v>561.75</v>
      </c>
    </row>
    <row r="2157" spans="1:10" x14ac:dyDescent="0.25">
      <c r="A2157" s="95" t="s">
        <v>4546</v>
      </c>
      <c r="B2157" s="95" t="s">
        <v>4547</v>
      </c>
      <c r="C2157" s="95" t="str">
        <f t="shared" si="166"/>
        <v>臺北市士林區</v>
      </c>
      <c r="D2157" s="95" t="s">
        <v>4368</v>
      </c>
      <c r="E2157" s="129">
        <v>210</v>
      </c>
      <c r="F2157" s="129">
        <f t="shared" si="167"/>
        <v>231</v>
      </c>
      <c r="G2157" s="129">
        <v>210</v>
      </c>
      <c r="H2157" s="129">
        <f t="shared" si="168"/>
        <v>231</v>
      </c>
      <c r="I2157" s="129">
        <f t="shared" si="170"/>
        <v>525</v>
      </c>
      <c r="J2157" s="129">
        <f t="shared" si="169"/>
        <v>561.75</v>
      </c>
    </row>
    <row r="2158" spans="1:10" x14ac:dyDescent="0.25">
      <c r="A2158" s="95" t="s">
        <v>4548</v>
      </c>
      <c r="B2158" s="95" t="s">
        <v>4549</v>
      </c>
      <c r="C2158" s="95" t="str">
        <f t="shared" si="166"/>
        <v>臺北市士林區</v>
      </c>
      <c r="D2158" s="95" t="s">
        <v>1928</v>
      </c>
      <c r="E2158" s="129">
        <v>110</v>
      </c>
      <c r="F2158" s="129">
        <f t="shared" si="167"/>
        <v>126</v>
      </c>
      <c r="G2158" s="129">
        <v>110</v>
      </c>
      <c r="H2158" s="129">
        <f t="shared" si="168"/>
        <v>126</v>
      </c>
      <c r="I2158" s="129">
        <f t="shared" si="170"/>
        <v>275</v>
      </c>
      <c r="J2158" s="129">
        <f t="shared" si="169"/>
        <v>299.25</v>
      </c>
    </row>
    <row r="2159" spans="1:10" x14ac:dyDescent="0.25">
      <c r="A2159" s="95" t="s">
        <v>4550</v>
      </c>
      <c r="B2159" s="95" t="s">
        <v>4551</v>
      </c>
      <c r="C2159" s="95" t="str">
        <f t="shared" si="166"/>
        <v>臺北市大安區</v>
      </c>
      <c r="D2159" s="95" t="s">
        <v>786</v>
      </c>
      <c r="E2159" s="129">
        <v>70</v>
      </c>
      <c r="F2159" s="129">
        <f t="shared" si="167"/>
        <v>84</v>
      </c>
      <c r="G2159" s="129">
        <v>70</v>
      </c>
      <c r="H2159" s="129">
        <f t="shared" si="168"/>
        <v>84</v>
      </c>
      <c r="I2159" s="129">
        <f t="shared" si="170"/>
        <v>175</v>
      </c>
      <c r="J2159" s="129">
        <f t="shared" si="169"/>
        <v>194.25</v>
      </c>
    </row>
    <row r="2160" spans="1:10" x14ac:dyDescent="0.25">
      <c r="A2160" s="95" t="s">
        <v>4552</v>
      </c>
      <c r="B2160" s="95" t="s">
        <v>4553</v>
      </c>
      <c r="C2160" s="95" t="str">
        <f t="shared" si="166"/>
        <v>臺北市大安區</v>
      </c>
      <c r="D2160" s="95" t="s">
        <v>786</v>
      </c>
      <c r="E2160" s="129">
        <v>70</v>
      </c>
      <c r="F2160" s="129">
        <f t="shared" si="167"/>
        <v>84</v>
      </c>
      <c r="G2160" s="129">
        <v>70</v>
      </c>
      <c r="H2160" s="129">
        <f t="shared" si="168"/>
        <v>84</v>
      </c>
      <c r="I2160" s="129">
        <f t="shared" si="170"/>
        <v>175</v>
      </c>
      <c r="J2160" s="129">
        <f t="shared" si="169"/>
        <v>194.25</v>
      </c>
    </row>
    <row r="2161" spans="1:10" x14ac:dyDescent="0.25">
      <c r="A2161" s="95" t="s">
        <v>4554</v>
      </c>
      <c r="B2161" s="95" t="s">
        <v>4555</v>
      </c>
      <c r="C2161" s="95" t="str">
        <f t="shared" si="166"/>
        <v>臺北市大安區</v>
      </c>
      <c r="D2161" s="95" t="s">
        <v>786</v>
      </c>
      <c r="E2161" s="129">
        <v>70</v>
      </c>
      <c r="F2161" s="129">
        <f t="shared" si="167"/>
        <v>84</v>
      </c>
      <c r="G2161" s="129">
        <v>70</v>
      </c>
      <c r="H2161" s="129">
        <f t="shared" si="168"/>
        <v>84</v>
      </c>
      <c r="I2161" s="129">
        <f t="shared" si="170"/>
        <v>175</v>
      </c>
      <c r="J2161" s="129">
        <f t="shared" si="169"/>
        <v>194.25</v>
      </c>
    </row>
    <row r="2162" spans="1:10" x14ac:dyDescent="0.25">
      <c r="A2162" s="95" t="s">
        <v>4556</v>
      </c>
      <c r="B2162" s="95" t="s">
        <v>4557</v>
      </c>
      <c r="C2162" s="95" t="str">
        <f t="shared" si="166"/>
        <v>臺北市大安區</v>
      </c>
      <c r="D2162" s="95" t="s">
        <v>4558</v>
      </c>
      <c r="E2162" s="129">
        <v>70</v>
      </c>
      <c r="F2162" s="129">
        <f t="shared" si="167"/>
        <v>84</v>
      </c>
      <c r="G2162" s="129">
        <v>70</v>
      </c>
      <c r="H2162" s="129">
        <f t="shared" si="168"/>
        <v>84</v>
      </c>
      <c r="I2162" s="129">
        <f t="shared" si="170"/>
        <v>175</v>
      </c>
      <c r="J2162" s="129">
        <f t="shared" si="169"/>
        <v>194.25</v>
      </c>
    </row>
    <row r="2163" spans="1:10" x14ac:dyDescent="0.25">
      <c r="A2163" s="95" t="s">
        <v>4559</v>
      </c>
      <c r="B2163" s="95" t="s">
        <v>4560</v>
      </c>
      <c r="C2163" s="95" t="str">
        <f t="shared" si="166"/>
        <v>臺北市大安區</v>
      </c>
      <c r="D2163" s="95" t="s">
        <v>786</v>
      </c>
      <c r="E2163" s="129">
        <v>70</v>
      </c>
      <c r="F2163" s="129">
        <f t="shared" si="167"/>
        <v>84</v>
      </c>
      <c r="G2163" s="129">
        <v>70</v>
      </c>
      <c r="H2163" s="129">
        <f t="shared" si="168"/>
        <v>84</v>
      </c>
      <c r="I2163" s="129">
        <f t="shared" si="170"/>
        <v>175</v>
      </c>
      <c r="J2163" s="129">
        <f t="shared" si="169"/>
        <v>194.25</v>
      </c>
    </row>
    <row r="2164" spans="1:10" x14ac:dyDescent="0.25">
      <c r="A2164" s="95" t="s">
        <v>4561</v>
      </c>
      <c r="B2164" s="95" t="s">
        <v>4562</v>
      </c>
      <c r="C2164" s="95" t="str">
        <f t="shared" si="166"/>
        <v>臺北市大安區</v>
      </c>
      <c r="D2164" s="95" t="s">
        <v>786</v>
      </c>
      <c r="E2164" s="129">
        <v>70</v>
      </c>
      <c r="F2164" s="129">
        <f t="shared" si="167"/>
        <v>84</v>
      </c>
      <c r="G2164" s="129">
        <v>70</v>
      </c>
      <c r="H2164" s="129">
        <f t="shared" si="168"/>
        <v>84</v>
      </c>
      <c r="I2164" s="129">
        <f t="shared" si="170"/>
        <v>175</v>
      </c>
      <c r="J2164" s="129">
        <f t="shared" si="169"/>
        <v>194.25</v>
      </c>
    </row>
    <row r="2165" spans="1:10" x14ac:dyDescent="0.25">
      <c r="A2165" s="95" t="s">
        <v>4563</v>
      </c>
      <c r="B2165" s="95" t="s">
        <v>4564</v>
      </c>
      <c r="C2165" s="95" t="str">
        <f t="shared" si="166"/>
        <v>臺北市大安區</v>
      </c>
      <c r="D2165" s="95" t="s">
        <v>786</v>
      </c>
      <c r="E2165" s="129">
        <v>70</v>
      </c>
      <c r="F2165" s="129">
        <f t="shared" si="167"/>
        <v>84</v>
      </c>
      <c r="G2165" s="129">
        <v>70</v>
      </c>
      <c r="H2165" s="129">
        <f t="shared" si="168"/>
        <v>84</v>
      </c>
      <c r="I2165" s="129">
        <f t="shared" si="170"/>
        <v>175</v>
      </c>
      <c r="J2165" s="129">
        <f t="shared" si="169"/>
        <v>194.25</v>
      </c>
    </row>
    <row r="2166" spans="1:10" x14ac:dyDescent="0.25">
      <c r="A2166" s="95" t="s">
        <v>4565</v>
      </c>
      <c r="B2166" s="95" t="s">
        <v>4566</v>
      </c>
      <c r="C2166" s="95" t="str">
        <f t="shared" si="166"/>
        <v>臺北市大安區</v>
      </c>
      <c r="D2166" s="95" t="s">
        <v>786</v>
      </c>
      <c r="E2166" s="129">
        <v>70</v>
      </c>
      <c r="F2166" s="129">
        <f t="shared" si="167"/>
        <v>84</v>
      </c>
      <c r="G2166" s="129">
        <v>70</v>
      </c>
      <c r="H2166" s="129">
        <f t="shared" si="168"/>
        <v>84</v>
      </c>
      <c r="I2166" s="129">
        <f t="shared" si="170"/>
        <v>175</v>
      </c>
      <c r="J2166" s="129">
        <f t="shared" si="169"/>
        <v>194.25</v>
      </c>
    </row>
    <row r="2167" spans="1:10" x14ac:dyDescent="0.25">
      <c r="A2167" s="95" t="s">
        <v>4567</v>
      </c>
      <c r="B2167" s="95" t="s">
        <v>4568</v>
      </c>
      <c r="C2167" s="95" t="str">
        <f t="shared" si="166"/>
        <v>臺北市大安區</v>
      </c>
      <c r="D2167" s="95" t="s">
        <v>786</v>
      </c>
      <c r="E2167" s="129">
        <v>70</v>
      </c>
      <c r="F2167" s="129">
        <f t="shared" si="167"/>
        <v>84</v>
      </c>
      <c r="G2167" s="129">
        <v>70</v>
      </c>
      <c r="H2167" s="129">
        <f t="shared" si="168"/>
        <v>84</v>
      </c>
      <c r="I2167" s="129">
        <f t="shared" si="170"/>
        <v>175</v>
      </c>
      <c r="J2167" s="129">
        <f t="shared" si="169"/>
        <v>194.25</v>
      </c>
    </row>
    <row r="2168" spans="1:10" x14ac:dyDescent="0.25">
      <c r="A2168" s="95" t="s">
        <v>4569</v>
      </c>
      <c r="B2168" s="95" t="s">
        <v>4570</v>
      </c>
      <c r="C2168" s="95" t="str">
        <f t="shared" si="166"/>
        <v>臺北市大安區</v>
      </c>
      <c r="D2168" s="95" t="s">
        <v>786</v>
      </c>
      <c r="E2168" s="129">
        <v>70</v>
      </c>
      <c r="F2168" s="129">
        <f t="shared" si="167"/>
        <v>84</v>
      </c>
      <c r="G2168" s="129">
        <v>70</v>
      </c>
      <c r="H2168" s="129">
        <f t="shared" si="168"/>
        <v>84</v>
      </c>
      <c r="I2168" s="129">
        <f t="shared" si="170"/>
        <v>175</v>
      </c>
      <c r="J2168" s="129">
        <f t="shared" si="169"/>
        <v>194.25</v>
      </c>
    </row>
    <row r="2169" spans="1:10" x14ac:dyDescent="0.25">
      <c r="A2169" s="95" t="s">
        <v>4571</v>
      </c>
      <c r="B2169" s="95" t="s">
        <v>4572</v>
      </c>
      <c r="C2169" s="95" t="str">
        <f t="shared" si="166"/>
        <v>臺北市大安區</v>
      </c>
      <c r="D2169" s="95" t="s">
        <v>786</v>
      </c>
      <c r="E2169" s="129">
        <v>70</v>
      </c>
      <c r="F2169" s="129">
        <f t="shared" si="167"/>
        <v>84</v>
      </c>
      <c r="G2169" s="129">
        <v>70</v>
      </c>
      <c r="H2169" s="129">
        <f t="shared" si="168"/>
        <v>84</v>
      </c>
      <c r="I2169" s="129">
        <f t="shared" si="170"/>
        <v>175</v>
      </c>
      <c r="J2169" s="129">
        <f t="shared" si="169"/>
        <v>194.25</v>
      </c>
    </row>
    <row r="2170" spans="1:10" x14ac:dyDescent="0.25">
      <c r="A2170" s="95" t="s">
        <v>4573</v>
      </c>
      <c r="B2170" s="95" t="s">
        <v>4574</v>
      </c>
      <c r="C2170" s="95" t="str">
        <f t="shared" si="166"/>
        <v>臺北市大安區</v>
      </c>
      <c r="D2170" s="95" t="s">
        <v>786</v>
      </c>
      <c r="E2170" s="129">
        <v>70</v>
      </c>
      <c r="F2170" s="129">
        <f t="shared" si="167"/>
        <v>84</v>
      </c>
      <c r="G2170" s="129">
        <v>70</v>
      </c>
      <c r="H2170" s="129">
        <f t="shared" si="168"/>
        <v>84</v>
      </c>
      <c r="I2170" s="129">
        <f t="shared" si="170"/>
        <v>175</v>
      </c>
      <c r="J2170" s="129">
        <f t="shared" si="169"/>
        <v>194.25</v>
      </c>
    </row>
    <row r="2171" spans="1:10" x14ac:dyDescent="0.25">
      <c r="A2171" s="95" t="s">
        <v>4575</v>
      </c>
      <c r="B2171" s="95" t="s">
        <v>4576</v>
      </c>
      <c r="C2171" s="95" t="str">
        <f t="shared" si="166"/>
        <v>臺北市大安區</v>
      </c>
      <c r="D2171" s="95" t="s">
        <v>786</v>
      </c>
      <c r="E2171" s="129">
        <v>70</v>
      </c>
      <c r="F2171" s="129">
        <f t="shared" si="167"/>
        <v>84</v>
      </c>
      <c r="G2171" s="129">
        <v>70</v>
      </c>
      <c r="H2171" s="129">
        <f t="shared" si="168"/>
        <v>84</v>
      </c>
      <c r="I2171" s="129">
        <f t="shared" si="170"/>
        <v>175</v>
      </c>
      <c r="J2171" s="129">
        <f t="shared" si="169"/>
        <v>194.25</v>
      </c>
    </row>
    <row r="2172" spans="1:10" x14ac:dyDescent="0.25">
      <c r="A2172" s="95" t="s">
        <v>4577</v>
      </c>
      <c r="B2172" s="95" t="s">
        <v>4578</v>
      </c>
      <c r="C2172" s="95" t="str">
        <f t="shared" si="166"/>
        <v>臺北市大安區</v>
      </c>
      <c r="D2172" s="95" t="s">
        <v>786</v>
      </c>
      <c r="E2172" s="129">
        <v>70</v>
      </c>
      <c r="F2172" s="129">
        <f t="shared" si="167"/>
        <v>84</v>
      </c>
      <c r="G2172" s="129">
        <v>70</v>
      </c>
      <c r="H2172" s="129">
        <f t="shared" si="168"/>
        <v>84</v>
      </c>
      <c r="I2172" s="129">
        <f t="shared" si="170"/>
        <v>175</v>
      </c>
      <c r="J2172" s="129">
        <f t="shared" si="169"/>
        <v>194.25</v>
      </c>
    </row>
    <row r="2173" spans="1:10" x14ac:dyDescent="0.25">
      <c r="A2173" s="95" t="s">
        <v>4579</v>
      </c>
      <c r="B2173" s="95" t="s">
        <v>4580</v>
      </c>
      <c r="C2173" s="95" t="str">
        <f t="shared" si="166"/>
        <v>臺北市大安區</v>
      </c>
      <c r="D2173" s="95" t="s">
        <v>786</v>
      </c>
      <c r="E2173" s="129">
        <v>70</v>
      </c>
      <c r="F2173" s="129">
        <f t="shared" si="167"/>
        <v>84</v>
      </c>
      <c r="G2173" s="129">
        <v>70</v>
      </c>
      <c r="H2173" s="129">
        <f t="shared" si="168"/>
        <v>84</v>
      </c>
      <c r="I2173" s="129">
        <f t="shared" si="170"/>
        <v>175</v>
      </c>
      <c r="J2173" s="129">
        <f t="shared" si="169"/>
        <v>194.25</v>
      </c>
    </row>
    <row r="2174" spans="1:10" x14ac:dyDescent="0.25">
      <c r="A2174" s="95" t="s">
        <v>4581</v>
      </c>
      <c r="B2174" s="95" t="s">
        <v>4582</v>
      </c>
      <c r="C2174" s="95" t="str">
        <f t="shared" si="166"/>
        <v>臺北市大安區</v>
      </c>
      <c r="D2174" s="95" t="s">
        <v>4558</v>
      </c>
      <c r="E2174" s="129">
        <v>70</v>
      </c>
      <c r="F2174" s="129">
        <f t="shared" si="167"/>
        <v>84</v>
      </c>
      <c r="G2174" s="129">
        <v>70</v>
      </c>
      <c r="H2174" s="129">
        <f t="shared" si="168"/>
        <v>84</v>
      </c>
      <c r="I2174" s="129">
        <f t="shared" si="170"/>
        <v>175</v>
      </c>
      <c r="J2174" s="129">
        <f t="shared" si="169"/>
        <v>194.25</v>
      </c>
    </row>
    <row r="2175" spans="1:10" x14ac:dyDescent="0.25">
      <c r="A2175" s="95" t="s">
        <v>4583</v>
      </c>
      <c r="B2175" s="95" t="s">
        <v>4584</v>
      </c>
      <c r="C2175" s="95" t="str">
        <f t="shared" si="166"/>
        <v>臺北市大安區</v>
      </c>
      <c r="D2175" s="95" t="s">
        <v>786</v>
      </c>
      <c r="E2175" s="129">
        <v>70</v>
      </c>
      <c r="F2175" s="129">
        <f t="shared" si="167"/>
        <v>84</v>
      </c>
      <c r="G2175" s="129">
        <v>70</v>
      </c>
      <c r="H2175" s="129">
        <f t="shared" si="168"/>
        <v>84</v>
      </c>
      <c r="I2175" s="129">
        <f t="shared" si="170"/>
        <v>175</v>
      </c>
      <c r="J2175" s="129">
        <f t="shared" si="169"/>
        <v>194.25</v>
      </c>
    </row>
    <row r="2176" spans="1:10" x14ac:dyDescent="0.25">
      <c r="A2176" s="95" t="s">
        <v>4585</v>
      </c>
      <c r="B2176" s="95" t="s">
        <v>4586</v>
      </c>
      <c r="C2176" s="95" t="str">
        <f t="shared" si="166"/>
        <v>臺北市大安區</v>
      </c>
      <c r="D2176" s="95" t="s">
        <v>4558</v>
      </c>
      <c r="E2176" s="129">
        <v>70</v>
      </c>
      <c r="F2176" s="129">
        <f t="shared" si="167"/>
        <v>84</v>
      </c>
      <c r="G2176" s="129">
        <v>70</v>
      </c>
      <c r="H2176" s="129">
        <f t="shared" si="168"/>
        <v>84</v>
      </c>
      <c r="I2176" s="129">
        <f t="shared" si="170"/>
        <v>175</v>
      </c>
      <c r="J2176" s="129">
        <f t="shared" si="169"/>
        <v>194.25</v>
      </c>
    </row>
    <row r="2177" spans="1:10" x14ac:dyDescent="0.25">
      <c r="A2177" s="95" t="s">
        <v>4587</v>
      </c>
      <c r="B2177" s="95" t="s">
        <v>4588</v>
      </c>
      <c r="C2177" s="95" t="str">
        <f t="shared" si="166"/>
        <v>臺北市大安區</v>
      </c>
      <c r="D2177" s="95" t="s">
        <v>786</v>
      </c>
      <c r="E2177" s="129">
        <v>70</v>
      </c>
      <c r="F2177" s="129">
        <f t="shared" si="167"/>
        <v>84</v>
      </c>
      <c r="G2177" s="129">
        <v>70</v>
      </c>
      <c r="H2177" s="129">
        <f t="shared" si="168"/>
        <v>84</v>
      </c>
      <c r="I2177" s="129">
        <f t="shared" si="170"/>
        <v>175</v>
      </c>
      <c r="J2177" s="129">
        <f t="shared" si="169"/>
        <v>194.25</v>
      </c>
    </row>
    <row r="2178" spans="1:10" x14ac:dyDescent="0.25">
      <c r="A2178" s="95" t="s">
        <v>4589</v>
      </c>
      <c r="B2178" s="95" t="s">
        <v>4590</v>
      </c>
      <c r="C2178" s="95" t="str">
        <f t="shared" ref="C2178:C2241" si="171">LEFT(A2178,6)</f>
        <v>臺北市大安區</v>
      </c>
      <c r="D2178" s="95" t="s">
        <v>786</v>
      </c>
      <c r="E2178" s="129">
        <v>70</v>
      </c>
      <c r="F2178" s="129">
        <f t="shared" si="167"/>
        <v>84</v>
      </c>
      <c r="G2178" s="129">
        <v>70</v>
      </c>
      <c r="H2178" s="129">
        <f t="shared" si="168"/>
        <v>84</v>
      </c>
      <c r="I2178" s="129">
        <f t="shared" si="170"/>
        <v>175</v>
      </c>
      <c r="J2178" s="129">
        <f t="shared" si="169"/>
        <v>194.25</v>
      </c>
    </row>
    <row r="2179" spans="1:10" x14ac:dyDescent="0.25">
      <c r="A2179" s="95" t="s">
        <v>4591</v>
      </c>
      <c r="B2179" s="95" t="s">
        <v>4592</v>
      </c>
      <c r="C2179" s="95" t="str">
        <f t="shared" si="171"/>
        <v>臺北市大安區</v>
      </c>
      <c r="D2179" s="95" t="s">
        <v>786</v>
      </c>
      <c r="E2179" s="129">
        <v>70</v>
      </c>
      <c r="F2179" s="129">
        <f t="shared" ref="F2179:F2242" si="172">(E2179+10)*1.05</f>
        <v>84</v>
      </c>
      <c r="G2179" s="129">
        <v>70</v>
      </c>
      <c r="H2179" s="129">
        <f t="shared" ref="H2179:H2242" si="173">(G2179+10)*1.05</f>
        <v>84</v>
      </c>
      <c r="I2179" s="129">
        <f t="shared" si="170"/>
        <v>175</v>
      </c>
      <c r="J2179" s="129">
        <f t="shared" ref="J2179:J2242" si="174">(I2179+10)*1.05</f>
        <v>194.25</v>
      </c>
    </row>
    <row r="2180" spans="1:10" x14ac:dyDescent="0.25">
      <c r="A2180" s="95" t="s">
        <v>4593</v>
      </c>
      <c r="B2180" s="95" t="s">
        <v>4594</v>
      </c>
      <c r="C2180" s="95" t="str">
        <f t="shared" si="171"/>
        <v>臺北市大安區</v>
      </c>
      <c r="D2180" s="95" t="s">
        <v>786</v>
      </c>
      <c r="E2180" s="129">
        <v>70</v>
      </c>
      <c r="F2180" s="129">
        <f t="shared" si="172"/>
        <v>84</v>
      </c>
      <c r="G2180" s="129">
        <v>70</v>
      </c>
      <c r="H2180" s="129">
        <f t="shared" si="173"/>
        <v>84</v>
      </c>
      <c r="I2180" s="129">
        <f t="shared" si="170"/>
        <v>175</v>
      </c>
      <c r="J2180" s="129">
        <f t="shared" si="174"/>
        <v>194.25</v>
      </c>
    </row>
    <row r="2181" spans="1:10" x14ac:dyDescent="0.25">
      <c r="A2181" s="95" t="s">
        <v>4595</v>
      </c>
      <c r="B2181" s="95" t="s">
        <v>4596</v>
      </c>
      <c r="C2181" s="95" t="str">
        <f t="shared" si="171"/>
        <v>臺北市大安區</v>
      </c>
      <c r="D2181" s="95" t="s">
        <v>4558</v>
      </c>
      <c r="E2181" s="129">
        <v>70</v>
      </c>
      <c r="F2181" s="129">
        <f t="shared" si="172"/>
        <v>84</v>
      </c>
      <c r="G2181" s="129">
        <v>70</v>
      </c>
      <c r="H2181" s="129">
        <f t="shared" si="173"/>
        <v>84</v>
      </c>
      <c r="I2181" s="129">
        <f t="shared" si="170"/>
        <v>175</v>
      </c>
      <c r="J2181" s="129">
        <f t="shared" si="174"/>
        <v>194.25</v>
      </c>
    </row>
    <row r="2182" spans="1:10" x14ac:dyDescent="0.25">
      <c r="A2182" s="95" t="s">
        <v>4597</v>
      </c>
      <c r="B2182" s="95" t="s">
        <v>4598</v>
      </c>
      <c r="C2182" s="95" t="str">
        <f t="shared" si="171"/>
        <v>臺北市大安區</v>
      </c>
      <c r="D2182" s="95" t="s">
        <v>786</v>
      </c>
      <c r="E2182" s="129">
        <v>70</v>
      </c>
      <c r="F2182" s="129">
        <f t="shared" si="172"/>
        <v>84</v>
      </c>
      <c r="G2182" s="129">
        <v>70</v>
      </c>
      <c r="H2182" s="129">
        <f t="shared" si="173"/>
        <v>84</v>
      </c>
      <c r="I2182" s="129">
        <f t="shared" si="170"/>
        <v>175</v>
      </c>
      <c r="J2182" s="129">
        <f t="shared" si="174"/>
        <v>194.25</v>
      </c>
    </row>
    <row r="2183" spans="1:10" x14ac:dyDescent="0.25">
      <c r="A2183" s="95" t="s">
        <v>4599</v>
      </c>
      <c r="B2183" s="95" t="s">
        <v>4600</v>
      </c>
      <c r="C2183" s="95" t="str">
        <f t="shared" si="171"/>
        <v>臺北市大安區</v>
      </c>
      <c r="D2183" s="95" t="s">
        <v>4558</v>
      </c>
      <c r="E2183" s="129">
        <v>70</v>
      </c>
      <c r="F2183" s="129">
        <f t="shared" si="172"/>
        <v>84</v>
      </c>
      <c r="G2183" s="129">
        <v>70</v>
      </c>
      <c r="H2183" s="129">
        <f t="shared" si="173"/>
        <v>84</v>
      </c>
      <c r="I2183" s="129">
        <f t="shared" si="170"/>
        <v>175</v>
      </c>
      <c r="J2183" s="129">
        <f t="shared" si="174"/>
        <v>194.25</v>
      </c>
    </row>
    <row r="2184" spans="1:10" x14ac:dyDescent="0.25">
      <c r="A2184" s="95" t="s">
        <v>4601</v>
      </c>
      <c r="B2184" s="95" t="s">
        <v>4602</v>
      </c>
      <c r="C2184" s="95" t="str">
        <f t="shared" si="171"/>
        <v>臺北市大安區</v>
      </c>
      <c r="D2184" s="95" t="s">
        <v>786</v>
      </c>
      <c r="E2184" s="129">
        <v>70</v>
      </c>
      <c r="F2184" s="129">
        <f t="shared" si="172"/>
        <v>84</v>
      </c>
      <c r="G2184" s="129">
        <v>70</v>
      </c>
      <c r="H2184" s="129">
        <f t="shared" si="173"/>
        <v>84</v>
      </c>
      <c r="I2184" s="129">
        <f t="shared" si="170"/>
        <v>175</v>
      </c>
      <c r="J2184" s="129">
        <f t="shared" si="174"/>
        <v>194.25</v>
      </c>
    </row>
    <row r="2185" spans="1:10" x14ac:dyDescent="0.25">
      <c r="A2185" s="95" t="s">
        <v>4603</v>
      </c>
      <c r="B2185" s="95" t="s">
        <v>4604</v>
      </c>
      <c r="C2185" s="95" t="str">
        <f t="shared" si="171"/>
        <v>臺北市大安區</v>
      </c>
      <c r="D2185" s="95" t="s">
        <v>786</v>
      </c>
      <c r="E2185" s="129">
        <v>70</v>
      </c>
      <c r="F2185" s="129">
        <f t="shared" si="172"/>
        <v>84</v>
      </c>
      <c r="G2185" s="129">
        <v>70</v>
      </c>
      <c r="H2185" s="129">
        <f t="shared" si="173"/>
        <v>84</v>
      </c>
      <c r="I2185" s="129">
        <f t="shared" si="170"/>
        <v>175</v>
      </c>
      <c r="J2185" s="129">
        <f t="shared" si="174"/>
        <v>194.25</v>
      </c>
    </row>
    <row r="2186" spans="1:10" x14ac:dyDescent="0.25">
      <c r="A2186" s="95" t="s">
        <v>4605</v>
      </c>
      <c r="B2186" s="95" t="s">
        <v>4606</v>
      </c>
      <c r="C2186" s="95" t="str">
        <f t="shared" si="171"/>
        <v>臺北市大安區</v>
      </c>
      <c r="D2186" s="95" t="s">
        <v>786</v>
      </c>
      <c r="E2186" s="129">
        <v>70</v>
      </c>
      <c r="F2186" s="129">
        <f t="shared" si="172"/>
        <v>84</v>
      </c>
      <c r="G2186" s="129">
        <v>70</v>
      </c>
      <c r="H2186" s="129">
        <f t="shared" si="173"/>
        <v>84</v>
      </c>
      <c r="I2186" s="129">
        <f t="shared" si="170"/>
        <v>175</v>
      </c>
      <c r="J2186" s="129">
        <f t="shared" si="174"/>
        <v>194.25</v>
      </c>
    </row>
    <row r="2187" spans="1:10" x14ac:dyDescent="0.25">
      <c r="A2187" s="95" t="s">
        <v>4607</v>
      </c>
      <c r="B2187" s="95" t="s">
        <v>4608</v>
      </c>
      <c r="C2187" s="95" t="str">
        <f t="shared" si="171"/>
        <v>臺北市大安區</v>
      </c>
      <c r="D2187" s="95" t="s">
        <v>4558</v>
      </c>
      <c r="E2187" s="129">
        <v>70</v>
      </c>
      <c r="F2187" s="129">
        <f t="shared" si="172"/>
        <v>84</v>
      </c>
      <c r="G2187" s="129">
        <v>70</v>
      </c>
      <c r="H2187" s="129">
        <f t="shared" si="173"/>
        <v>84</v>
      </c>
      <c r="I2187" s="129">
        <f t="shared" si="170"/>
        <v>175</v>
      </c>
      <c r="J2187" s="129">
        <f t="shared" si="174"/>
        <v>194.25</v>
      </c>
    </row>
    <row r="2188" spans="1:10" x14ac:dyDescent="0.25">
      <c r="A2188" s="95" t="s">
        <v>4609</v>
      </c>
      <c r="B2188" s="95" t="s">
        <v>4610</v>
      </c>
      <c r="C2188" s="95" t="str">
        <f t="shared" si="171"/>
        <v>臺北市大安區</v>
      </c>
      <c r="D2188" s="95" t="s">
        <v>786</v>
      </c>
      <c r="E2188" s="129">
        <v>70</v>
      </c>
      <c r="F2188" s="129">
        <f t="shared" si="172"/>
        <v>84</v>
      </c>
      <c r="G2188" s="129">
        <v>70</v>
      </c>
      <c r="H2188" s="129">
        <f t="shared" si="173"/>
        <v>84</v>
      </c>
      <c r="I2188" s="129">
        <f t="shared" si="170"/>
        <v>175</v>
      </c>
      <c r="J2188" s="129">
        <f t="shared" si="174"/>
        <v>194.25</v>
      </c>
    </row>
    <row r="2189" spans="1:10" x14ac:dyDescent="0.25">
      <c r="A2189" s="95" t="s">
        <v>4611</v>
      </c>
      <c r="B2189" s="95" t="s">
        <v>4612</v>
      </c>
      <c r="C2189" s="95" t="str">
        <f t="shared" si="171"/>
        <v>臺北市大安區</v>
      </c>
      <c r="D2189" s="95" t="s">
        <v>786</v>
      </c>
      <c r="E2189" s="129">
        <v>70</v>
      </c>
      <c r="F2189" s="129">
        <f t="shared" si="172"/>
        <v>84</v>
      </c>
      <c r="G2189" s="129">
        <v>70</v>
      </c>
      <c r="H2189" s="129">
        <f t="shared" si="173"/>
        <v>84</v>
      </c>
      <c r="I2189" s="129">
        <f t="shared" si="170"/>
        <v>175</v>
      </c>
      <c r="J2189" s="129">
        <f t="shared" si="174"/>
        <v>194.25</v>
      </c>
    </row>
    <row r="2190" spans="1:10" x14ac:dyDescent="0.25">
      <c r="A2190" s="95" t="s">
        <v>4613</v>
      </c>
      <c r="B2190" s="95" t="s">
        <v>4614</v>
      </c>
      <c r="C2190" s="95" t="str">
        <f t="shared" si="171"/>
        <v>臺北市大安區</v>
      </c>
      <c r="D2190" s="95" t="s">
        <v>786</v>
      </c>
      <c r="E2190" s="129">
        <v>70</v>
      </c>
      <c r="F2190" s="129">
        <f t="shared" si="172"/>
        <v>84</v>
      </c>
      <c r="G2190" s="129">
        <v>70</v>
      </c>
      <c r="H2190" s="129">
        <f t="shared" si="173"/>
        <v>84</v>
      </c>
      <c r="I2190" s="129">
        <f t="shared" si="170"/>
        <v>175</v>
      </c>
      <c r="J2190" s="129">
        <f t="shared" si="174"/>
        <v>194.25</v>
      </c>
    </row>
    <row r="2191" spans="1:10" x14ac:dyDescent="0.25">
      <c r="A2191" s="95" t="s">
        <v>4615</v>
      </c>
      <c r="B2191" s="95" t="s">
        <v>4616</v>
      </c>
      <c r="C2191" s="95" t="str">
        <f t="shared" si="171"/>
        <v>臺北市大安區</v>
      </c>
      <c r="D2191" s="95" t="s">
        <v>4558</v>
      </c>
      <c r="E2191" s="129">
        <v>70</v>
      </c>
      <c r="F2191" s="129">
        <f t="shared" si="172"/>
        <v>84</v>
      </c>
      <c r="G2191" s="129">
        <v>70</v>
      </c>
      <c r="H2191" s="129">
        <f t="shared" si="173"/>
        <v>84</v>
      </c>
      <c r="I2191" s="129">
        <f t="shared" si="170"/>
        <v>175</v>
      </c>
      <c r="J2191" s="129">
        <f t="shared" si="174"/>
        <v>194.25</v>
      </c>
    </row>
    <row r="2192" spans="1:10" x14ac:dyDescent="0.25">
      <c r="A2192" s="95" t="s">
        <v>4617</v>
      </c>
      <c r="B2192" s="95" t="s">
        <v>4618</v>
      </c>
      <c r="C2192" s="95" t="str">
        <f t="shared" si="171"/>
        <v>臺北市大安區</v>
      </c>
      <c r="D2192" s="95" t="s">
        <v>786</v>
      </c>
      <c r="E2192" s="129">
        <v>70</v>
      </c>
      <c r="F2192" s="129">
        <f t="shared" si="172"/>
        <v>84</v>
      </c>
      <c r="G2192" s="129">
        <v>70</v>
      </c>
      <c r="H2192" s="129">
        <f t="shared" si="173"/>
        <v>84</v>
      </c>
      <c r="I2192" s="129">
        <f t="shared" si="170"/>
        <v>175</v>
      </c>
      <c r="J2192" s="129">
        <f t="shared" si="174"/>
        <v>194.25</v>
      </c>
    </row>
    <row r="2193" spans="1:10" x14ac:dyDescent="0.25">
      <c r="A2193" s="95" t="s">
        <v>4619</v>
      </c>
      <c r="B2193" s="95" t="s">
        <v>4620</v>
      </c>
      <c r="C2193" s="95" t="str">
        <f t="shared" si="171"/>
        <v>臺北市大安區</v>
      </c>
      <c r="D2193" s="95" t="s">
        <v>786</v>
      </c>
      <c r="E2193" s="129">
        <v>70</v>
      </c>
      <c r="F2193" s="129">
        <f t="shared" si="172"/>
        <v>84</v>
      </c>
      <c r="G2193" s="129">
        <v>70</v>
      </c>
      <c r="H2193" s="129">
        <f t="shared" si="173"/>
        <v>84</v>
      </c>
      <c r="I2193" s="129">
        <f t="shared" si="170"/>
        <v>175</v>
      </c>
      <c r="J2193" s="129">
        <f t="shared" si="174"/>
        <v>194.25</v>
      </c>
    </row>
    <row r="2194" spans="1:10" x14ac:dyDescent="0.25">
      <c r="A2194" s="95" t="s">
        <v>4621</v>
      </c>
      <c r="B2194" s="95" t="s">
        <v>4622</v>
      </c>
      <c r="C2194" s="95" t="str">
        <f t="shared" si="171"/>
        <v>臺北市大安區</v>
      </c>
      <c r="D2194" s="95" t="s">
        <v>786</v>
      </c>
      <c r="E2194" s="129">
        <v>70</v>
      </c>
      <c r="F2194" s="129">
        <f t="shared" si="172"/>
        <v>84</v>
      </c>
      <c r="G2194" s="129">
        <v>70</v>
      </c>
      <c r="H2194" s="129">
        <f t="shared" si="173"/>
        <v>84</v>
      </c>
      <c r="I2194" s="129">
        <f t="shared" si="170"/>
        <v>175</v>
      </c>
      <c r="J2194" s="129">
        <f t="shared" si="174"/>
        <v>194.25</v>
      </c>
    </row>
    <row r="2195" spans="1:10" x14ac:dyDescent="0.25">
      <c r="A2195" s="95" t="s">
        <v>4623</v>
      </c>
      <c r="B2195" s="95" t="s">
        <v>4624</v>
      </c>
      <c r="C2195" s="95" t="str">
        <f t="shared" si="171"/>
        <v>臺北市大安區</v>
      </c>
      <c r="D2195" s="95" t="s">
        <v>786</v>
      </c>
      <c r="E2195" s="129">
        <v>70</v>
      </c>
      <c r="F2195" s="129">
        <f t="shared" si="172"/>
        <v>84</v>
      </c>
      <c r="G2195" s="129">
        <v>70</v>
      </c>
      <c r="H2195" s="129">
        <f t="shared" si="173"/>
        <v>84</v>
      </c>
      <c r="I2195" s="129">
        <f t="shared" si="170"/>
        <v>175</v>
      </c>
      <c r="J2195" s="129">
        <f t="shared" si="174"/>
        <v>194.25</v>
      </c>
    </row>
    <row r="2196" spans="1:10" x14ac:dyDescent="0.25">
      <c r="A2196" s="95" t="s">
        <v>4625</v>
      </c>
      <c r="B2196" s="95" t="s">
        <v>4626</v>
      </c>
      <c r="C2196" s="95" t="str">
        <f t="shared" si="171"/>
        <v>臺北市大安區</v>
      </c>
      <c r="D2196" s="95" t="s">
        <v>786</v>
      </c>
      <c r="E2196" s="129">
        <v>70</v>
      </c>
      <c r="F2196" s="129">
        <f t="shared" si="172"/>
        <v>84</v>
      </c>
      <c r="G2196" s="129">
        <v>70</v>
      </c>
      <c r="H2196" s="129">
        <f t="shared" si="173"/>
        <v>84</v>
      </c>
      <c r="I2196" s="129">
        <f t="shared" si="170"/>
        <v>175</v>
      </c>
      <c r="J2196" s="129">
        <f t="shared" si="174"/>
        <v>194.25</v>
      </c>
    </row>
    <row r="2197" spans="1:10" x14ac:dyDescent="0.25">
      <c r="A2197" s="95" t="s">
        <v>4627</v>
      </c>
      <c r="B2197" s="95" t="s">
        <v>4628</v>
      </c>
      <c r="C2197" s="95" t="str">
        <f t="shared" si="171"/>
        <v>臺北市大安區</v>
      </c>
      <c r="D2197" s="95" t="s">
        <v>786</v>
      </c>
      <c r="E2197" s="129">
        <v>70</v>
      </c>
      <c r="F2197" s="129">
        <f t="shared" si="172"/>
        <v>84</v>
      </c>
      <c r="G2197" s="129">
        <v>70</v>
      </c>
      <c r="H2197" s="129">
        <f t="shared" si="173"/>
        <v>84</v>
      </c>
      <c r="I2197" s="129">
        <f t="shared" si="170"/>
        <v>175</v>
      </c>
      <c r="J2197" s="129">
        <f t="shared" si="174"/>
        <v>194.25</v>
      </c>
    </row>
    <row r="2198" spans="1:10" x14ac:dyDescent="0.25">
      <c r="A2198" s="95" t="s">
        <v>4629</v>
      </c>
      <c r="B2198" s="95" t="s">
        <v>4630</v>
      </c>
      <c r="C2198" s="95" t="str">
        <f t="shared" si="171"/>
        <v>臺北市大安區</v>
      </c>
      <c r="D2198" s="95" t="s">
        <v>786</v>
      </c>
      <c r="E2198" s="129">
        <v>70</v>
      </c>
      <c r="F2198" s="129">
        <f t="shared" si="172"/>
        <v>84</v>
      </c>
      <c r="G2198" s="129">
        <v>70</v>
      </c>
      <c r="H2198" s="129">
        <f t="shared" si="173"/>
        <v>84</v>
      </c>
      <c r="I2198" s="129">
        <f t="shared" si="170"/>
        <v>175</v>
      </c>
      <c r="J2198" s="129">
        <f t="shared" si="174"/>
        <v>194.25</v>
      </c>
    </row>
    <row r="2199" spans="1:10" x14ac:dyDescent="0.25">
      <c r="A2199" s="95" t="s">
        <v>4631</v>
      </c>
      <c r="B2199" s="95" t="s">
        <v>4632</v>
      </c>
      <c r="C2199" s="95" t="str">
        <f t="shared" si="171"/>
        <v>臺北市大安區</v>
      </c>
      <c r="D2199" s="95" t="s">
        <v>786</v>
      </c>
      <c r="E2199" s="129">
        <v>70</v>
      </c>
      <c r="F2199" s="129">
        <f t="shared" si="172"/>
        <v>84</v>
      </c>
      <c r="G2199" s="129">
        <v>70</v>
      </c>
      <c r="H2199" s="129">
        <f t="shared" si="173"/>
        <v>84</v>
      </c>
      <c r="I2199" s="129">
        <f t="shared" si="170"/>
        <v>175</v>
      </c>
      <c r="J2199" s="129">
        <f t="shared" si="174"/>
        <v>194.25</v>
      </c>
    </row>
    <row r="2200" spans="1:10" x14ac:dyDescent="0.25">
      <c r="A2200" s="95" t="s">
        <v>4633</v>
      </c>
      <c r="B2200" s="95" t="s">
        <v>4634</v>
      </c>
      <c r="C2200" s="95" t="str">
        <f t="shared" si="171"/>
        <v>臺北市大安區</v>
      </c>
      <c r="D2200" s="95" t="s">
        <v>786</v>
      </c>
      <c r="E2200" s="129">
        <v>70</v>
      </c>
      <c r="F2200" s="129">
        <f t="shared" si="172"/>
        <v>84</v>
      </c>
      <c r="G2200" s="129">
        <v>70</v>
      </c>
      <c r="H2200" s="129">
        <f t="shared" si="173"/>
        <v>84</v>
      </c>
      <c r="I2200" s="129">
        <f t="shared" si="170"/>
        <v>175</v>
      </c>
      <c r="J2200" s="129">
        <f t="shared" si="174"/>
        <v>194.25</v>
      </c>
    </row>
    <row r="2201" spans="1:10" x14ac:dyDescent="0.25">
      <c r="A2201" s="95" t="s">
        <v>4635</v>
      </c>
      <c r="B2201" s="95" t="s">
        <v>4636</v>
      </c>
      <c r="C2201" s="95" t="str">
        <f t="shared" si="171"/>
        <v>臺北市大安區</v>
      </c>
      <c r="D2201" s="95" t="s">
        <v>786</v>
      </c>
      <c r="E2201" s="129">
        <v>70</v>
      </c>
      <c r="F2201" s="129">
        <f t="shared" si="172"/>
        <v>84</v>
      </c>
      <c r="G2201" s="129">
        <v>70</v>
      </c>
      <c r="H2201" s="129">
        <f t="shared" si="173"/>
        <v>84</v>
      </c>
      <c r="I2201" s="129">
        <f t="shared" si="170"/>
        <v>175</v>
      </c>
      <c r="J2201" s="129">
        <f t="shared" si="174"/>
        <v>194.25</v>
      </c>
    </row>
    <row r="2202" spans="1:10" x14ac:dyDescent="0.25">
      <c r="A2202" s="95" t="s">
        <v>4637</v>
      </c>
      <c r="B2202" s="95" t="s">
        <v>4638</v>
      </c>
      <c r="C2202" s="95" t="str">
        <f t="shared" si="171"/>
        <v>臺北市大安區</v>
      </c>
      <c r="D2202" s="95" t="s">
        <v>786</v>
      </c>
      <c r="E2202" s="129">
        <v>70</v>
      </c>
      <c r="F2202" s="129">
        <f t="shared" si="172"/>
        <v>84</v>
      </c>
      <c r="G2202" s="129">
        <v>70</v>
      </c>
      <c r="H2202" s="129">
        <f t="shared" si="173"/>
        <v>84</v>
      </c>
      <c r="I2202" s="129">
        <f t="shared" si="170"/>
        <v>175</v>
      </c>
      <c r="J2202" s="129">
        <f t="shared" si="174"/>
        <v>194.25</v>
      </c>
    </row>
    <row r="2203" spans="1:10" x14ac:dyDescent="0.25">
      <c r="A2203" s="95" t="s">
        <v>4639</v>
      </c>
      <c r="B2203" s="95" t="s">
        <v>4640</v>
      </c>
      <c r="C2203" s="95" t="str">
        <f t="shared" si="171"/>
        <v>臺北市大安區</v>
      </c>
      <c r="D2203" s="95" t="s">
        <v>4558</v>
      </c>
      <c r="E2203" s="129">
        <v>70</v>
      </c>
      <c r="F2203" s="129">
        <f t="shared" si="172"/>
        <v>84</v>
      </c>
      <c r="G2203" s="129">
        <v>70</v>
      </c>
      <c r="H2203" s="129">
        <f t="shared" si="173"/>
        <v>84</v>
      </c>
      <c r="I2203" s="129">
        <f t="shared" ref="I2203:I2266" si="175">E2203*2.5</f>
        <v>175</v>
      </c>
      <c r="J2203" s="129">
        <f t="shared" si="174"/>
        <v>194.25</v>
      </c>
    </row>
    <row r="2204" spans="1:10" x14ac:dyDescent="0.25">
      <c r="A2204" s="95" t="s">
        <v>4641</v>
      </c>
      <c r="B2204" s="95" t="s">
        <v>4642</v>
      </c>
      <c r="C2204" s="95" t="str">
        <f t="shared" si="171"/>
        <v>臺北市大安區</v>
      </c>
      <c r="D2204" s="95" t="s">
        <v>786</v>
      </c>
      <c r="E2204" s="129">
        <v>70</v>
      </c>
      <c r="F2204" s="129">
        <f t="shared" si="172"/>
        <v>84</v>
      </c>
      <c r="G2204" s="129">
        <v>70</v>
      </c>
      <c r="H2204" s="129">
        <f t="shared" si="173"/>
        <v>84</v>
      </c>
      <c r="I2204" s="129">
        <f t="shared" si="175"/>
        <v>175</v>
      </c>
      <c r="J2204" s="129">
        <f t="shared" si="174"/>
        <v>194.25</v>
      </c>
    </row>
    <row r="2205" spans="1:10" x14ac:dyDescent="0.25">
      <c r="A2205" s="95" t="s">
        <v>4643</v>
      </c>
      <c r="B2205" s="95" t="s">
        <v>4644</v>
      </c>
      <c r="C2205" s="95" t="str">
        <f t="shared" si="171"/>
        <v>臺北市大安區</v>
      </c>
      <c r="D2205" s="95" t="s">
        <v>4558</v>
      </c>
      <c r="E2205" s="129">
        <v>70</v>
      </c>
      <c r="F2205" s="129">
        <f t="shared" si="172"/>
        <v>84</v>
      </c>
      <c r="G2205" s="129">
        <v>70</v>
      </c>
      <c r="H2205" s="129">
        <f t="shared" si="173"/>
        <v>84</v>
      </c>
      <c r="I2205" s="129">
        <f t="shared" si="175"/>
        <v>175</v>
      </c>
      <c r="J2205" s="129">
        <f t="shared" si="174"/>
        <v>194.25</v>
      </c>
    </row>
    <row r="2206" spans="1:10" x14ac:dyDescent="0.25">
      <c r="A2206" s="95" t="s">
        <v>4645</v>
      </c>
      <c r="B2206" s="95" t="s">
        <v>4646</v>
      </c>
      <c r="C2206" s="95" t="str">
        <f t="shared" si="171"/>
        <v>臺北市大安區</v>
      </c>
      <c r="D2206" s="95" t="s">
        <v>786</v>
      </c>
      <c r="E2206" s="129">
        <v>70</v>
      </c>
      <c r="F2206" s="129">
        <f t="shared" si="172"/>
        <v>84</v>
      </c>
      <c r="G2206" s="129">
        <v>70</v>
      </c>
      <c r="H2206" s="129">
        <f t="shared" si="173"/>
        <v>84</v>
      </c>
      <c r="I2206" s="129">
        <f t="shared" si="175"/>
        <v>175</v>
      </c>
      <c r="J2206" s="129">
        <f t="shared" si="174"/>
        <v>194.25</v>
      </c>
    </row>
    <row r="2207" spans="1:10" x14ac:dyDescent="0.25">
      <c r="A2207" s="95" t="s">
        <v>4647</v>
      </c>
      <c r="B2207" s="95" t="s">
        <v>4648</v>
      </c>
      <c r="C2207" s="95" t="str">
        <f t="shared" si="171"/>
        <v>臺北市大安區</v>
      </c>
      <c r="D2207" s="95" t="s">
        <v>4558</v>
      </c>
      <c r="E2207" s="129">
        <v>70</v>
      </c>
      <c r="F2207" s="129">
        <f t="shared" si="172"/>
        <v>84</v>
      </c>
      <c r="G2207" s="129">
        <v>70</v>
      </c>
      <c r="H2207" s="129">
        <f t="shared" si="173"/>
        <v>84</v>
      </c>
      <c r="I2207" s="129">
        <f t="shared" si="175"/>
        <v>175</v>
      </c>
      <c r="J2207" s="129">
        <f t="shared" si="174"/>
        <v>194.25</v>
      </c>
    </row>
    <row r="2208" spans="1:10" x14ac:dyDescent="0.25">
      <c r="A2208" s="95" t="s">
        <v>4649</v>
      </c>
      <c r="B2208" s="95" t="s">
        <v>4650</v>
      </c>
      <c r="C2208" s="95" t="str">
        <f t="shared" si="171"/>
        <v>臺北市大安區</v>
      </c>
      <c r="D2208" s="95" t="s">
        <v>786</v>
      </c>
      <c r="E2208" s="129">
        <v>70</v>
      </c>
      <c r="F2208" s="129">
        <f t="shared" si="172"/>
        <v>84</v>
      </c>
      <c r="G2208" s="129">
        <v>70</v>
      </c>
      <c r="H2208" s="129">
        <f t="shared" si="173"/>
        <v>84</v>
      </c>
      <c r="I2208" s="129">
        <f t="shared" si="175"/>
        <v>175</v>
      </c>
      <c r="J2208" s="129">
        <f t="shared" si="174"/>
        <v>194.25</v>
      </c>
    </row>
    <row r="2209" spans="1:10" x14ac:dyDescent="0.25">
      <c r="A2209" s="95" t="s">
        <v>4651</v>
      </c>
      <c r="B2209" s="95" t="s">
        <v>4652</v>
      </c>
      <c r="C2209" s="95" t="str">
        <f t="shared" si="171"/>
        <v>臺北市大安區</v>
      </c>
      <c r="D2209" s="95" t="s">
        <v>4558</v>
      </c>
      <c r="E2209" s="129">
        <v>70</v>
      </c>
      <c r="F2209" s="129">
        <f t="shared" si="172"/>
        <v>84</v>
      </c>
      <c r="G2209" s="129">
        <v>70</v>
      </c>
      <c r="H2209" s="129">
        <f t="shared" si="173"/>
        <v>84</v>
      </c>
      <c r="I2209" s="129">
        <f t="shared" si="175"/>
        <v>175</v>
      </c>
      <c r="J2209" s="129">
        <f t="shared" si="174"/>
        <v>194.25</v>
      </c>
    </row>
    <row r="2210" spans="1:10" x14ac:dyDescent="0.25">
      <c r="A2210" s="95" t="s">
        <v>4653</v>
      </c>
      <c r="B2210" s="95" t="s">
        <v>4654</v>
      </c>
      <c r="C2210" s="95" t="str">
        <f t="shared" si="171"/>
        <v>臺北市大安區</v>
      </c>
      <c r="D2210" s="95" t="s">
        <v>786</v>
      </c>
      <c r="E2210" s="129">
        <v>70</v>
      </c>
      <c r="F2210" s="129">
        <f t="shared" si="172"/>
        <v>84</v>
      </c>
      <c r="G2210" s="129">
        <v>70</v>
      </c>
      <c r="H2210" s="129">
        <f t="shared" si="173"/>
        <v>84</v>
      </c>
      <c r="I2210" s="129">
        <f t="shared" si="175"/>
        <v>175</v>
      </c>
      <c r="J2210" s="129">
        <f t="shared" si="174"/>
        <v>194.25</v>
      </c>
    </row>
    <row r="2211" spans="1:10" x14ac:dyDescent="0.25">
      <c r="A2211" s="95" t="s">
        <v>4655</v>
      </c>
      <c r="B2211" s="95" t="s">
        <v>4656</v>
      </c>
      <c r="C2211" s="95" t="str">
        <f t="shared" si="171"/>
        <v>臺北市大安區</v>
      </c>
      <c r="D2211" s="95" t="s">
        <v>786</v>
      </c>
      <c r="E2211" s="129">
        <v>70</v>
      </c>
      <c r="F2211" s="129">
        <f t="shared" si="172"/>
        <v>84</v>
      </c>
      <c r="G2211" s="129">
        <v>70</v>
      </c>
      <c r="H2211" s="129">
        <f t="shared" si="173"/>
        <v>84</v>
      </c>
      <c r="I2211" s="129">
        <f t="shared" si="175"/>
        <v>175</v>
      </c>
      <c r="J2211" s="129">
        <f t="shared" si="174"/>
        <v>194.25</v>
      </c>
    </row>
    <row r="2212" spans="1:10" x14ac:dyDescent="0.25">
      <c r="A2212" s="95" t="s">
        <v>4657</v>
      </c>
      <c r="B2212" s="95" t="s">
        <v>4658</v>
      </c>
      <c r="C2212" s="95" t="str">
        <f t="shared" si="171"/>
        <v>臺北市大安區</v>
      </c>
      <c r="D2212" s="95" t="s">
        <v>786</v>
      </c>
      <c r="E2212" s="129">
        <v>70</v>
      </c>
      <c r="F2212" s="129">
        <f t="shared" si="172"/>
        <v>84</v>
      </c>
      <c r="G2212" s="129">
        <v>70</v>
      </c>
      <c r="H2212" s="129">
        <f t="shared" si="173"/>
        <v>84</v>
      </c>
      <c r="I2212" s="129">
        <f t="shared" si="175"/>
        <v>175</v>
      </c>
      <c r="J2212" s="129">
        <f t="shared" si="174"/>
        <v>194.25</v>
      </c>
    </row>
    <row r="2213" spans="1:10" x14ac:dyDescent="0.25">
      <c r="A2213" s="95" t="s">
        <v>4659</v>
      </c>
      <c r="B2213" s="95" t="s">
        <v>4660</v>
      </c>
      <c r="C2213" s="95" t="str">
        <f t="shared" si="171"/>
        <v>臺北市大安區</v>
      </c>
      <c r="D2213" s="95" t="s">
        <v>786</v>
      </c>
      <c r="E2213" s="129">
        <v>70</v>
      </c>
      <c r="F2213" s="129">
        <f t="shared" si="172"/>
        <v>84</v>
      </c>
      <c r="G2213" s="129">
        <v>70</v>
      </c>
      <c r="H2213" s="129">
        <f t="shared" si="173"/>
        <v>84</v>
      </c>
      <c r="I2213" s="129">
        <f t="shared" si="175"/>
        <v>175</v>
      </c>
      <c r="J2213" s="129">
        <f t="shared" si="174"/>
        <v>194.25</v>
      </c>
    </row>
    <row r="2214" spans="1:10" x14ac:dyDescent="0.25">
      <c r="A2214" s="95" t="s">
        <v>4661</v>
      </c>
      <c r="B2214" s="95" t="s">
        <v>4662</v>
      </c>
      <c r="C2214" s="95" t="str">
        <f t="shared" si="171"/>
        <v>臺北市大安區</v>
      </c>
      <c r="D2214" s="95" t="s">
        <v>786</v>
      </c>
      <c r="E2214" s="129">
        <v>70</v>
      </c>
      <c r="F2214" s="129">
        <f t="shared" si="172"/>
        <v>84</v>
      </c>
      <c r="G2214" s="129">
        <v>70</v>
      </c>
      <c r="H2214" s="129">
        <f t="shared" si="173"/>
        <v>84</v>
      </c>
      <c r="I2214" s="129">
        <f t="shared" si="175"/>
        <v>175</v>
      </c>
      <c r="J2214" s="129">
        <f t="shared" si="174"/>
        <v>194.25</v>
      </c>
    </row>
    <row r="2215" spans="1:10" x14ac:dyDescent="0.25">
      <c r="A2215" s="95" t="s">
        <v>4663</v>
      </c>
      <c r="B2215" s="95" t="s">
        <v>4664</v>
      </c>
      <c r="C2215" s="95" t="str">
        <f t="shared" si="171"/>
        <v>臺北市大安區</v>
      </c>
      <c r="D2215" s="95" t="s">
        <v>786</v>
      </c>
      <c r="E2215" s="129">
        <v>70</v>
      </c>
      <c r="F2215" s="129">
        <f t="shared" si="172"/>
        <v>84</v>
      </c>
      <c r="G2215" s="129">
        <v>70</v>
      </c>
      <c r="H2215" s="129">
        <f t="shared" si="173"/>
        <v>84</v>
      </c>
      <c r="I2215" s="129">
        <f t="shared" si="175"/>
        <v>175</v>
      </c>
      <c r="J2215" s="129">
        <f t="shared" si="174"/>
        <v>194.25</v>
      </c>
    </row>
    <row r="2216" spans="1:10" x14ac:dyDescent="0.25">
      <c r="A2216" s="95" t="s">
        <v>4565</v>
      </c>
      <c r="B2216" s="95" t="s">
        <v>4665</v>
      </c>
      <c r="C2216" s="95" t="str">
        <f t="shared" si="171"/>
        <v>臺北市大安區</v>
      </c>
      <c r="D2216" s="95" t="s">
        <v>786</v>
      </c>
      <c r="E2216" s="129">
        <v>70</v>
      </c>
      <c r="F2216" s="129">
        <f t="shared" si="172"/>
        <v>84</v>
      </c>
      <c r="G2216" s="129">
        <v>70</v>
      </c>
      <c r="H2216" s="129">
        <f t="shared" si="173"/>
        <v>84</v>
      </c>
      <c r="I2216" s="129">
        <f t="shared" si="175"/>
        <v>175</v>
      </c>
      <c r="J2216" s="129">
        <f t="shared" si="174"/>
        <v>194.25</v>
      </c>
    </row>
    <row r="2217" spans="1:10" x14ac:dyDescent="0.25">
      <c r="A2217" s="95" t="s">
        <v>4666</v>
      </c>
      <c r="B2217" s="95" t="s">
        <v>4667</v>
      </c>
      <c r="C2217" s="95" t="str">
        <f t="shared" si="171"/>
        <v>臺北市大安區</v>
      </c>
      <c r="D2217" s="95" t="s">
        <v>786</v>
      </c>
      <c r="E2217" s="129">
        <v>70</v>
      </c>
      <c r="F2217" s="129">
        <f t="shared" si="172"/>
        <v>84</v>
      </c>
      <c r="G2217" s="129">
        <v>70</v>
      </c>
      <c r="H2217" s="129">
        <f t="shared" si="173"/>
        <v>84</v>
      </c>
      <c r="I2217" s="129">
        <f t="shared" si="175"/>
        <v>175</v>
      </c>
      <c r="J2217" s="129">
        <f t="shared" si="174"/>
        <v>194.25</v>
      </c>
    </row>
    <row r="2218" spans="1:10" x14ac:dyDescent="0.25">
      <c r="A2218" s="95" t="s">
        <v>4668</v>
      </c>
      <c r="B2218" s="95" t="s">
        <v>4669</v>
      </c>
      <c r="C2218" s="95" t="str">
        <f t="shared" si="171"/>
        <v>臺北市大安區</v>
      </c>
      <c r="D2218" s="95" t="s">
        <v>4670</v>
      </c>
      <c r="E2218" s="129">
        <v>110</v>
      </c>
      <c r="F2218" s="129">
        <f t="shared" si="172"/>
        <v>126</v>
      </c>
      <c r="G2218" s="129">
        <v>110</v>
      </c>
      <c r="H2218" s="129">
        <f t="shared" si="173"/>
        <v>126</v>
      </c>
      <c r="I2218" s="129">
        <f t="shared" si="175"/>
        <v>275</v>
      </c>
      <c r="J2218" s="129">
        <f t="shared" si="174"/>
        <v>299.25</v>
      </c>
    </row>
    <row r="2219" spans="1:10" x14ac:dyDescent="0.25">
      <c r="A2219" s="95" t="s">
        <v>4671</v>
      </c>
      <c r="B2219" s="95" t="s">
        <v>4672</v>
      </c>
      <c r="C2219" s="95" t="str">
        <f t="shared" si="171"/>
        <v>臺北市大安區</v>
      </c>
      <c r="D2219" s="95" t="s">
        <v>786</v>
      </c>
      <c r="E2219" s="129">
        <v>70</v>
      </c>
      <c r="F2219" s="129">
        <f t="shared" si="172"/>
        <v>84</v>
      </c>
      <c r="G2219" s="129">
        <v>70</v>
      </c>
      <c r="H2219" s="129">
        <f t="shared" si="173"/>
        <v>84</v>
      </c>
      <c r="I2219" s="129">
        <f t="shared" si="175"/>
        <v>175</v>
      </c>
      <c r="J2219" s="129">
        <f t="shared" si="174"/>
        <v>194.25</v>
      </c>
    </row>
    <row r="2220" spans="1:10" x14ac:dyDescent="0.25">
      <c r="A2220" s="95" t="s">
        <v>4673</v>
      </c>
      <c r="B2220" s="95" t="s">
        <v>4674</v>
      </c>
      <c r="C2220" s="95" t="str">
        <f t="shared" si="171"/>
        <v>臺北市大安區</v>
      </c>
      <c r="D2220" s="95" t="s">
        <v>4670</v>
      </c>
      <c r="E2220" s="129">
        <v>110</v>
      </c>
      <c r="F2220" s="129">
        <f t="shared" si="172"/>
        <v>126</v>
      </c>
      <c r="G2220" s="129">
        <v>110</v>
      </c>
      <c r="H2220" s="129">
        <f t="shared" si="173"/>
        <v>126</v>
      </c>
      <c r="I2220" s="129">
        <f t="shared" si="175"/>
        <v>275</v>
      </c>
      <c r="J2220" s="129">
        <f t="shared" si="174"/>
        <v>299.25</v>
      </c>
    </row>
    <row r="2221" spans="1:10" x14ac:dyDescent="0.25">
      <c r="A2221" s="95" t="s">
        <v>4675</v>
      </c>
      <c r="B2221" s="95" t="s">
        <v>4676</v>
      </c>
      <c r="C2221" s="95" t="str">
        <f t="shared" si="171"/>
        <v>臺北市大安區</v>
      </c>
      <c r="D2221" s="95" t="s">
        <v>4670</v>
      </c>
      <c r="E2221" s="129">
        <v>110</v>
      </c>
      <c r="F2221" s="129">
        <f t="shared" si="172"/>
        <v>126</v>
      </c>
      <c r="G2221" s="129">
        <v>110</v>
      </c>
      <c r="H2221" s="129">
        <f t="shared" si="173"/>
        <v>126</v>
      </c>
      <c r="I2221" s="129">
        <f t="shared" si="175"/>
        <v>275</v>
      </c>
      <c r="J2221" s="129">
        <f t="shared" si="174"/>
        <v>299.25</v>
      </c>
    </row>
    <row r="2222" spans="1:10" x14ac:dyDescent="0.25">
      <c r="A2222" s="95" t="s">
        <v>4677</v>
      </c>
      <c r="B2222" s="95" t="s">
        <v>4678</v>
      </c>
      <c r="C2222" s="95" t="str">
        <f t="shared" si="171"/>
        <v>臺北市大安區</v>
      </c>
      <c r="D2222" s="95" t="s">
        <v>4670</v>
      </c>
      <c r="E2222" s="129">
        <v>110</v>
      </c>
      <c r="F2222" s="129">
        <f t="shared" si="172"/>
        <v>126</v>
      </c>
      <c r="G2222" s="129">
        <v>110</v>
      </c>
      <c r="H2222" s="129">
        <f t="shared" si="173"/>
        <v>126</v>
      </c>
      <c r="I2222" s="129">
        <f t="shared" si="175"/>
        <v>275</v>
      </c>
      <c r="J2222" s="129">
        <f t="shared" si="174"/>
        <v>299.25</v>
      </c>
    </row>
    <row r="2223" spans="1:10" x14ac:dyDescent="0.25">
      <c r="A2223" s="95" t="s">
        <v>4679</v>
      </c>
      <c r="B2223" s="95" t="s">
        <v>4680</v>
      </c>
      <c r="C2223" s="95" t="str">
        <f t="shared" si="171"/>
        <v>臺北市大安區</v>
      </c>
      <c r="D2223" s="95" t="s">
        <v>4670</v>
      </c>
      <c r="E2223" s="129">
        <v>110</v>
      </c>
      <c r="F2223" s="129">
        <f t="shared" si="172"/>
        <v>126</v>
      </c>
      <c r="G2223" s="129">
        <v>110</v>
      </c>
      <c r="H2223" s="129">
        <f t="shared" si="173"/>
        <v>126</v>
      </c>
      <c r="I2223" s="129">
        <f t="shared" si="175"/>
        <v>275</v>
      </c>
      <c r="J2223" s="129">
        <f t="shared" si="174"/>
        <v>299.25</v>
      </c>
    </row>
    <row r="2224" spans="1:10" x14ac:dyDescent="0.25">
      <c r="A2224" s="95" t="s">
        <v>4681</v>
      </c>
      <c r="B2224" s="95" t="s">
        <v>4682</v>
      </c>
      <c r="C2224" s="95" t="str">
        <f t="shared" si="171"/>
        <v>臺北市大安區</v>
      </c>
      <c r="D2224" s="95" t="s">
        <v>786</v>
      </c>
      <c r="E2224" s="129">
        <v>70</v>
      </c>
      <c r="F2224" s="129">
        <f t="shared" si="172"/>
        <v>84</v>
      </c>
      <c r="G2224" s="129">
        <v>70</v>
      </c>
      <c r="H2224" s="129">
        <f t="shared" si="173"/>
        <v>84</v>
      </c>
      <c r="I2224" s="129">
        <f t="shared" si="175"/>
        <v>175</v>
      </c>
      <c r="J2224" s="129">
        <f t="shared" si="174"/>
        <v>194.25</v>
      </c>
    </row>
    <row r="2225" spans="1:10" x14ac:dyDescent="0.25">
      <c r="A2225" s="95" t="s">
        <v>4683</v>
      </c>
      <c r="B2225" s="95" t="s">
        <v>4684</v>
      </c>
      <c r="C2225" s="95" t="str">
        <f t="shared" si="171"/>
        <v>臺北市大安區</v>
      </c>
      <c r="D2225" s="95" t="s">
        <v>786</v>
      </c>
      <c r="E2225" s="129">
        <v>70</v>
      </c>
      <c r="F2225" s="129">
        <f t="shared" si="172"/>
        <v>84</v>
      </c>
      <c r="G2225" s="129">
        <v>70</v>
      </c>
      <c r="H2225" s="129">
        <f t="shared" si="173"/>
        <v>84</v>
      </c>
      <c r="I2225" s="129">
        <f t="shared" si="175"/>
        <v>175</v>
      </c>
      <c r="J2225" s="129">
        <f t="shared" si="174"/>
        <v>194.25</v>
      </c>
    </row>
    <row r="2226" spans="1:10" x14ac:dyDescent="0.25">
      <c r="A2226" s="95" t="s">
        <v>4685</v>
      </c>
      <c r="B2226" s="95" t="s">
        <v>4686</v>
      </c>
      <c r="C2226" s="95" t="str">
        <f t="shared" si="171"/>
        <v>臺北市大安區</v>
      </c>
      <c r="D2226" s="95" t="s">
        <v>786</v>
      </c>
      <c r="E2226" s="129">
        <v>70</v>
      </c>
      <c r="F2226" s="129">
        <f t="shared" si="172"/>
        <v>84</v>
      </c>
      <c r="G2226" s="129">
        <v>70</v>
      </c>
      <c r="H2226" s="129">
        <f t="shared" si="173"/>
        <v>84</v>
      </c>
      <c r="I2226" s="129">
        <f t="shared" si="175"/>
        <v>175</v>
      </c>
      <c r="J2226" s="129">
        <f t="shared" si="174"/>
        <v>194.25</v>
      </c>
    </row>
    <row r="2227" spans="1:10" x14ac:dyDescent="0.25">
      <c r="A2227" s="95" t="s">
        <v>4687</v>
      </c>
      <c r="B2227" s="95" t="s">
        <v>4688</v>
      </c>
      <c r="C2227" s="95" t="str">
        <f t="shared" si="171"/>
        <v>臺北市大安區</v>
      </c>
      <c r="D2227" s="95" t="s">
        <v>786</v>
      </c>
      <c r="E2227" s="129">
        <v>70</v>
      </c>
      <c r="F2227" s="129">
        <f t="shared" si="172"/>
        <v>84</v>
      </c>
      <c r="G2227" s="129">
        <v>70</v>
      </c>
      <c r="H2227" s="129">
        <f t="shared" si="173"/>
        <v>84</v>
      </c>
      <c r="I2227" s="129">
        <f t="shared" si="175"/>
        <v>175</v>
      </c>
      <c r="J2227" s="129">
        <f t="shared" si="174"/>
        <v>194.25</v>
      </c>
    </row>
    <row r="2228" spans="1:10" x14ac:dyDescent="0.25">
      <c r="A2228" s="95" t="s">
        <v>4689</v>
      </c>
      <c r="B2228" s="95" t="s">
        <v>4690</v>
      </c>
      <c r="C2228" s="95" t="str">
        <f t="shared" si="171"/>
        <v>臺北市中山區</v>
      </c>
      <c r="D2228" s="95" t="s">
        <v>786</v>
      </c>
      <c r="E2228" s="129">
        <v>70</v>
      </c>
      <c r="F2228" s="129">
        <f t="shared" si="172"/>
        <v>84</v>
      </c>
      <c r="G2228" s="129">
        <v>70</v>
      </c>
      <c r="H2228" s="129">
        <f t="shared" si="173"/>
        <v>84</v>
      </c>
      <c r="I2228" s="129">
        <f t="shared" si="175"/>
        <v>175</v>
      </c>
      <c r="J2228" s="129">
        <f t="shared" si="174"/>
        <v>194.25</v>
      </c>
    </row>
    <row r="2229" spans="1:10" x14ac:dyDescent="0.25">
      <c r="A2229" s="95" t="s">
        <v>4691</v>
      </c>
      <c r="B2229" s="95" t="s">
        <v>4692</v>
      </c>
      <c r="C2229" s="95" t="str">
        <f t="shared" si="171"/>
        <v>臺北市中山區</v>
      </c>
      <c r="D2229" s="95" t="s">
        <v>786</v>
      </c>
      <c r="E2229" s="129">
        <v>70</v>
      </c>
      <c r="F2229" s="129">
        <f t="shared" si="172"/>
        <v>84</v>
      </c>
      <c r="G2229" s="129">
        <v>70</v>
      </c>
      <c r="H2229" s="129">
        <f t="shared" si="173"/>
        <v>84</v>
      </c>
      <c r="I2229" s="129">
        <f t="shared" si="175"/>
        <v>175</v>
      </c>
      <c r="J2229" s="129">
        <f t="shared" si="174"/>
        <v>194.25</v>
      </c>
    </row>
    <row r="2230" spans="1:10" x14ac:dyDescent="0.25">
      <c r="A2230" s="95" t="s">
        <v>4693</v>
      </c>
      <c r="B2230" s="95" t="s">
        <v>4694</v>
      </c>
      <c r="C2230" s="95" t="str">
        <f t="shared" si="171"/>
        <v>臺北市中山區</v>
      </c>
      <c r="D2230" s="95" t="s">
        <v>786</v>
      </c>
      <c r="E2230" s="129">
        <v>70</v>
      </c>
      <c r="F2230" s="129">
        <f t="shared" si="172"/>
        <v>84</v>
      </c>
      <c r="G2230" s="129">
        <v>70</v>
      </c>
      <c r="H2230" s="129">
        <f t="shared" si="173"/>
        <v>84</v>
      </c>
      <c r="I2230" s="129">
        <f t="shared" si="175"/>
        <v>175</v>
      </c>
      <c r="J2230" s="129">
        <f t="shared" si="174"/>
        <v>194.25</v>
      </c>
    </row>
    <row r="2231" spans="1:10" x14ac:dyDescent="0.25">
      <c r="A2231" s="95" t="s">
        <v>4695</v>
      </c>
      <c r="B2231" s="95" t="s">
        <v>4696</v>
      </c>
      <c r="C2231" s="95" t="str">
        <f t="shared" si="171"/>
        <v>臺北市中山區</v>
      </c>
      <c r="D2231" s="95" t="s">
        <v>786</v>
      </c>
      <c r="E2231" s="129">
        <v>70</v>
      </c>
      <c r="F2231" s="129">
        <f t="shared" si="172"/>
        <v>84</v>
      </c>
      <c r="G2231" s="129">
        <v>70</v>
      </c>
      <c r="H2231" s="129">
        <f t="shared" si="173"/>
        <v>84</v>
      </c>
      <c r="I2231" s="129">
        <f t="shared" si="175"/>
        <v>175</v>
      </c>
      <c r="J2231" s="129">
        <f t="shared" si="174"/>
        <v>194.25</v>
      </c>
    </row>
    <row r="2232" spans="1:10" x14ac:dyDescent="0.25">
      <c r="A2232" s="95" t="s">
        <v>4697</v>
      </c>
      <c r="B2232" s="95" t="s">
        <v>4698</v>
      </c>
      <c r="C2232" s="95" t="str">
        <f t="shared" si="171"/>
        <v>臺北市中山區</v>
      </c>
      <c r="D2232" s="95" t="s">
        <v>786</v>
      </c>
      <c r="E2232" s="129">
        <v>70</v>
      </c>
      <c r="F2232" s="129">
        <f t="shared" si="172"/>
        <v>84</v>
      </c>
      <c r="G2232" s="129">
        <v>70</v>
      </c>
      <c r="H2232" s="129">
        <f t="shared" si="173"/>
        <v>84</v>
      </c>
      <c r="I2232" s="129">
        <f t="shared" si="175"/>
        <v>175</v>
      </c>
      <c r="J2232" s="129">
        <f t="shared" si="174"/>
        <v>194.25</v>
      </c>
    </row>
    <row r="2233" spans="1:10" x14ac:dyDescent="0.25">
      <c r="A2233" s="95" t="s">
        <v>4699</v>
      </c>
      <c r="B2233" s="95" t="s">
        <v>4700</v>
      </c>
      <c r="C2233" s="95" t="str">
        <f t="shared" si="171"/>
        <v>臺北市中山區</v>
      </c>
      <c r="D2233" s="95" t="s">
        <v>786</v>
      </c>
      <c r="E2233" s="129">
        <v>70</v>
      </c>
      <c r="F2233" s="129">
        <f t="shared" si="172"/>
        <v>84</v>
      </c>
      <c r="G2233" s="129">
        <v>70</v>
      </c>
      <c r="H2233" s="129">
        <f t="shared" si="173"/>
        <v>84</v>
      </c>
      <c r="I2233" s="129">
        <f t="shared" si="175"/>
        <v>175</v>
      </c>
      <c r="J2233" s="129">
        <f t="shared" si="174"/>
        <v>194.25</v>
      </c>
    </row>
    <row r="2234" spans="1:10" x14ac:dyDescent="0.25">
      <c r="A2234" s="95" t="s">
        <v>4701</v>
      </c>
      <c r="B2234" s="95" t="s">
        <v>4702</v>
      </c>
      <c r="C2234" s="95" t="str">
        <f t="shared" si="171"/>
        <v>臺北市中山區</v>
      </c>
      <c r="D2234" s="95" t="s">
        <v>4558</v>
      </c>
      <c r="E2234" s="129">
        <v>70</v>
      </c>
      <c r="F2234" s="129">
        <f t="shared" si="172"/>
        <v>84</v>
      </c>
      <c r="G2234" s="129">
        <v>70</v>
      </c>
      <c r="H2234" s="129">
        <f t="shared" si="173"/>
        <v>84</v>
      </c>
      <c r="I2234" s="129">
        <f t="shared" si="175"/>
        <v>175</v>
      </c>
      <c r="J2234" s="129">
        <f t="shared" si="174"/>
        <v>194.25</v>
      </c>
    </row>
    <row r="2235" spans="1:10" x14ac:dyDescent="0.25">
      <c r="A2235" s="95" t="s">
        <v>4703</v>
      </c>
      <c r="B2235" s="95" t="s">
        <v>4704</v>
      </c>
      <c r="C2235" s="95" t="str">
        <f t="shared" si="171"/>
        <v>臺北市中山區</v>
      </c>
      <c r="D2235" s="95" t="s">
        <v>4558</v>
      </c>
      <c r="E2235" s="129">
        <v>70</v>
      </c>
      <c r="F2235" s="129">
        <f t="shared" si="172"/>
        <v>84</v>
      </c>
      <c r="G2235" s="129">
        <v>70</v>
      </c>
      <c r="H2235" s="129">
        <f t="shared" si="173"/>
        <v>84</v>
      </c>
      <c r="I2235" s="129">
        <f t="shared" si="175"/>
        <v>175</v>
      </c>
      <c r="J2235" s="129">
        <f t="shared" si="174"/>
        <v>194.25</v>
      </c>
    </row>
    <row r="2236" spans="1:10" x14ac:dyDescent="0.25">
      <c r="A2236" s="95" t="s">
        <v>4705</v>
      </c>
      <c r="B2236" s="95" t="s">
        <v>4706</v>
      </c>
      <c r="C2236" s="95" t="str">
        <f t="shared" si="171"/>
        <v>臺北市中山區</v>
      </c>
      <c r="D2236" s="95" t="s">
        <v>786</v>
      </c>
      <c r="E2236" s="129">
        <v>70</v>
      </c>
      <c r="F2236" s="129">
        <f t="shared" si="172"/>
        <v>84</v>
      </c>
      <c r="G2236" s="129">
        <v>70</v>
      </c>
      <c r="H2236" s="129">
        <f t="shared" si="173"/>
        <v>84</v>
      </c>
      <c r="I2236" s="129">
        <f t="shared" si="175"/>
        <v>175</v>
      </c>
      <c r="J2236" s="129">
        <f t="shared" si="174"/>
        <v>194.25</v>
      </c>
    </row>
    <row r="2237" spans="1:10" x14ac:dyDescent="0.25">
      <c r="A2237" s="95" t="s">
        <v>4707</v>
      </c>
      <c r="B2237" s="95" t="s">
        <v>4708</v>
      </c>
      <c r="C2237" s="95" t="str">
        <f t="shared" si="171"/>
        <v>臺北市中山區</v>
      </c>
      <c r="D2237" s="95" t="s">
        <v>4558</v>
      </c>
      <c r="E2237" s="129">
        <v>70</v>
      </c>
      <c r="F2237" s="129">
        <f t="shared" si="172"/>
        <v>84</v>
      </c>
      <c r="G2237" s="129">
        <v>70</v>
      </c>
      <c r="H2237" s="129">
        <f t="shared" si="173"/>
        <v>84</v>
      </c>
      <c r="I2237" s="129">
        <f t="shared" si="175"/>
        <v>175</v>
      </c>
      <c r="J2237" s="129">
        <f t="shared" si="174"/>
        <v>194.25</v>
      </c>
    </row>
    <row r="2238" spans="1:10" x14ac:dyDescent="0.25">
      <c r="A2238" s="95" t="s">
        <v>4709</v>
      </c>
      <c r="B2238" s="95" t="s">
        <v>4710</v>
      </c>
      <c r="C2238" s="95" t="str">
        <f t="shared" si="171"/>
        <v>臺北市中山區</v>
      </c>
      <c r="D2238" s="95" t="s">
        <v>786</v>
      </c>
      <c r="E2238" s="129">
        <v>70</v>
      </c>
      <c r="F2238" s="129">
        <f t="shared" si="172"/>
        <v>84</v>
      </c>
      <c r="G2238" s="129">
        <v>70</v>
      </c>
      <c r="H2238" s="129">
        <f t="shared" si="173"/>
        <v>84</v>
      </c>
      <c r="I2238" s="129">
        <f t="shared" si="175"/>
        <v>175</v>
      </c>
      <c r="J2238" s="129">
        <f t="shared" si="174"/>
        <v>194.25</v>
      </c>
    </row>
    <row r="2239" spans="1:10" x14ac:dyDescent="0.25">
      <c r="A2239" s="95" t="s">
        <v>4711</v>
      </c>
      <c r="B2239" s="95" t="s">
        <v>4712</v>
      </c>
      <c r="C2239" s="95" t="str">
        <f t="shared" si="171"/>
        <v>臺北市中山區</v>
      </c>
      <c r="D2239" s="95" t="s">
        <v>786</v>
      </c>
      <c r="E2239" s="129">
        <v>70</v>
      </c>
      <c r="F2239" s="129">
        <f t="shared" si="172"/>
        <v>84</v>
      </c>
      <c r="G2239" s="129">
        <v>70</v>
      </c>
      <c r="H2239" s="129">
        <f t="shared" si="173"/>
        <v>84</v>
      </c>
      <c r="I2239" s="129">
        <f t="shared" si="175"/>
        <v>175</v>
      </c>
      <c r="J2239" s="129">
        <f t="shared" si="174"/>
        <v>194.25</v>
      </c>
    </row>
    <row r="2240" spans="1:10" x14ac:dyDescent="0.25">
      <c r="A2240" s="95" t="s">
        <v>4713</v>
      </c>
      <c r="B2240" s="95" t="s">
        <v>4714</v>
      </c>
      <c r="C2240" s="95" t="str">
        <f t="shared" si="171"/>
        <v>臺北市中山區</v>
      </c>
      <c r="D2240" s="95" t="s">
        <v>786</v>
      </c>
      <c r="E2240" s="129">
        <v>70</v>
      </c>
      <c r="F2240" s="129">
        <f t="shared" si="172"/>
        <v>84</v>
      </c>
      <c r="G2240" s="129">
        <v>70</v>
      </c>
      <c r="H2240" s="129">
        <f t="shared" si="173"/>
        <v>84</v>
      </c>
      <c r="I2240" s="129">
        <f t="shared" si="175"/>
        <v>175</v>
      </c>
      <c r="J2240" s="129">
        <f t="shared" si="174"/>
        <v>194.25</v>
      </c>
    </row>
    <row r="2241" spans="1:10" x14ac:dyDescent="0.25">
      <c r="A2241" s="95" t="s">
        <v>4715</v>
      </c>
      <c r="B2241" s="95" t="s">
        <v>4716</v>
      </c>
      <c r="C2241" s="95" t="str">
        <f t="shared" si="171"/>
        <v>臺北市中山區</v>
      </c>
      <c r="D2241" s="95" t="s">
        <v>4558</v>
      </c>
      <c r="E2241" s="129">
        <v>70</v>
      </c>
      <c r="F2241" s="129">
        <f t="shared" si="172"/>
        <v>84</v>
      </c>
      <c r="G2241" s="129">
        <v>70</v>
      </c>
      <c r="H2241" s="129">
        <f t="shared" si="173"/>
        <v>84</v>
      </c>
      <c r="I2241" s="129">
        <f t="shared" si="175"/>
        <v>175</v>
      </c>
      <c r="J2241" s="129">
        <f t="shared" si="174"/>
        <v>194.25</v>
      </c>
    </row>
    <row r="2242" spans="1:10" x14ac:dyDescent="0.25">
      <c r="A2242" s="95" t="s">
        <v>4717</v>
      </c>
      <c r="B2242" s="95" t="s">
        <v>4718</v>
      </c>
      <c r="C2242" s="95" t="str">
        <f t="shared" ref="C2242:C2305" si="176">LEFT(A2242,6)</f>
        <v>臺北市中山區</v>
      </c>
      <c r="D2242" s="95" t="s">
        <v>786</v>
      </c>
      <c r="E2242" s="129">
        <v>70</v>
      </c>
      <c r="F2242" s="129">
        <f t="shared" si="172"/>
        <v>84</v>
      </c>
      <c r="G2242" s="129">
        <v>70</v>
      </c>
      <c r="H2242" s="129">
        <f t="shared" si="173"/>
        <v>84</v>
      </c>
      <c r="I2242" s="129">
        <f t="shared" si="175"/>
        <v>175</v>
      </c>
      <c r="J2242" s="129">
        <f t="shared" si="174"/>
        <v>194.25</v>
      </c>
    </row>
    <row r="2243" spans="1:10" x14ac:dyDescent="0.25">
      <c r="A2243" s="95" t="s">
        <v>4719</v>
      </c>
      <c r="B2243" s="95" t="s">
        <v>4720</v>
      </c>
      <c r="C2243" s="95" t="str">
        <f t="shared" si="176"/>
        <v>臺北市中山區</v>
      </c>
      <c r="D2243" s="95" t="s">
        <v>4558</v>
      </c>
      <c r="E2243" s="129">
        <v>70</v>
      </c>
      <c r="F2243" s="129">
        <f t="shared" ref="F2243:F2306" si="177">(E2243+10)*1.05</f>
        <v>84</v>
      </c>
      <c r="G2243" s="129">
        <v>70</v>
      </c>
      <c r="H2243" s="129">
        <f t="shared" ref="H2243:H2306" si="178">(G2243+10)*1.05</f>
        <v>84</v>
      </c>
      <c r="I2243" s="129">
        <f t="shared" si="175"/>
        <v>175</v>
      </c>
      <c r="J2243" s="129">
        <f t="shared" ref="J2243:J2306" si="179">(I2243+10)*1.05</f>
        <v>194.25</v>
      </c>
    </row>
    <row r="2244" spans="1:10" x14ac:dyDescent="0.25">
      <c r="A2244" s="95" t="s">
        <v>4721</v>
      </c>
      <c r="B2244" s="95" t="s">
        <v>4722</v>
      </c>
      <c r="C2244" s="95" t="str">
        <f t="shared" si="176"/>
        <v>臺北市中山區</v>
      </c>
      <c r="D2244" s="95" t="s">
        <v>4558</v>
      </c>
      <c r="E2244" s="129">
        <v>70</v>
      </c>
      <c r="F2244" s="129">
        <f t="shared" si="177"/>
        <v>84</v>
      </c>
      <c r="G2244" s="129">
        <v>70</v>
      </c>
      <c r="H2244" s="129">
        <f t="shared" si="178"/>
        <v>84</v>
      </c>
      <c r="I2244" s="129">
        <f t="shared" si="175"/>
        <v>175</v>
      </c>
      <c r="J2244" s="129">
        <f t="shared" si="179"/>
        <v>194.25</v>
      </c>
    </row>
    <row r="2245" spans="1:10" x14ac:dyDescent="0.25">
      <c r="A2245" s="95" t="s">
        <v>4723</v>
      </c>
      <c r="B2245" s="95" t="s">
        <v>4724</v>
      </c>
      <c r="C2245" s="95" t="str">
        <f t="shared" si="176"/>
        <v>臺北市中山區</v>
      </c>
      <c r="D2245" s="95" t="s">
        <v>786</v>
      </c>
      <c r="E2245" s="129">
        <v>70</v>
      </c>
      <c r="F2245" s="129">
        <f t="shared" si="177"/>
        <v>84</v>
      </c>
      <c r="G2245" s="129">
        <v>70</v>
      </c>
      <c r="H2245" s="129">
        <f t="shared" si="178"/>
        <v>84</v>
      </c>
      <c r="I2245" s="129">
        <f t="shared" si="175"/>
        <v>175</v>
      </c>
      <c r="J2245" s="129">
        <f t="shared" si="179"/>
        <v>194.25</v>
      </c>
    </row>
    <row r="2246" spans="1:10" x14ac:dyDescent="0.25">
      <c r="A2246" s="95" t="s">
        <v>4725</v>
      </c>
      <c r="B2246" s="95" t="s">
        <v>4726</v>
      </c>
      <c r="C2246" s="95" t="str">
        <f t="shared" si="176"/>
        <v>臺北市中山區</v>
      </c>
      <c r="D2246" s="95" t="s">
        <v>786</v>
      </c>
      <c r="E2246" s="129">
        <v>70</v>
      </c>
      <c r="F2246" s="129">
        <f t="shared" si="177"/>
        <v>84</v>
      </c>
      <c r="G2246" s="129">
        <v>70</v>
      </c>
      <c r="H2246" s="129">
        <f t="shared" si="178"/>
        <v>84</v>
      </c>
      <c r="I2246" s="129">
        <f t="shared" si="175"/>
        <v>175</v>
      </c>
      <c r="J2246" s="129">
        <f t="shared" si="179"/>
        <v>194.25</v>
      </c>
    </row>
    <row r="2247" spans="1:10" x14ac:dyDescent="0.25">
      <c r="A2247" s="95" t="s">
        <v>4727</v>
      </c>
      <c r="B2247" s="95" t="s">
        <v>4728</v>
      </c>
      <c r="C2247" s="95" t="str">
        <f t="shared" si="176"/>
        <v>臺北市中山區</v>
      </c>
      <c r="D2247" s="95" t="s">
        <v>786</v>
      </c>
      <c r="E2247" s="129">
        <v>70</v>
      </c>
      <c r="F2247" s="129">
        <f t="shared" si="177"/>
        <v>84</v>
      </c>
      <c r="G2247" s="129">
        <v>70</v>
      </c>
      <c r="H2247" s="129">
        <f t="shared" si="178"/>
        <v>84</v>
      </c>
      <c r="I2247" s="129">
        <f t="shared" si="175"/>
        <v>175</v>
      </c>
      <c r="J2247" s="129">
        <f t="shared" si="179"/>
        <v>194.25</v>
      </c>
    </row>
    <row r="2248" spans="1:10" x14ac:dyDescent="0.25">
      <c r="A2248" s="95" t="s">
        <v>4729</v>
      </c>
      <c r="B2248" s="95" t="s">
        <v>4730</v>
      </c>
      <c r="C2248" s="95" t="str">
        <f t="shared" si="176"/>
        <v>臺北市中山區</v>
      </c>
      <c r="D2248" s="95" t="s">
        <v>4558</v>
      </c>
      <c r="E2248" s="129">
        <v>70</v>
      </c>
      <c r="F2248" s="129">
        <f t="shared" si="177"/>
        <v>84</v>
      </c>
      <c r="G2248" s="129">
        <v>70</v>
      </c>
      <c r="H2248" s="129">
        <f t="shared" si="178"/>
        <v>84</v>
      </c>
      <c r="I2248" s="129">
        <f t="shared" si="175"/>
        <v>175</v>
      </c>
      <c r="J2248" s="129">
        <f t="shared" si="179"/>
        <v>194.25</v>
      </c>
    </row>
    <row r="2249" spans="1:10" x14ac:dyDescent="0.25">
      <c r="A2249" s="95" t="s">
        <v>4731</v>
      </c>
      <c r="B2249" s="95" t="s">
        <v>4732</v>
      </c>
      <c r="C2249" s="95" t="str">
        <f t="shared" si="176"/>
        <v>臺北市中山區</v>
      </c>
      <c r="D2249" s="95" t="s">
        <v>786</v>
      </c>
      <c r="E2249" s="129">
        <v>70</v>
      </c>
      <c r="F2249" s="129">
        <f t="shared" si="177"/>
        <v>84</v>
      </c>
      <c r="G2249" s="129">
        <v>70</v>
      </c>
      <c r="H2249" s="129">
        <f t="shared" si="178"/>
        <v>84</v>
      </c>
      <c r="I2249" s="129">
        <f t="shared" si="175"/>
        <v>175</v>
      </c>
      <c r="J2249" s="129">
        <f t="shared" si="179"/>
        <v>194.25</v>
      </c>
    </row>
    <row r="2250" spans="1:10" x14ac:dyDescent="0.25">
      <c r="A2250" s="95" t="s">
        <v>4733</v>
      </c>
      <c r="B2250" s="95" t="s">
        <v>785</v>
      </c>
      <c r="C2250" s="95" t="str">
        <f t="shared" si="176"/>
        <v>臺北市中山區</v>
      </c>
      <c r="D2250" s="95" t="s">
        <v>4558</v>
      </c>
      <c r="E2250" s="129">
        <v>70</v>
      </c>
      <c r="F2250" s="129">
        <f t="shared" si="177"/>
        <v>84</v>
      </c>
      <c r="G2250" s="129">
        <v>70</v>
      </c>
      <c r="H2250" s="129">
        <f t="shared" si="178"/>
        <v>84</v>
      </c>
      <c r="I2250" s="129">
        <f t="shared" si="175"/>
        <v>175</v>
      </c>
      <c r="J2250" s="129">
        <f t="shared" si="179"/>
        <v>194.25</v>
      </c>
    </row>
    <row r="2251" spans="1:10" x14ac:dyDescent="0.25">
      <c r="A2251" s="95" t="s">
        <v>4734</v>
      </c>
      <c r="B2251" s="95" t="s">
        <v>788</v>
      </c>
      <c r="C2251" s="95" t="str">
        <f t="shared" si="176"/>
        <v>臺北市中山區</v>
      </c>
      <c r="D2251" s="95" t="s">
        <v>4558</v>
      </c>
      <c r="E2251" s="129">
        <v>70</v>
      </c>
      <c r="F2251" s="129">
        <f t="shared" si="177"/>
        <v>84</v>
      </c>
      <c r="G2251" s="129">
        <v>70</v>
      </c>
      <c r="H2251" s="129">
        <f t="shared" si="178"/>
        <v>84</v>
      </c>
      <c r="I2251" s="129">
        <f t="shared" si="175"/>
        <v>175</v>
      </c>
      <c r="J2251" s="129">
        <f t="shared" si="179"/>
        <v>194.25</v>
      </c>
    </row>
    <row r="2252" spans="1:10" x14ac:dyDescent="0.25">
      <c r="A2252" s="95" t="s">
        <v>4735</v>
      </c>
      <c r="B2252" s="95" t="s">
        <v>4736</v>
      </c>
      <c r="C2252" s="95" t="str">
        <f t="shared" si="176"/>
        <v>臺北市中山區</v>
      </c>
      <c r="D2252" s="95" t="s">
        <v>4558</v>
      </c>
      <c r="E2252" s="129">
        <v>70</v>
      </c>
      <c r="F2252" s="129">
        <f t="shared" si="177"/>
        <v>84</v>
      </c>
      <c r="G2252" s="129">
        <v>70</v>
      </c>
      <c r="H2252" s="129">
        <f t="shared" si="178"/>
        <v>84</v>
      </c>
      <c r="I2252" s="129">
        <f t="shared" si="175"/>
        <v>175</v>
      </c>
      <c r="J2252" s="129">
        <f t="shared" si="179"/>
        <v>194.25</v>
      </c>
    </row>
    <row r="2253" spans="1:10" x14ac:dyDescent="0.25">
      <c r="A2253" s="95" t="s">
        <v>4737</v>
      </c>
      <c r="B2253" s="95" t="s">
        <v>794</v>
      </c>
      <c r="C2253" s="95" t="str">
        <f t="shared" si="176"/>
        <v>臺北市中山區</v>
      </c>
      <c r="D2253" s="95" t="s">
        <v>4558</v>
      </c>
      <c r="E2253" s="129">
        <v>70</v>
      </c>
      <c r="F2253" s="129">
        <f t="shared" si="177"/>
        <v>84</v>
      </c>
      <c r="G2253" s="129">
        <v>70</v>
      </c>
      <c r="H2253" s="129">
        <f t="shared" si="178"/>
        <v>84</v>
      </c>
      <c r="I2253" s="129">
        <f t="shared" si="175"/>
        <v>175</v>
      </c>
      <c r="J2253" s="129">
        <f t="shared" si="179"/>
        <v>194.25</v>
      </c>
    </row>
    <row r="2254" spans="1:10" x14ac:dyDescent="0.25">
      <c r="A2254" s="95" t="s">
        <v>4738</v>
      </c>
      <c r="B2254" s="95" t="s">
        <v>817</v>
      </c>
      <c r="C2254" s="95" t="str">
        <f t="shared" si="176"/>
        <v>臺北市中山區</v>
      </c>
      <c r="D2254" s="95" t="s">
        <v>4558</v>
      </c>
      <c r="E2254" s="129">
        <v>70</v>
      </c>
      <c r="F2254" s="129">
        <f t="shared" si="177"/>
        <v>84</v>
      </c>
      <c r="G2254" s="129">
        <v>70</v>
      </c>
      <c r="H2254" s="129">
        <f t="shared" si="178"/>
        <v>84</v>
      </c>
      <c r="I2254" s="129">
        <f t="shared" si="175"/>
        <v>175</v>
      </c>
      <c r="J2254" s="129">
        <f t="shared" si="179"/>
        <v>194.25</v>
      </c>
    </row>
    <row r="2255" spans="1:10" x14ac:dyDescent="0.25">
      <c r="A2255" s="95" t="s">
        <v>4739</v>
      </c>
      <c r="B2255" s="95" t="s">
        <v>819</v>
      </c>
      <c r="C2255" s="95" t="str">
        <f t="shared" si="176"/>
        <v>臺北市中山區</v>
      </c>
      <c r="D2255" s="95" t="s">
        <v>786</v>
      </c>
      <c r="E2255" s="129">
        <v>70</v>
      </c>
      <c r="F2255" s="129">
        <f t="shared" si="177"/>
        <v>84</v>
      </c>
      <c r="G2255" s="129">
        <v>70</v>
      </c>
      <c r="H2255" s="129">
        <f t="shared" si="178"/>
        <v>84</v>
      </c>
      <c r="I2255" s="129">
        <f t="shared" si="175"/>
        <v>175</v>
      </c>
      <c r="J2255" s="129">
        <f t="shared" si="179"/>
        <v>194.25</v>
      </c>
    </row>
    <row r="2256" spans="1:10" x14ac:dyDescent="0.25">
      <c r="A2256" s="95" t="s">
        <v>4740</v>
      </c>
      <c r="B2256" s="95" t="s">
        <v>4741</v>
      </c>
      <c r="C2256" s="95" t="str">
        <f t="shared" si="176"/>
        <v>臺北市中山區</v>
      </c>
      <c r="D2256" s="95" t="s">
        <v>4558</v>
      </c>
      <c r="E2256" s="129">
        <v>70</v>
      </c>
      <c r="F2256" s="129">
        <f t="shared" si="177"/>
        <v>84</v>
      </c>
      <c r="G2256" s="129">
        <v>70</v>
      </c>
      <c r="H2256" s="129">
        <f t="shared" si="178"/>
        <v>84</v>
      </c>
      <c r="I2256" s="129">
        <f t="shared" si="175"/>
        <v>175</v>
      </c>
      <c r="J2256" s="129">
        <f t="shared" si="179"/>
        <v>194.25</v>
      </c>
    </row>
    <row r="2257" spans="1:10" x14ac:dyDescent="0.25">
      <c r="A2257" s="95" t="s">
        <v>4742</v>
      </c>
      <c r="B2257" s="95" t="s">
        <v>1585</v>
      </c>
      <c r="C2257" s="95" t="str">
        <f t="shared" si="176"/>
        <v>臺北市中山區</v>
      </c>
      <c r="D2257" s="95" t="s">
        <v>4558</v>
      </c>
      <c r="E2257" s="129">
        <v>70</v>
      </c>
      <c r="F2257" s="129">
        <f t="shared" si="177"/>
        <v>84</v>
      </c>
      <c r="G2257" s="129">
        <v>70</v>
      </c>
      <c r="H2257" s="129">
        <f t="shared" si="178"/>
        <v>84</v>
      </c>
      <c r="I2257" s="129">
        <f t="shared" si="175"/>
        <v>175</v>
      </c>
      <c r="J2257" s="129">
        <f t="shared" si="179"/>
        <v>194.25</v>
      </c>
    </row>
    <row r="2258" spans="1:10" x14ac:dyDescent="0.25">
      <c r="A2258" s="95" t="s">
        <v>4743</v>
      </c>
      <c r="B2258" s="95" t="s">
        <v>851</v>
      </c>
      <c r="C2258" s="95" t="str">
        <f t="shared" si="176"/>
        <v>臺北市中山區</v>
      </c>
      <c r="D2258" s="95" t="s">
        <v>786</v>
      </c>
      <c r="E2258" s="129">
        <v>70</v>
      </c>
      <c r="F2258" s="129">
        <f t="shared" si="177"/>
        <v>84</v>
      </c>
      <c r="G2258" s="129">
        <v>70</v>
      </c>
      <c r="H2258" s="129">
        <f t="shared" si="178"/>
        <v>84</v>
      </c>
      <c r="I2258" s="129">
        <f t="shared" si="175"/>
        <v>175</v>
      </c>
      <c r="J2258" s="129">
        <f t="shared" si="179"/>
        <v>194.25</v>
      </c>
    </row>
    <row r="2259" spans="1:10" x14ac:dyDescent="0.25">
      <c r="A2259" s="95" t="s">
        <v>4744</v>
      </c>
      <c r="B2259" s="95" t="s">
        <v>4745</v>
      </c>
      <c r="C2259" s="95" t="str">
        <f t="shared" si="176"/>
        <v>臺北市中山區</v>
      </c>
      <c r="D2259" s="95" t="s">
        <v>786</v>
      </c>
      <c r="E2259" s="129">
        <v>70</v>
      </c>
      <c r="F2259" s="129">
        <f t="shared" si="177"/>
        <v>84</v>
      </c>
      <c r="G2259" s="129">
        <v>70</v>
      </c>
      <c r="H2259" s="129">
        <f t="shared" si="178"/>
        <v>84</v>
      </c>
      <c r="I2259" s="129">
        <f t="shared" si="175"/>
        <v>175</v>
      </c>
      <c r="J2259" s="129">
        <f t="shared" si="179"/>
        <v>194.25</v>
      </c>
    </row>
    <row r="2260" spans="1:10" x14ac:dyDescent="0.25">
      <c r="A2260" s="95" t="s">
        <v>4746</v>
      </c>
      <c r="B2260" s="95" t="s">
        <v>4747</v>
      </c>
      <c r="C2260" s="95" t="str">
        <f t="shared" si="176"/>
        <v>臺北市中山區</v>
      </c>
      <c r="D2260" s="95" t="s">
        <v>786</v>
      </c>
      <c r="E2260" s="129">
        <v>70</v>
      </c>
      <c r="F2260" s="129">
        <f t="shared" si="177"/>
        <v>84</v>
      </c>
      <c r="G2260" s="129">
        <v>70</v>
      </c>
      <c r="H2260" s="129">
        <f t="shared" si="178"/>
        <v>84</v>
      </c>
      <c r="I2260" s="129">
        <f t="shared" si="175"/>
        <v>175</v>
      </c>
      <c r="J2260" s="129">
        <f t="shared" si="179"/>
        <v>194.25</v>
      </c>
    </row>
    <row r="2261" spans="1:10" x14ac:dyDescent="0.25">
      <c r="A2261" s="95" t="s">
        <v>4748</v>
      </c>
      <c r="B2261" s="95" t="s">
        <v>4749</v>
      </c>
      <c r="C2261" s="95" t="str">
        <f t="shared" si="176"/>
        <v>臺北市中山區</v>
      </c>
      <c r="D2261" s="95" t="s">
        <v>786</v>
      </c>
      <c r="E2261" s="129">
        <v>70</v>
      </c>
      <c r="F2261" s="129">
        <f t="shared" si="177"/>
        <v>84</v>
      </c>
      <c r="G2261" s="129">
        <v>70</v>
      </c>
      <c r="H2261" s="129">
        <f t="shared" si="178"/>
        <v>84</v>
      </c>
      <c r="I2261" s="129">
        <f t="shared" si="175"/>
        <v>175</v>
      </c>
      <c r="J2261" s="129">
        <f t="shared" si="179"/>
        <v>194.25</v>
      </c>
    </row>
    <row r="2262" spans="1:10" x14ac:dyDescent="0.25">
      <c r="A2262" s="95" t="s">
        <v>4750</v>
      </c>
      <c r="B2262" s="95" t="s">
        <v>4751</v>
      </c>
      <c r="C2262" s="95" t="str">
        <f t="shared" si="176"/>
        <v>臺北市中山區</v>
      </c>
      <c r="D2262" s="95" t="s">
        <v>786</v>
      </c>
      <c r="E2262" s="129">
        <v>70</v>
      </c>
      <c r="F2262" s="129">
        <f t="shared" si="177"/>
        <v>84</v>
      </c>
      <c r="G2262" s="129">
        <v>70</v>
      </c>
      <c r="H2262" s="129">
        <f t="shared" si="178"/>
        <v>84</v>
      </c>
      <c r="I2262" s="129">
        <f t="shared" si="175"/>
        <v>175</v>
      </c>
      <c r="J2262" s="129">
        <f t="shared" si="179"/>
        <v>194.25</v>
      </c>
    </row>
    <row r="2263" spans="1:10" x14ac:dyDescent="0.25">
      <c r="A2263" s="95" t="s">
        <v>4752</v>
      </c>
      <c r="B2263" s="95" t="s">
        <v>4753</v>
      </c>
      <c r="C2263" s="95" t="str">
        <f t="shared" si="176"/>
        <v>臺北市中山區</v>
      </c>
      <c r="D2263" s="95" t="s">
        <v>4558</v>
      </c>
      <c r="E2263" s="129">
        <v>70</v>
      </c>
      <c r="F2263" s="129">
        <f t="shared" si="177"/>
        <v>84</v>
      </c>
      <c r="G2263" s="129">
        <v>70</v>
      </c>
      <c r="H2263" s="129">
        <f t="shared" si="178"/>
        <v>84</v>
      </c>
      <c r="I2263" s="129">
        <f t="shared" si="175"/>
        <v>175</v>
      </c>
      <c r="J2263" s="129">
        <f t="shared" si="179"/>
        <v>194.25</v>
      </c>
    </row>
    <row r="2264" spans="1:10" x14ac:dyDescent="0.25">
      <c r="A2264" s="95" t="s">
        <v>4754</v>
      </c>
      <c r="B2264" s="95" t="s">
        <v>4606</v>
      </c>
      <c r="C2264" s="95" t="str">
        <f t="shared" si="176"/>
        <v>臺北市中山區</v>
      </c>
      <c r="D2264" s="95" t="s">
        <v>786</v>
      </c>
      <c r="E2264" s="129">
        <v>70</v>
      </c>
      <c r="F2264" s="129">
        <f t="shared" si="177"/>
        <v>84</v>
      </c>
      <c r="G2264" s="129">
        <v>70</v>
      </c>
      <c r="H2264" s="129">
        <f t="shared" si="178"/>
        <v>84</v>
      </c>
      <c r="I2264" s="129">
        <f t="shared" si="175"/>
        <v>175</v>
      </c>
      <c r="J2264" s="129">
        <f t="shared" si="179"/>
        <v>194.25</v>
      </c>
    </row>
    <row r="2265" spans="1:10" x14ac:dyDescent="0.25">
      <c r="A2265" s="95" t="s">
        <v>4755</v>
      </c>
      <c r="B2265" s="95" t="s">
        <v>4596</v>
      </c>
      <c r="C2265" s="95" t="str">
        <f t="shared" si="176"/>
        <v>臺北市中山區</v>
      </c>
      <c r="D2265" s="95" t="s">
        <v>4756</v>
      </c>
      <c r="E2265" s="129">
        <v>70</v>
      </c>
      <c r="F2265" s="129">
        <f t="shared" si="177"/>
        <v>84</v>
      </c>
      <c r="G2265" s="129">
        <v>70</v>
      </c>
      <c r="H2265" s="129">
        <f t="shared" si="178"/>
        <v>84</v>
      </c>
      <c r="I2265" s="129">
        <f t="shared" si="175"/>
        <v>175</v>
      </c>
      <c r="J2265" s="129">
        <f t="shared" si="179"/>
        <v>194.25</v>
      </c>
    </row>
    <row r="2266" spans="1:10" x14ac:dyDescent="0.25">
      <c r="A2266" s="95" t="s">
        <v>4757</v>
      </c>
      <c r="B2266" s="95" t="s">
        <v>4602</v>
      </c>
      <c r="C2266" s="95" t="str">
        <f t="shared" si="176"/>
        <v>臺北市中山區</v>
      </c>
      <c r="D2266" s="95" t="s">
        <v>786</v>
      </c>
      <c r="E2266" s="129">
        <v>70</v>
      </c>
      <c r="F2266" s="129">
        <f t="shared" si="177"/>
        <v>84</v>
      </c>
      <c r="G2266" s="129">
        <v>70</v>
      </c>
      <c r="H2266" s="129">
        <f t="shared" si="178"/>
        <v>84</v>
      </c>
      <c r="I2266" s="129">
        <f t="shared" si="175"/>
        <v>175</v>
      </c>
      <c r="J2266" s="129">
        <f t="shared" si="179"/>
        <v>194.25</v>
      </c>
    </row>
    <row r="2267" spans="1:10" x14ac:dyDescent="0.25">
      <c r="A2267" s="95" t="s">
        <v>4758</v>
      </c>
      <c r="B2267" s="95" t="s">
        <v>4759</v>
      </c>
      <c r="C2267" s="95" t="str">
        <f t="shared" si="176"/>
        <v>臺北市中山區</v>
      </c>
      <c r="D2267" s="95" t="s">
        <v>786</v>
      </c>
      <c r="E2267" s="129">
        <v>70</v>
      </c>
      <c r="F2267" s="129">
        <f t="shared" si="177"/>
        <v>84</v>
      </c>
      <c r="G2267" s="129">
        <v>70</v>
      </c>
      <c r="H2267" s="129">
        <f t="shared" si="178"/>
        <v>84</v>
      </c>
      <c r="I2267" s="129">
        <f t="shared" ref="I2267:I2330" si="180">E2267*2.5</f>
        <v>175</v>
      </c>
      <c r="J2267" s="129">
        <f t="shared" si="179"/>
        <v>194.25</v>
      </c>
    </row>
    <row r="2268" spans="1:10" x14ac:dyDescent="0.25">
      <c r="A2268" s="95" t="s">
        <v>4760</v>
      </c>
      <c r="B2268" s="95" t="s">
        <v>4761</v>
      </c>
      <c r="C2268" s="95" t="str">
        <f t="shared" si="176"/>
        <v>臺北市中山區</v>
      </c>
      <c r="D2268" s="95" t="s">
        <v>4762</v>
      </c>
      <c r="E2268" s="129">
        <v>70</v>
      </c>
      <c r="F2268" s="129">
        <f t="shared" si="177"/>
        <v>84</v>
      </c>
      <c r="G2268" s="129">
        <v>70</v>
      </c>
      <c r="H2268" s="129">
        <f t="shared" si="178"/>
        <v>84</v>
      </c>
      <c r="I2268" s="129">
        <f t="shared" si="180"/>
        <v>175</v>
      </c>
      <c r="J2268" s="129">
        <f t="shared" si="179"/>
        <v>194.25</v>
      </c>
    </row>
    <row r="2269" spans="1:10" x14ac:dyDescent="0.25">
      <c r="A2269" s="95" t="s">
        <v>4763</v>
      </c>
      <c r="B2269" s="95" t="s">
        <v>4598</v>
      </c>
      <c r="C2269" s="95" t="str">
        <f t="shared" si="176"/>
        <v>臺北市中山區</v>
      </c>
      <c r="D2269" s="95" t="s">
        <v>786</v>
      </c>
      <c r="E2269" s="129">
        <v>70</v>
      </c>
      <c r="F2269" s="129">
        <f t="shared" si="177"/>
        <v>84</v>
      </c>
      <c r="G2269" s="129">
        <v>70</v>
      </c>
      <c r="H2269" s="129">
        <f t="shared" si="178"/>
        <v>84</v>
      </c>
      <c r="I2269" s="129">
        <f t="shared" si="180"/>
        <v>175</v>
      </c>
      <c r="J2269" s="129">
        <f t="shared" si="179"/>
        <v>194.25</v>
      </c>
    </row>
    <row r="2270" spans="1:10" x14ac:dyDescent="0.25">
      <c r="A2270" s="95" t="s">
        <v>4764</v>
      </c>
      <c r="B2270" s="95" t="s">
        <v>4765</v>
      </c>
      <c r="C2270" s="95" t="str">
        <f t="shared" si="176"/>
        <v>臺北市中山區</v>
      </c>
      <c r="D2270" s="95" t="s">
        <v>786</v>
      </c>
      <c r="E2270" s="129">
        <v>70</v>
      </c>
      <c r="F2270" s="129">
        <f t="shared" si="177"/>
        <v>84</v>
      </c>
      <c r="G2270" s="129">
        <v>70</v>
      </c>
      <c r="H2270" s="129">
        <f t="shared" si="178"/>
        <v>84</v>
      </c>
      <c r="I2270" s="129">
        <f t="shared" si="180"/>
        <v>175</v>
      </c>
      <c r="J2270" s="129">
        <f t="shared" si="179"/>
        <v>194.25</v>
      </c>
    </row>
    <row r="2271" spans="1:10" x14ac:dyDescent="0.25">
      <c r="A2271" s="95" t="s">
        <v>4766</v>
      </c>
      <c r="B2271" s="95" t="s">
        <v>4767</v>
      </c>
      <c r="C2271" s="95" t="str">
        <f t="shared" si="176"/>
        <v>臺北市中山區</v>
      </c>
      <c r="D2271" s="95" t="s">
        <v>4762</v>
      </c>
      <c r="E2271" s="129">
        <v>70</v>
      </c>
      <c r="F2271" s="129">
        <f t="shared" si="177"/>
        <v>84</v>
      </c>
      <c r="G2271" s="129">
        <v>70</v>
      </c>
      <c r="H2271" s="129">
        <f t="shared" si="178"/>
        <v>84</v>
      </c>
      <c r="I2271" s="129">
        <f t="shared" si="180"/>
        <v>175</v>
      </c>
      <c r="J2271" s="129">
        <f t="shared" si="179"/>
        <v>194.25</v>
      </c>
    </row>
    <row r="2272" spans="1:10" x14ac:dyDescent="0.25">
      <c r="A2272" s="95" t="s">
        <v>4768</v>
      </c>
      <c r="B2272" s="95" t="s">
        <v>4769</v>
      </c>
      <c r="C2272" s="95" t="str">
        <f t="shared" si="176"/>
        <v>臺北市中山區</v>
      </c>
      <c r="D2272" s="95" t="s">
        <v>786</v>
      </c>
      <c r="E2272" s="129">
        <v>70</v>
      </c>
      <c r="F2272" s="129">
        <f t="shared" si="177"/>
        <v>84</v>
      </c>
      <c r="G2272" s="129">
        <v>70</v>
      </c>
      <c r="H2272" s="129">
        <f t="shared" si="178"/>
        <v>84</v>
      </c>
      <c r="I2272" s="129">
        <f t="shared" si="180"/>
        <v>175</v>
      </c>
      <c r="J2272" s="129">
        <f t="shared" si="179"/>
        <v>194.25</v>
      </c>
    </row>
    <row r="2273" spans="1:10" x14ac:dyDescent="0.25">
      <c r="A2273" s="95" t="s">
        <v>4770</v>
      </c>
      <c r="B2273" s="95" t="s">
        <v>4771</v>
      </c>
      <c r="C2273" s="95" t="str">
        <f t="shared" si="176"/>
        <v>臺北市中山區</v>
      </c>
      <c r="D2273" s="95" t="s">
        <v>786</v>
      </c>
      <c r="E2273" s="129">
        <v>70</v>
      </c>
      <c r="F2273" s="129">
        <f t="shared" si="177"/>
        <v>84</v>
      </c>
      <c r="G2273" s="129">
        <v>70</v>
      </c>
      <c r="H2273" s="129">
        <f t="shared" si="178"/>
        <v>84</v>
      </c>
      <c r="I2273" s="129">
        <f t="shared" si="180"/>
        <v>175</v>
      </c>
      <c r="J2273" s="129">
        <f t="shared" si="179"/>
        <v>194.25</v>
      </c>
    </row>
    <row r="2274" spans="1:10" x14ac:dyDescent="0.25">
      <c r="A2274" s="95" t="s">
        <v>4772</v>
      </c>
      <c r="B2274" s="95" t="s">
        <v>4773</v>
      </c>
      <c r="C2274" s="95" t="str">
        <f t="shared" si="176"/>
        <v>臺北市中山區</v>
      </c>
      <c r="D2274" s="95" t="s">
        <v>786</v>
      </c>
      <c r="E2274" s="129">
        <v>70</v>
      </c>
      <c r="F2274" s="129">
        <f t="shared" si="177"/>
        <v>84</v>
      </c>
      <c r="G2274" s="129">
        <v>70</v>
      </c>
      <c r="H2274" s="129">
        <f t="shared" si="178"/>
        <v>84</v>
      </c>
      <c r="I2274" s="129">
        <f t="shared" si="180"/>
        <v>175</v>
      </c>
      <c r="J2274" s="129">
        <f t="shared" si="179"/>
        <v>194.25</v>
      </c>
    </row>
    <row r="2275" spans="1:10" x14ac:dyDescent="0.25">
      <c r="A2275" s="95" t="s">
        <v>4774</v>
      </c>
      <c r="B2275" s="95" t="s">
        <v>4775</v>
      </c>
      <c r="C2275" s="95" t="str">
        <f t="shared" si="176"/>
        <v>臺北市中山區</v>
      </c>
      <c r="D2275" s="95" t="s">
        <v>786</v>
      </c>
      <c r="E2275" s="129">
        <v>70</v>
      </c>
      <c r="F2275" s="129">
        <f t="shared" si="177"/>
        <v>84</v>
      </c>
      <c r="G2275" s="129">
        <v>70</v>
      </c>
      <c r="H2275" s="129">
        <f t="shared" si="178"/>
        <v>84</v>
      </c>
      <c r="I2275" s="129">
        <f t="shared" si="180"/>
        <v>175</v>
      </c>
      <c r="J2275" s="129">
        <f t="shared" si="179"/>
        <v>194.25</v>
      </c>
    </row>
    <row r="2276" spans="1:10" x14ac:dyDescent="0.25">
      <c r="A2276" s="95" t="s">
        <v>4776</v>
      </c>
      <c r="B2276" s="95" t="s">
        <v>4777</v>
      </c>
      <c r="C2276" s="95" t="str">
        <f t="shared" si="176"/>
        <v>臺北市中山區</v>
      </c>
      <c r="D2276" s="95" t="s">
        <v>786</v>
      </c>
      <c r="E2276" s="129">
        <v>70</v>
      </c>
      <c r="F2276" s="129">
        <f t="shared" si="177"/>
        <v>84</v>
      </c>
      <c r="G2276" s="129">
        <v>70</v>
      </c>
      <c r="H2276" s="129">
        <f t="shared" si="178"/>
        <v>84</v>
      </c>
      <c r="I2276" s="129">
        <f t="shared" si="180"/>
        <v>175</v>
      </c>
      <c r="J2276" s="129">
        <f t="shared" si="179"/>
        <v>194.25</v>
      </c>
    </row>
    <row r="2277" spans="1:10" x14ac:dyDescent="0.25">
      <c r="A2277" s="95" t="s">
        <v>4778</v>
      </c>
      <c r="B2277" s="95" t="s">
        <v>1138</v>
      </c>
      <c r="C2277" s="95" t="str">
        <f t="shared" si="176"/>
        <v>臺北市中山區</v>
      </c>
      <c r="D2277" s="95" t="s">
        <v>786</v>
      </c>
      <c r="E2277" s="129">
        <v>70</v>
      </c>
      <c r="F2277" s="129">
        <f t="shared" si="177"/>
        <v>84</v>
      </c>
      <c r="G2277" s="129">
        <v>70</v>
      </c>
      <c r="H2277" s="129">
        <f t="shared" si="178"/>
        <v>84</v>
      </c>
      <c r="I2277" s="129">
        <f t="shared" si="180"/>
        <v>175</v>
      </c>
      <c r="J2277" s="129">
        <f t="shared" si="179"/>
        <v>194.25</v>
      </c>
    </row>
    <row r="2278" spans="1:10" x14ac:dyDescent="0.25">
      <c r="A2278" s="95" t="s">
        <v>4779</v>
      </c>
      <c r="B2278" s="95" t="s">
        <v>4780</v>
      </c>
      <c r="C2278" s="95" t="str">
        <f t="shared" si="176"/>
        <v>臺北市中山區</v>
      </c>
      <c r="D2278" s="95" t="s">
        <v>786</v>
      </c>
      <c r="E2278" s="129">
        <v>70</v>
      </c>
      <c r="F2278" s="129">
        <f t="shared" si="177"/>
        <v>84</v>
      </c>
      <c r="G2278" s="129">
        <v>70</v>
      </c>
      <c r="H2278" s="129">
        <f t="shared" si="178"/>
        <v>84</v>
      </c>
      <c r="I2278" s="129">
        <f t="shared" si="180"/>
        <v>175</v>
      </c>
      <c r="J2278" s="129">
        <f t="shared" si="179"/>
        <v>194.25</v>
      </c>
    </row>
    <row r="2279" spans="1:10" x14ac:dyDescent="0.25">
      <c r="A2279" s="95" t="s">
        <v>4781</v>
      </c>
      <c r="B2279" s="95" t="s">
        <v>4782</v>
      </c>
      <c r="C2279" s="95" t="str">
        <f t="shared" si="176"/>
        <v>臺北市中山區</v>
      </c>
      <c r="D2279" s="95" t="s">
        <v>786</v>
      </c>
      <c r="E2279" s="129">
        <v>70</v>
      </c>
      <c r="F2279" s="129">
        <f t="shared" si="177"/>
        <v>84</v>
      </c>
      <c r="G2279" s="129">
        <v>70</v>
      </c>
      <c r="H2279" s="129">
        <f t="shared" si="178"/>
        <v>84</v>
      </c>
      <c r="I2279" s="129">
        <f t="shared" si="180"/>
        <v>175</v>
      </c>
      <c r="J2279" s="129">
        <f t="shared" si="179"/>
        <v>194.25</v>
      </c>
    </row>
    <row r="2280" spans="1:10" x14ac:dyDescent="0.25">
      <c r="A2280" s="95" t="s">
        <v>4783</v>
      </c>
      <c r="B2280" s="95" t="s">
        <v>4784</v>
      </c>
      <c r="C2280" s="95" t="str">
        <f t="shared" si="176"/>
        <v>臺北市中山區</v>
      </c>
      <c r="D2280" s="95" t="s">
        <v>786</v>
      </c>
      <c r="E2280" s="129">
        <v>70</v>
      </c>
      <c r="F2280" s="129">
        <f t="shared" si="177"/>
        <v>84</v>
      </c>
      <c r="G2280" s="129">
        <v>70</v>
      </c>
      <c r="H2280" s="129">
        <f t="shared" si="178"/>
        <v>84</v>
      </c>
      <c r="I2280" s="129">
        <f t="shared" si="180"/>
        <v>175</v>
      </c>
      <c r="J2280" s="129">
        <f t="shared" si="179"/>
        <v>194.25</v>
      </c>
    </row>
    <row r="2281" spans="1:10" x14ac:dyDescent="0.25">
      <c r="A2281" s="95" t="s">
        <v>4785</v>
      </c>
      <c r="B2281" s="95" t="s">
        <v>4786</v>
      </c>
      <c r="C2281" s="95" t="str">
        <f t="shared" si="176"/>
        <v>臺北市中山區</v>
      </c>
      <c r="D2281" s="95" t="s">
        <v>786</v>
      </c>
      <c r="E2281" s="129">
        <v>70</v>
      </c>
      <c r="F2281" s="129">
        <f t="shared" si="177"/>
        <v>84</v>
      </c>
      <c r="G2281" s="129">
        <v>70</v>
      </c>
      <c r="H2281" s="129">
        <f t="shared" si="178"/>
        <v>84</v>
      </c>
      <c r="I2281" s="129">
        <f t="shared" si="180"/>
        <v>175</v>
      </c>
      <c r="J2281" s="129">
        <f t="shared" si="179"/>
        <v>194.25</v>
      </c>
    </row>
    <row r="2282" spans="1:10" x14ac:dyDescent="0.25">
      <c r="A2282" s="95" t="s">
        <v>4787</v>
      </c>
      <c r="B2282" s="95" t="s">
        <v>4788</v>
      </c>
      <c r="C2282" s="95" t="str">
        <f t="shared" si="176"/>
        <v>臺北市中山區</v>
      </c>
      <c r="D2282" s="95" t="s">
        <v>786</v>
      </c>
      <c r="E2282" s="129">
        <v>70</v>
      </c>
      <c r="F2282" s="129">
        <f t="shared" si="177"/>
        <v>84</v>
      </c>
      <c r="G2282" s="129">
        <v>70</v>
      </c>
      <c r="H2282" s="129">
        <f t="shared" si="178"/>
        <v>84</v>
      </c>
      <c r="I2282" s="129">
        <f t="shared" si="180"/>
        <v>175</v>
      </c>
      <c r="J2282" s="129">
        <f t="shared" si="179"/>
        <v>194.25</v>
      </c>
    </row>
    <row r="2283" spans="1:10" x14ac:dyDescent="0.25">
      <c r="A2283" s="95" t="s">
        <v>4789</v>
      </c>
      <c r="B2283" s="95" t="s">
        <v>4790</v>
      </c>
      <c r="C2283" s="95" t="str">
        <f t="shared" si="176"/>
        <v>臺北市中山區</v>
      </c>
      <c r="D2283" s="95" t="s">
        <v>786</v>
      </c>
      <c r="E2283" s="129">
        <v>70</v>
      </c>
      <c r="F2283" s="129">
        <f t="shared" si="177"/>
        <v>84</v>
      </c>
      <c r="G2283" s="129">
        <v>70</v>
      </c>
      <c r="H2283" s="129">
        <f t="shared" si="178"/>
        <v>84</v>
      </c>
      <c r="I2283" s="129">
        <f t="shared" si="180"/>
        <v>175</v>
      </c>
      <c r="J2283" s="129">
        <f t="shared" si="179"/>
        <v>194.25</v>
      </c>
    </row>
    <row r="2284" spans="1:10" x14ac:dyDescent="0.25">
      <c r="A2284" s="95" t="s">
        <v>4791</v>
      </c>
      <c r="B2284" s="95" t="s">
        <v>796</v>
      </c>
      <c r="C2284" s="95" t="str">
        <f t="shared" si="176"/>
        <v>臺北市中山區</v>
      </c>
      <c r="D2284" s="95" t="s">
        <v>786</v>
      </c>
      <c r="E2284" s="129">
        <v>70</v>
      </c>
      <c r="F2284" s="129">
        <f t="shared" si="177"/>
        <v>84</v>
      </c>
      <c r="G2284" s="129">
        <v>70</v>
      </c>
      <c r="H2284" s="129">
        <f t="shared" si="178"/>
        <v>84</v>
      </c>
      <c r="I2284" s="129">
        <f t="shared" si="180"/>
        <v>175</v>
      </c>
      <c r="J2284" s="129">
        <f t="shared" si="179"/>
        <v>194.25</v>
      </c>
    </row>
    <row r="2285" spans="1:10" x14ac:dyDescent="0.25">
      <c r="A2285" s="95" t="s">
        <v>4792</v>
      </c>
      <c r="B2285" s="95" t="s">
        <v>4793</v>
      </c>
      <c r="C2285" s="95" t="str">
        <f t="shared" si="176"/>
        <v>臺北市中山區</v>
      </c>
      <c r="D2285" s="95" t="s">
        <v>786</v>
      </c>
      <c r="E2285" s="129">
        <v>70</v>
      </c>
      <c r="F2285" s="129">
        <f t="shared" si="177"/>
        <v>84</v>
      </c>
      <c r="G2285" s="129">
        <v>70</v>
      </c>
      <c r="H2285" s="129">
        <f t="shared" si="178"/>
        <v>84</v>
      </c>
      <c r="I2285" s="129">
        <f t="shared" si="180"/>
        <v>175</v>
      </c>
      <c r="J2285" s="129">
        <f t="shared" si="179"/>
        <v>194.25</v>
      </c>
    </row>
    <row r="2286" spans="1:10" x14ac:dyDescent="0.25">
      <c r="A2286" s="95" t="s">
        <v>4794</v>
      </c>
      <c r="B2286" s="95" t="s">
        <v>4795</v>
      </c>
      <c r="C2286" s="95" t="str">
        <f t="shared" si="176"/>
        <v>臺北市中山區</v>
      </c>
      <c r="D2286" s="95" t="s">
        <v>4796</v>
      </c>
      <c r="E2286" s="129">
        <v>80</v>
      </c>
      <c r="F2286" s="129">
        <f t="shared" si="177"/>
        <v>94.5</v>
      </c>
      <c r="G2286" s="129">
        <v>80</v>
      </c>
      <c r="H2286" s="129">
        <f t="shared" si="178"/>
        <v>94.5</v>
      </c>
      <c r="I2286" s="129">
        <f t="shared" si="180"/>
        <v>200</v>
      </c>
      <c r="J2286" s="129">
        <f t="shared" si="179"/>
        <v>220.5</v>
      </c>
    </row>
    <row r="2287" spans="1:10" x14ac:dyDescent="0.25">
      <c r="A2287" s="95" t="s">
        <v>4797</v>
      </c>
      <c r="B2287" s="95" t="s">
        <v>4798</v>
      </c>
      <c r="C2287" s="95" t="str">
        <f t="shared" si="176"/>
        <v>臺北市中山區</v>
      </c>
      <c r="D2287" s="95" t="s">
        <v>4796</v>
      </c>
      <c r="E2287" s="129">
        <v>80</v>
      </c>
      <c r="F2287" s="129">
        <f t="shared" si="177"/>
        <v>94.5</v>
      </c>
      <c r="G2287" s="129">
        <v>80</v>
      </c>
      <c r="H2287" s="129">
        <f t="shared" si="178"/>
        <v>94.5</v>
      </c>
      <c r="I2287" s="129">
        <f t="shared" si="180"/>
        <v>200</v>
      </c>
      <c r="J2287" s="129">
        <f t="shared" si="179"/>
        <v>220.5</v>
      </c>
    </row>
    <row r="2288" spans="1:10" x14ac:dyDescent="0.25">
      <c r="A2288" s="95" t="s">
        <v>4799</v>
      </c>
      <c r="B2288" s="95" t="s">
        <v>4800</v>
      </c>
      <c r="C2288" s="95" t="str">
        <f t="shared" si="176"/>
        <v>臺北市中山區</v>
      </c>
      <c r="D2288" s="95" t="s">
        <v>4796</v>
      </c>
      <c r="E2288" s="129">
        <v>80</v>
      </c>
      <c r="F2288" s="129">
        <f t="shared" si="177"/>
        <v>94.5</v>
      </c>
      <c r="G2288" s="129">
        <v>80</v>
      </c>
      <c r="H2288" s="129">
        <f t="shared" si="178"/>
        <v>94.5</v>
      </c>
      <c r="I2288" s="129">
        <f t="shared" si="180"/>
        <v>200</v>
      </c>
      <c r="J2288" s="129">
        <f t="shared" si="179"/>
        <v>220.5</v>
      </c>
    </row>
    <row r="2289" spans="1:10" x14ac:dyDescent="0.25">
      <c r="A2289" s="95" t="s">
        <v>4801</v>
      </c>
      <c r="B2289" s="95" t="s">
        <v>4802</v>
      </c>
      <c r="C2289" s="95" t="str">
        <f t="shared" si="176"/>
        <v>臺北市中山區</v>
      </c>
      <c r="D2289" s="95" t="s">
        <v>4796</v>
      </c>
      <c r="E2289" s="129">
        <v>80</v>
      </c>
      <c r="F2289" s="129">
        <f t="shared" si="177"/>
        <v>94.5</v>
      </c>
      <c r="G2289" s="129">
        <v>80</v>
      </c>
      <c r="H2289" s="129">
        <f t="shared" si="178"/>
        <v>94.5</v>
      </c>
      <c r="I2289" s="129">
        <f t="shared" si="180"/>
        <v>200</v>
      </c>
      <c r="J2289" s="129">
        <f t="shared" si="179"/>
        <v>220.5</v>
      </c>
    </row>
    <row r="2290" spans="1:10" x14ac:dyDescent="0.25">
      <c r="A2290" s="95" t="s">
        <v>4803</v>
      </c>
      <c r="B2290" s="95" t="s">
        <v>4804</v>
      </c>
      <c r="C2290" s="95" t="str">
        <f t="shared" si="176"/>
        <v>臺北市中山區</v>
      </c>
      <c r="D2290" s="95" t="s">
        <v>4796</v>
      </c>
      <c r="E2290" s="129">
        <v>80</v>
      </c>
      <c r="F2290" s="129">
        <f t="shared" si="177"/>
        <v>94.5</v>
      </c>
      <c r="G2290" s="129">
        <v>80</v>
      </c>
      <c r="H2290" s="129">
        <f t="shared" si="178"/>
        <v>94.5</v>
      </c>
      <c r="I2290" s="129">
        <f t="shared" si="180"/>
        <v>200</v>
      </c>
      <c r="J2290" s="129">
        <f t="shared" si="179"/>
        <v>220.5</v>
      </c>
    </row>
    <row r="2291" spans="1:10" x14ac:dyDescent="0.25">
      <c r="A2291" s="95" t="s">
        <v>4805</v>
      </c>
      <c r="B2291" s="95" t="s">
        <v>4806</v>
      </c>
      <c r="C2291" s="95" t="str">
        <f t="shared" si="176"/>
        <v>臺北市中山區</v>
      </c>
      <c r="D2291" s="95" t="s">
        <v>4796</v>
      </c>
      <c r="E2291" s="129">
        <v>80</v>
      </c>
      <c r="F2291" s="129">
        <f t="shared" si="177"/>
        <v>94.5</v>
      </c>
      <c r="G2291" s="129">
        <v>80</v>
      </c>
      <c r="H2291" s="129">
        <f t="shared" si="178"/>
        <v>94.5</v>
      </c>
      <c r="I2291" s="129">
        <f t="shared" si="180"/>
        <v>200</v>
      </c>
      <c r="J2291" s="129">
        <f t="shared" si="179"/>
        <v>220.5</v>
      </c>
    </row>
    <row r="2292" spans="1:10" x14ac:dyDescent="0.25">
      <c r="A2292" s="95" t="s">
        <v>4807</v>
      </c>
      <c r="B2292" s="95" t="s">
        <v>4808</v>
      </c>
      <c r="C2292" s="95" t="str">
        <f t="shared" si="176"/>
        <v>臺北市中山區</v>
      </c>
      <c r="D2292" s="95" t="s">
        <v>4796</v>
      </c>
      <c r="E2292" s="129">
        <v>80</v>
      </c>
      <c r="F2292" s="129">
        <f t="shared" si="177"/>
        <v>94.5</v>
      </c>
      <c r="G2292" s="129">
        <v>80</v>
      </c>
      <c r="H2292" s="129">
        <f t="shared" si="178"/>
        <v>94.5</v>
      </c>
      <c r="I2292" s="129">
        <f t="shared" si="180"/>
        <v>200</v>
      </c>
      <c r="J2292" s="129">
        <f t="shared" si="179"/>
        <v>220.5</v>
      </c>
    </row>
    <row r="2293" spans="1:10" x14ac:dyDescent="0.25">
      <c r="A2293" s="95" t="s">
        <v>4809</v>
      </c>
      <c r="B2293" s="95" t="s">
        <v>4810</v>
      </c>
      <c r="C2293" s="95" t="str">
        <f t="shared" si="176"/>
        <v>臺北市中山區</v>
      </c>
      <c r="D2293" s="95" t="s">
        <v>4796</v>
      </c>
      <c r="E2293" s="129">
        <v>80</v>
      </c>
      <c r="F2293" s="129">
        <f t="shared" si="177"/>
        <v>94.5</v>
      </c>
      <c r="G2293" s="129">
        <v>80</v>
      </c>
      <c r="H2293" s="129">
        <f t="shared" si="178"/>
        <v>94.5</v>
      </c>
      <c r="I2293" s="129">
        <f t="shared" si="180"/>
        <v>200</v>
      </c>
      <c r="J2293" s="129">
        <f t="shared" si="179"/>
        <v>220.5</v>
      </c>
    </row>
    <row r="2294" spans="1:10" x14ac:dyDescent="0.25">
      <c r="A2294" s="95" t="s">
        <v>4811</v>
      </c>
      <c r="B2294" s="95" t="s">
        <v>4812</v>
      </c>
      <c r="C2294" s="95" t="str">
        <f t="shared" si="176"/>
        <v>臺北市中山區</v>
      </c>
      <c r="D2294" s="95" t="s">
        <v>4796</v>
      </c>
      <c r="E2294" s="129">
        <v>80</v>
      </c>
      <c r="F2294" s="129">
        <f t="shared" si="177"/>
        <v>94.5</v>
      </c>
      <c r="G2294" s="129">
        <v>80</v>
      </c>
      <c r="H2294" s="129">
        <f t="shared" si="178"/>
        <v>94.5</v>
      </c>
      <c r="I2294" s="129">
        <f t="shared" si="180"/>
        <v>200</v>
      </c>
      <c r="J2294" s="129">
        <f t="shared" si="179"/>
        <v>220.5</v>
      </c>
    </row>
    <row r="2295" spans="1:10" x14ac:dyDescent="0.25">
      <c r="A2295" s="95" t="s">
        <v>4813</v>
      </c>
      <c r="B2295" s="95" t="s">
        <v>4814</v>
      </c>
      <c r="C2295" s="95" t="str">
        <f t="shared" si="176"/>
        <v>臺北市中山區</v>
      </c>
      <c r="D2295" s="95" t="s">
        <v>4796</v>
      </c>
      <c r="E2295" s="129">
        <v>80</v>
      </c>
      <c r="F2295" s="129">
        <f t="shared" si="177"/>
        <v>94.5</v>
      </c>
      <c r="G2295" s="129">
        <v>80</v>
      </c>
      <c r="H2295" s="129">
        <f t="shared" si="178"/>
        <v>94.5</v>
      </c>
      <c r="I2295" s="129">
        <f t="shared" si="180"/>
        <v>200</v>
      </c>
      <c r="J2295" s="129">
        <f t="shared" si="179"/>
        <v>220.5</v>
      </c>
    </row>
    <row r="2296" spans="1:10" x14ac:dyDescent="0.25">
      <c r="A2296" s="95" t="s">
        <v>4815</v>
      </c>
      <c r="B2296" s="95" t="s">
        <v>4816</v>
      </c>
      <c r="C2296" s="95" t="str">
        <f t="shared" si="176"/>
        <v>臺北市中山區</v>
      </c>
      <c r="D2296" s="95" t="s">
        <v>4796</v>
      </c>
      <c r="E2296" s="129">
        <v>80</v>
      </c>
      <c r="F2296" s="129">
        <f t="shared" si="177"/>
        <v>94.5</v>
      </c>
      <c r="G2296" s="129">
        <v>80</v>
      </c>
      <c r="H2296" s="129">
        <f t="shared" si="178"/>
        <v>94.5</v>
      </c>
      <c r="I2296" s="129">
        <f t="shared" si="180"/>
        <v>200</v>
      </c>
      <c r="J2296" s="129">
        <f t="shared" si="179"/>
        <v>220.5</v>
      </c>
    </row>
    <row r="2297" spans="1:10" x14ac:dyDescent="0.25">
      <c r="A2297" s="95" t="s">
        <v>4817</v>
      </c>
      <c r="B2297" s="95" t="s">
        <v>4818</v>
      </c>
      <c r="C2297" s="95" t="str">
        <f t="shared" si="176"/>
        <v>臺北市中山區</v>
      </c>
      <c r="D2297" s="95" t="s">
        <v>4796</v>
      </c>
      <c r="E2297" s="129">
        <v>80</v>
      </c>
      <c r="F2297" s="129">
        <f t="shared" si="177"/>
        <v>94.5</v>
      </c>
      <c r="G2297" s="129">
        <v>80</v>
      </c>
      <c r="H2297" s="129">
        <f t="shared" si="178"/>
        <v>94.5</v>
      </c>
      <c r="I2297" s="129">
        <f t="shared" si="180"/>
        <v>200</v>
      </c>
      <c r="J2297" s="129">
        <f t="shared" si="179"/>
        <v>220.5</v>
      </c>
    </row>
    <row r="2298" spans="1:10" x14ac:dyDescent="0.25">
      <c r="A2298" s="95" t="s">
        <v>4819</v>
      </c>
      <c r="B2298" s="95" t="s">
        <v>4820</v>
      </c>
      <c r="C2298" s="95" t="str">
        <f t="shared" si="176"/>
        <v>臺北市中山區</v>
      </c>
      <c r="D2298" s="95" t="s">
        <v>4796</v>
      </c>
      <c r="E2298" s="129">
        <v>80</v>
      </c>
      <c r="F2298" s="129">
        <f t="shared" si="177"/>
        <v>94.5</v>
      </c>
      <c r="G2298" s="129">
        <v>80</v>
      </c>
      <c r="H2298" s="129">
        <f t="shared" si="178"/>
        <v>94.5</v>
      </c>
      <c r="I2298" s="129">
        <f t="shared" si="180"/>
        <v>200</v>
      </c>
      <c r="J2298" s="129">
        <f t="shared" si="179"/>
        <v>220.5</v>
      </c>
    </row>
    <row r="2299" spans="1:10" x14ac:dyDescent="0.25">
      <c r="A2299" s="95" t="s">
        <v>4821</v>
      </c>
      <c r="B2299" s="95" t="s">
        <v>4822</v>
      </c>
      <c r="C2299" s="95" t="str">
        <f t="shared" si="176"/>
        <v>臺北市中山區</v>
      </c>
      <c r="D2299" s="95" t="s">
        <v>4796</v>
      </c>
      <c r="E2299" s="129">
        <v>80</v>
      </c>
      <c r="F2299" s="129">
        <f t="shared" si="177"/>
        <v>94.5</v>
      </c>
      <c r="G2299" s="129">
        <v>80</v>
      </c>
      <c r="H2299" s="129">
        <f t="shared" si="178"/>
        <v>94.5</v>
      </c>
      <c r="I2299" s="129">
        <f t="shared" si="180"/>
        <v>200</v>
      </c>
      <c r="J2299" s="129">
        <f t="shared" si="179"/>
        <v>220.5</v>
      </c>
    </row>
    <row r="2300" spans="1:10" x14ac:dyDescent="0.25">
      <c r="A2300" s="95" t="s">
        <v>4823</v>
      </c>
      <c r="B2300" s="95" t="s">
        <v>4824</v>
      </c>
      <c r="C2300" s="95" t="str">
        <f t="shared" si="176"/>
        <v>臺北市中山區</v>
      </c>
      <c r="D2300" s="95" t="s">
        <v>4796</v>
      </c>
      <c r="E2300" s="129">
        <v>80</v>
      </c>
      <c r="F2300" s="129">
        <f t="shared" si="177"/>
        <v>94.5</v>
      </c>
      <c r="G2300" s="129">
        <v>80</v>
      </c>
      <c r="H2300" s="129">
        <f t="shared" si="178"/>
        <v>94.5</v>
      </c>
      <c r="I2300" s="129">
        <f t="shared" si="180"/>
        <v>200</v>
      </c>
      <c r="J2300" s="129">
        <f t="shared" si="179"/>
        <v>220.5</v>
      </c>
    </row>
    <row r="2301" spans="1:10" x14ac:dyDescent="0.25">
      <c r="A2301" s="95" t="s">
        <v>4825</v>
      </c>
      <c r="B2301" s="95" t="s">
        <v>4826</v>
      </c>
      <c r="C2301" s="95" t="str">
        <f t="shared" si="176"/>
        <v>臺北市中山區</v>
      </c>
      <c r="D2301" s="95" t="s">
        <v>4796</v>
      </c>
      <c r="E2301" s="129">
        <v>80</v>
      </c>
      <c r="F2301" s="129">
        <f t="shared" si="177"/>
        <v>94.5</v>
      </c>
      <c r="G2301" s="129">
        <v>80</v>
      </c>
      <c r="H2301" s="129">
        <f t="shared" si="178"/>
        <v>94.5</v>
      </c>
      <c r="I2301" s="129">
        <f t="shared" si="180"/>
        <v>200</v>
      </c>
      <c r="J2301" s="129">
        <f t="shared" si="179"/>
        <v>220.5</v>
      </c>
    </row>
    <row r="2302" spans="1:10" x14ac:dyDescent="0.25">
      <c r="A2302" s="95" t="s">
        <v>4827</v>
      </c>
      <c r="B2302" s="95" t="s">
        <v>4545</v>
      </c>
      <c r="C2302" s="95" t="str">
        <f t="shared" si="176"/>
        <v>臺北市中山區</v>
      </c>
      <c r="D2302" s="95" t="s">
        <v>4368</v>
      </c>
      <c r="E2302" s="129">
        <v>210</v>
      </c>
      <c r="F2302" s="129">
        <f t="shared" si="177"/>
        <v>231</v>
      </c>
      <c r="G2302" s="129">
        <v>210</v>
      </c>
      <c r="H2302" s="129">
        <f t="shared" si="178"/>
        <v>231</v>
      </c>
      <c r="I2302" s="129">
        <f t="shared" si="180"/>
        <v>525</v>
      </c>
      <c r="J2302" s="129">
        <f t="shared" si="179"/>
        <v>561.75</v>
      </c>
    </row>
    <row r="2303" spans="1:10" x14ac:dyDescent="0.25">
      <c r="A2303" s="95" t="s">
        <v>4828</v>
      </c>
      <c r="B2303" s="95" t="s">
        <v>4586</v>
      </c>
      <c r="C2303" s="95" t="str">
        <f t="shared" si="176"/>
        <v>臺北市中正區</v>
      </c>
      <c r="D2303" s="95" t="s">
        <v>786</v>
      </c>
      <c r="E2303" s="129">
        <v>70</v>
      </c>
      <c r="F2303" s="129">
        <f t="shared" si="177"/>
        <v>84</v>
      </c>
      <c r="G2303" s="129">
        <v>70</v>
      </c>
      <c r="H2303" s="129">
        <f t="shared" si="178"/>
        <v>84</v>
      </c>
      <c r="I2303" s="129">
        <f t="shared" si="180"/>
        <v>175</v>
      </c>
      <c r="J2303" s="129">
        <f t="shared" si="179"/>
        <v>194.25</v>
      </c>
    </row>
    <row r="2304" spans="1:10" x14ac:dyDescent="0.25">
      <c r="A2304" s="95" t="s">
        <v>4829</v>
      </c>
      <c r="B2304" s="95" t="s">
        <v>4830</v>
      </c>
      <c r="C2304" s="95" t="str">
        <f t="shared" si="176"/>
        <v>臺北市中正區</v>
      </c>
      <c r="D2304" s="95" t="s">
        <v>786</v>
      </c>
      <c r="E2304" s="129">
        <v>70</v>
      </c>
      <c r="F2304" s="129">
        <f t="shared" si="177"/>
        <v>84</v>
      </c>
      <c r="G2304" s="129">
        <v>70</v>
      </c>
      <c r="H2304" s="129">
        <f t="shared" si="178"/>
        <v>84</v>
      </c>
      <c r="I2304" s="129">
        <f t="shared" si="180"/>
        <v>175</v>
      </c>
      <c r="J2304" s="129">
        <f t="shared" si="179"/>
        <v>194.25</v>
      </c>
    </row>
    <row r="2305" spans="1:10" x14ac:dyDescent="0.25">
      <c r="A2305" s="95" t="s">
        <v>4831</v>
      </c>
      <c r="B2305" s="95" t="s">
        <v>4832</v>
      </c>
      <c r="C2305" s="95" t="str">
        <f t="shared" si="176"/>
        <v>臺北市中正區</v>
      </c>
      <c r="D2305" s="95" t="s">
        <v>786</v>
      </c>
      <c r="E2305" s="129">
        <v>70</v>
      </c>
      <c r="F2305" s="129">
        <f t="shared" si="177"/>
        <v>84</v>
      </c>
      <c r="G2305" s="129">
        <v>70</v>
      </c>
      <c r="H2305" s="129">
        <f t="shared" si="178"/>
        <v>84</v>
      </c>
      <c r="I2305" s="129">
        <f t="shared" si="180"/>
        <v>175</v>
      </c>
      <c r="J2305" s="129">
        <f t="shared" si="179"/>
        <v>194.25</v>
      </c>
    </row>
    <row r="2306" spans="1:10" x14ac:dyDescent="0.25">
      <c r="A2306" s="95" t="s">
        <v>4833</v>
      </c>
      <c r="B2306" s="95" t="s">
        <v>4834</v>
      </c>
      <c r="C2306" s="95" t="str">
        <f t="shared" ref="C2306:C2369" si="181">LEFT(A2306,6)</f>
        <v>臺北市中正區</v>
      </c>
      <c r="D2306" s="95" t="s">
        <v>786</v>
      </c>
      <c r="E2306" s="129">
        <v>70</v>
      </c>
      <c r="F2306" s="129">
        <f t="shared" si="177"/>
        <v>84</v>
      </c>
      <c r="G2306" s="129">
        <v>70</v>
      </c>
      <c r="H2306" s="129">
        <f t="shared" si="178"/>
        <v>84</v>
      </c>
      <c r="I2306" s="129">
        <f t="shared" si="180"/>
        <v>175</v>
      </c>
      <c r="J2306" s="129">
        <f t="shared" si="179"/>
        <v>194.25</v>
      </c>
    </row>
    <row r="2307" spans="1:10" x14ac:dyDescent="0.25">
      <c r="A2307" s="95" t="s">
        <v>4835</v>
      </c>
      <c r="B2307" s="95" t="s">
        <v>494</v>
      </c>
      <c r="C2307" s="95" t="str">
        <f t="shared" si="181"/>
        <v>臺北市中正區</v>
      </c>
      <c r="D2307" s="95" t="s">
        <v>786</v>
      </c>
      <c r="E2307" s="129">
        <v>70</v>
      </c>
      <c r="F2307" s="129">
        <f t="shared" ref="F2307:F2370" si="182">(E2307+10)*1.05</f>
        <v>84</v>
      </c>
      <c r="G2307" s="129">
        <v>70</v>
      </c>
      <c r="H2307" s="129">
        <f t="shared" ref="H2307:H2370" si="183">(G2307+10)*1.05</f>
        <v>84</v>
      </c>
      <c r="I2307" s="129">
        <f t="shared" si="180"/>
        <v>175</v>
      </c>
      <c r="J2307" s="129">
        <f t="shared" ref="J2307:J2370" si="184">(I2307+10)*1.05</f>
        <v>194.25</v>
      </c>
    </row>
    <row r="2308" spans="1:10" x14ac:dyDescent="0.25">
      <c r="A2308" s="95" t="s">
        <v>4836</v>
      </c>
      <c r="B2308" s="95" t="s">
        <v>4837</v>
      </c>
      <c r="C2308" s="95" t="str">
        <f t="shared" si="181"/>
        <v>臺北市中正區</v>
      </c>
      <c r="D2308" s="95" t="s">
        <v>786</v>
      </c>
      <c r="E2308" s="129">
        <v>70</v>
      </c>
      <c r="F2308" s="129">
        <f t="shared" si="182"/>
        <v>84</v>
      </c>
      <c r="G2308" s="129">
        <v>70</v>
      </c>
      <c r="H2308" s="129">
        <f t="shared" si="183"/>
        <v>84</v>
      </c>
      <c r="I2308" s="129">
        <f t="shared" si="180"/>
        <v>175</v>
      </c>
      <c r="J2308" s="129">
        <f t="shared" si="184"/>
        <v>194.25</v>
      </c>
    </row>
    <row r="2309" spans="1:10" x14ac:dyDescent="0.25">
      <c r="A2309" s="95" t="s">
        <v>4838</v>
      </c>
      <c r="B2309" s="95" t="s">
        <v>497</v>
      </c>
      <c r="C2309" s="95" t="str">
        <f t="shared" si="181"/>
        <v>臺北市中正區</v>
      </c>
      <c r="D2309" s="95" t="s">
        <v>786</v>
      </c>
      <c r="E2309" s="129">
        <v>70</v>
      </c>
      <c r="F2309" s="129">
        <f t="shared" si="182"/>
        <v>84</v>
      </c>
      <c r="G2309" s="129">
        <v>70</v>
      </c>
      <c r="H2309" s="129">
        <f t="shared" si="183"/>
        <v>84</v>
      </c>
      <c r="I2309" s="129">
        <f t="shared" si="180"/>
        <v>175</v>
      </c>
      <c r="J2309" s="129">
        <f t="shared" si="184"/>
        <v>194.25</v>
      </c>
    </row>
    <row r="2310" spans="1:10" x14ac:dyDescent="0.25">
      <c r="A2310" s="95" t="s">
        <v>4839</v>
      </c>
      <c r="B2310" s="95" t="s">
        <v>4840</v>
      </c>
      <c r="C2310" s="95" t="str">
        <f t="shared" si="181"/>
        <v>臺北市中正區</v>
      </c>
      <c r="D2310" s="95" t="s">
        <v>786</v>
      </c>
      <c r="E2310" s="129">
        <v>70</v>
      </c>
      <c r="F2310" s="129">
        <f t="shared" si="182"/>
        <v>84</v>
      </c>
      <c r="G2310" s="129">
        <v>70</v>
      </c>
      <c r="H2310" s="129">
        <f t="shared" si="183"/>
        <v>84</v>
      </c>
      <c r="I2310" s="129">
        <f t="shared" si="180"/>
        <v>175</v>
      </c>
      <c r="J2310" s="129">
        <f t="shared" si="184"/>
        <v>194.25</v>
      </c>
    </row>
    <row r="2311" spans="1:10" x14ac:dyDescent="0.25">
      <c r="A2311" s="95" t="s">
        <v>4841</v>
      </c>
      <c r="B2311" s="95" t="s">
        <v>4842</v>
      </c>
      <c r="C2311" s="95" t="str">
        <f t="shared" si="181"/>
        <v>臺北市中正區</v>
      </c>
      <c r="D2311" s="95" t="s">
        <v>786</v>
      </c>
      <c r="E2311" s="129">
        <v>70</v>
      </c>
      <c r="F2311" s="129">
        <f t="shared" si="182"/>
        <v>84</v>
      </c>
      <c r="G2311" s="129">
        <v>70</v>
      </c>
      <c r="H2311" s="129">
        <f t="shared" si="183"/>
        <v>84</v>
      </c>
      <c r="I2311" s="129">
        <f t="shared" si="180"/>
        <v>175</v>
      </c>
      <c r="J2311" s="129">
        <f t="shared" si="184"/>
        <v>194.25</v>
      </c>
    </row>
    <row r="2312" spans="1:10" x14ac:dyDescent="0.25">
      <c r="A2312" s="95" t="s">
        <v>4843</v>
      </c>
      <c r="B2312" s="95" t="s">
        <v>4844</v>
      </c>
      <c r="C2312" s="95" t="str">
        <f t="shared" si="181"/>
        <v>臺北市中正區</v>
      </c>
      <c r="D2312" s="95" t="s">
        <v>786</v>
      </c>
      <c r="E2312" s="129">
        <v>70</v>
      </c>
      <c r="F2312" s="129">
        <f t="shared" si="182"/>
        <v>84</v>
      </c>
      <c r="G2312" s="129">
        <v>70</v>
      </c>
      <c r="H2312" s="129">
        <f t="shared" si="183"/>
        <v>84</v>
      </c>
      <c r="I2312" s="129">
        <f t="shared" si="180"/>
        <v>175</v>
      </c>
      <c r="J2312" s="129">
        <f t="shared" si="184"/>
        <v>194.25</v>
      </c>
    </row>
    <row r="2313" spans="1:10" x14ac:dyDescent="0.25">
      <c r="A2313" s="95" t="s">
        <v>4845</v>
      </c>
      <c r="B2313" s="95" t="s">
        <v>499</v>
      </c>
      <c r="C2313" s="95" t="str">
        <f t="shared" si="181"/>
        <v>臺北市中正區</v>
      </c>
      <c r="D2313" s="95" t="s">
        <v>786</v>
      </c>
      <c r="E2313" s="129">
        <v>70</v>
      </c>
      <c r="F2313" s="129">
        <f t="shared" si="182"/>
        <v>84</v>
      </c>
      <c r="G2313" s="129">
        <v>70</v>
      </c>
      <c r="H2313" s="129">
        <f t="shared" si="183"/>
        <v>84</v>
      </c>
      <c r="I2313" s="129">
        <f t="shared" si="180"/>
        <v>175</v>
      </c>
      <c r="J2313" s="129">
        <f t="shared" si="184"/>
        <v>194.25</v>
      </c>
    </row>
    <row r="2314" spans="1:10" x14ac:dyDescent="0.25">
      <c r="A2314" s="95" t="s">
        <v>4846</v>
      </c>
      <c r="B2314" s="95" t="s">
        <v>4847</v>
      </c>
      <c r="C2314" s="95" t="str">
        <f t="shared" si="181"/>
        <v>臺北市中正區</v>
      </c>
      <c r="D2314" s="95" t="s">
        <v>786</v>
      </c>
      <c r="E2314" s="129">
        <v>70</v>
      </c>
      <c r="F2314" s="129">
        <f t="shared" si="182"/>
        <v>84</v>
      </c>
      <c r="G2314" s="129">
        <v>70</v>
      </c>
      <c r="H2314" s="129">
        <f t="shared" si="183"/>
        <v>84</v>
      </c>
      <c r="I2314" s="129">
        <f t="shared" si="180"/>
        <v>175</v>
      </c>
      <c r="J2314" s="129">
        <f t="shared" si="184"/>
        <v>194.25</v>
      </c>
    </row>
    <row r="2315" spans="1:10" x14ac:dyDescent="0.25">
      <c r="A2315" s="95" t="s">
        <v>4848</v>
      </c>
      <c r="B2315" s="95" t="s">
        <v>501</v>
      </c>
      <c r="C2315" s="95" t="str">
        <f t="shared" si="181"/>
        <v>臺北市中正區</v>
      </c>
      <c r="D2315" s="95" t="s">
        <v>786</v>
      </c>
      <c r="E2315" s="129">
        <v>70</v>
      </c>
      <c r="F2315" s="129">
        <f t="shared" si="182"/>
        <v>84</v>
      </c>
      <c r="G2315" s="129">
        <v>70</v>
      </c>
      <c r="H2315" s="129">
        <f t="shared" si="183"/>
        <v>84</v>
      </c>
      <c r="I2315" s="129">
        <f t="shared" si="180"/>
        <v>175</v>
      </c>
      <c r="J2315" s="129">
        <f t="shared" si="184"/>
        <v>194.25</v>
      </c>
    </row>
    <row r="2316" spans="1:10" x14ac:dyDescent="0.25">
      <c r="A2316" s="95" t="s">
        <v>4849</v>
      </c>
      <c r="B2316" s="95" t="s">
        <v>4850</v>
      </c>
      <c r="C2316" s="95" t="str">
        <f t="shared" si="181"/>
        <v>臺北市中正區</v>
      </c>
      <c r="D2316" s="95" t="s">
        <v>786</v>
      </c>
      <c r="E2316" s="129">
        <v>70</v>
      </c>
      <c r="F2316" s="129">
        <f t="shared" si="182"/>
        <v>84</v>
      </c>
      <c r="G2316" s="129">
        <v>70</v>
      </c>
      <c r="H2316" s="129">
        <f t="shared" si="183"/>
        <v>84</v>
      </c>
      <c r="I2316" s="129">
        <f t="shared" si="180"/>
        <v>175</v>
      </c>
      <c r="J2316" s="129">
        <f t="shared" si="184"/>
        <v>194.25</v>
      </c>
    </row>
    <row r="2317" spans="1:10" x14ac:dyDescent="0.25">
      <c r="A2317" s="95" t="s">
        <v>4851</v>
      </c>
      <c r="B2317" s="95" t="s">
        <v>4852</v>
      </c>
      <c r="C2317" s="95" t="str">
        <f t="shared" si="181"/>
        <v>臺北市中正區</v>
      </c>
      <c r="D2317" s="95" t="s">
        <v>786</v>
      </c>
      <c r="E2317" s="129">
        <v>70</v>
      </c>
      <c r="F2317" s="129">
        <f t="shared" si="182"/>
        <v>84</v>
      </c>
      <c r="G2317" s="129">
        <v>70</v>
      </c>
      <c r="H2317" s="129">
        <f t="shared" si="183"/>
        <v>84</v>
      </c>
      <c r="I2317" s="129">
        <f t="shared" si="180"/>
        <v>175</v>
      </c>
      <c r="J2317" s="129">
        <f t="shared" si="184"/>
        <v>194.25</v>
      </c>
    </row>
    <row r="2318" spans="1:10" x14ac:dyDescent="0.25">
      <c r="A2318" s="95" t="s">
        <v>4853</v>
      </c>
      <c r="B2318" s="95" t="s">
        <v>4854</v>
      </c>
      <c r="C2318" s="95" t="str">
        <f t="shared" si="181"/>
        <v>臺北市中正區</v>
      </c>
      <c r="D2318" s="95" t="s">
        <v>786</v>
      </c>
      <c r="E2318" s="129">
        <v>70</v>
      </c>
      <c r="F2318" s="129">
        <f t="shared" si="182"/>
        <v>84</v>
      </c>
      <c r="G2318" s="129">
        <v>70</v>
      </c>
      <c r="H2318" s="129">
        <f t="shared" si="183"/>
        <v>84</v>
      </c>
      <c r="I2318" s="129">
        <f t="shared" si="180"/>
        <v>175</v>
      </c>
      <c r="J2318" s="129">
        <f t="shared" si="184"/>
        <v>194.25</v>
      </c>
    </row>
    <row r="2319" spans="1:10" x14ac:dyDescent="0.25">
      <c r="A2319" s="95" t="s">
        <v>4855</v>
      </c>
      <c r="B2319" s="95" t="s">
        <v>4856</v>
      </c>
      <c r="C2319" s="95" t="str">
        <f t="shared" si="181"/>
        <v>臺北市中正區</v>
      </c>
      <c r="D2319" s="95" t="s">
        <v>786</v>
      </c>
      <c r="E2319" s="129">
        <v>70</v>
      </c>
      <c r="F2319" s="129">
        <f t="shared" si="182"/>
        <v>84</v>
      </c>
      <c r="G2319" s="129">
        <v>70</v>
      </c>
      <c r="H2319" s="129">
        <f t="shared" si="183"/>
        <v>84</v>
      </c>
      <c r="I2319" s="129">
        <f t="shared" si="180"/>
        <v>175</v>
      </c>
      <c r="J2319" s="129">
        <f t="shared" si="184"/>
        <v>194.25</v>
      </c>
    </row>
    <row r="2320" spans="1:10" x14ac:dyDescent="0.25">
      <c r="A2320" s="95" t="s">
        <v>4857</v>
      </c>
      <c r="B2320" s="95" t="s">
        <v>4858</v>
      </c>
      <c r="C2320" s="95" t="str">
        <f t="shared" si="181"/>
        <v>臺北市中正區</v>
      </c>
      <c r="D2320" s="95" t="s">
        <v>786</v>
      </c>
      <c r="E2320" s="129">
        <v>70</v>
      </c>
      <c r="F2320" s="129">
        <f t="shared" si="182"/>
        <v>84</v>
      </c>
      <c r="G2320" s="129">
        <v>70</v>
      </c>
      <c r="H2320" s="129">
        <f t="shared" si="183"/>
        <v>84</v>
      </c>
      <c r="I2320" s="129">
        <f t="shared" si="180"/>
        <v>175</v>
      </c>
      <c r="J2320" s="129">
        <f t="shared" si="184"/>
        <v>194.25</v>
      </c>
    </row>
    <row r="2321" spans="1:10" x14ac:dyDescent="0.25">
      <c r="A2321" s="95" t="s">
        <v>4859</v>
      </c>
      <c r="B2321" s="95" t="s">
        <v>4860</v>
      </c>
      <c r="C2321" s="95" t="str">
        <f t="shared" si="181"/>
        <v>臺北市中正區</v>
      </c>
      <c r="D2321" s="95" t="s">
        <v>786</v>
      </c>
      <c r="E2321" s="129">
        <v>70</v>
      </c>
      <c r="F2321" s="129">
        <f t="shared" si="182"/>
        <v>84</v>
      </c>
      <c r="G2321" s="129">
        <v>70</v>
      </c>
      <c r="H2321" s="129">
        <f t="shared" si="183"/>
        <v>84</v>
      </c>
      <c r="I2321" s="129">
        <f t="shared" si="180"/>
        <v>175</v>
      </c>
      <c r="J2321" s="129">
        <f t="shared" si="184"/>
        <v>194.25</v>
      </c>
    </row>
    <row r="2322" spans="1:10" x14ac:dyDescent="0.25">
      <c r="A2322" s="95" t="s">
        <v>4861</v>
      </c>
      <c r="B2322" s="95" t="s">
        <v>4862</v>
      </c>
      <c r="C2322" s="95" t="str">
        <f t="shared" si="181"/>
        <v>臺北市中正區</v>
      </c>
      <c r="D2322" s="95" t="s">
        <v>786</v>
      </c>
      <c r="E2322" s="129">
        <v>70</v>
      </c>
      <c r="F2322" s="129">
        <f t="shared" si="182"/>
        <v>84</v>
      </c>
      <c r="G2322" s="129">
        <v>70</v>
      </c>
      <c r="H2322" s="129">
        <f t="shared" si="183"/>
        <v>84</v>
      </c>
      <c r="I2322" s="129">
        <f t="shared" si="180"/>
        <v>175</v>
      </c>
      <c r="J2322" s="129">
        <f t="shared" si="184"/>
        <v>194.25</v>
      </c>
    </row>
    <row r="2323" spans="1:10" x14ac:dyDescent="0.25">
      <c r="A2323" s="95" t="s">
        <v>4863</v>
      </c>
      <c r="B2323" s="95" t="s">
        <v>4864</v>
      </c>
      <c r="C2323" s="95" t="str">
        <f t="shared" si="181"/>
        <v>臺北市中正區</v>
      </c>
      <c r="D2323" s="95" t="s">
        <v>786</v>
      </c>
      <c r="E2323" s="129">
        <v>70</v>
      </c>
      <c r="F2323" s="129">
        <f t="shared" si="182"/>
        <v>84</v>
      </c>
      <c r="G2323" s="129">
        <v>70</v>
      </c>
      <c r="H2323" s="129">
        <f t="shared" si="183"/>
        <v>84</v>
      </c>
      <c r="I2323" s="129">
        <f t="shared" si="180"/>
        <v>175</v>
      </c>
      <c r="J2323" s="129">
        <f t="shared" si="184"/>
        <v>194.25</v>
      </c>
    </row>
    <row r="2324" spans="1:10" x14ac:dyDescent="0.25">
      <c r="A2324" s="95" t="s">
        <v>4865</v>
      </c>
      <c r="B2324" s="95" t="s">
        <v>4646</v>
      </c>
      <c r="C2324" s="95" t="str">
        <f t="shared" si="181"/>
        <v>臺北市中正區</v>
      </c>
      <c r="D2324" s="95" t="s">
        <v>786</v>
      </c>
      <c r="E2324" s="129">
        <v>70</v>
      </c>
      <c r="F2324" s="129">
        <f t="shared" si="182"/>
        <v>84</v>
      </c>
      <c r="G2324" s="129">
        <v>70</v>
      </c>
      <c r="H2324" s="129">
        <f t="shared" si="183"/>
        <v>84</v>
      </c>
      <c r="I2324" s="129">
        <f t="shared" si="180"/>
        <v>175</v>
      </c>
      <c r="J2324" s="129">
        <f t="shared" si="184"/>
        <v>194.25</v>
      </c>
    </row>
    <row r="2325" spans="1:10" x14ac:dyDescent="0.25">
      <c r="A2325" s="95" t="s">
        <v>4866</v>
      </c>
      <c r="B2325" s="95" t="s">
        <v>1844</v>
      </c>
      <c r="C2325" s="95" t="str">
        <f t="shared" si="181"/>
        <v>臺北市中正區</v>
      </c>
      <c r="D2325" s="95" t="s">
        <v>786</v>
      </c>
      <c r="E2325" s="129">
        <v>70</v>
      </c>
      <c r="F2325" s="129">
        <f t="shared" si="182"/>
        <v>84</v>
      </c>
      <c r="G2325" s="129">
        <v>70</v>
      </c>
      <c r="H2325" s="129">
        <f t="shared" si="183"/>
        <v>84</v>
      </c>
      <c r="I2325" s="129">
        <f t="shared" si="180"/>
        <v>175</v>
      </c>
      <c r="J2325" s="129">
        <f t="shared" si="184"/>
        <v>194.25</v>
      </c>
    </row>
    <row r="2326" spans="1:10" x14ac:dyDescent="0.25">
      <c r="A2326" s="95" t="s">
        <v>4867</v>
      </c>
      <c r="B2326" s="95" t="s">
        <v>4868</v>
      </c>
      <c r="C2326" s="95" t="str">
        <f t="shared" si="181"/>
        <v>臺北市中正區</v>
      </c>
      <c r="D2326" s="95" t="s">
        <v>786</v>
      </c>
      <c r="E2326" s="129">
        <v>70</v>
      </c>
      <c r="F2326" s="129">
        <f t="shared" si="182"/>
        <v>84</v>
      </c>
      <c r="G2326" s="129">
        <v>70</v>
      </c>
      <c r="H2326" s="129">
        <f t="shared" si="183"/>
        <v>84</v>
      </c>
      <c r="I2326" s="129">
        <f t="shared" si="180"/>
        <v>175</v>
      </c>
      <c r="J2326" s="129">
        <f t="shared" si="184"/>
        <v>194.25</v>
      </c>
    </row>
    <row r="2327" spans="1:10" x14ac:dyDescent="0.25">
      <c r="A2327" s="95" t="s">
        <v>4869</v>
      </c>
      <c r="B2327" s="95" t="s">
        <v>4870</v>
      </c>
      <c r="C2327" s="95" t="str">
        <f t="shared" si="181"/>
        <v>臺北市中正區</v>
      </c>
      <c r="D2327" s="95" t="s">
        <v>786</v>
      </c>
      <c r="E2327" s="129">
        <v>70</v>
      </c>
      <c r="F2327" s="129">
        <f t="shared" si="182"/>
        <v>84</v>
      </c>
      <c r="G2327" s="129">
        <v>70</v>
      </c>
      <c r="H2327" s="129">
        <f t="shared" si="183"/>
        <v>84</v>
      </c>
      <c r="I2327" s="129">
        <f t="shared" si="180"/>
        <v>175</v>
      </c>
      <c r="J2327" s="129">
        <f t="shared" si="184"/>
        <v>194.25</v>
      </c>
    </row>
    <row r="2328" spans="1:10" x14ac:dyDescent="0.25">
      <c r="A2328" s="95" t="s">
        <v>4871</v>
      </c>
      <c r="B2328" s="95" t="s">
        <v>4872</v>
      </c>
      <c r="C2328" s="95" t="str">
        <f t="shared" si="181"/>
        <v>臺北市中正區</v>
      </c>
      <c r="D2328" s="95" t="s">
        <v>786</v>
      </c>
      <c r="E2328" s="129">
        <v>70</v>
      </c>
      <c r="F2328" s="129">
        <f t="shared" si="182"/>
        <v>84</v>
      </c>
      <c r="G2328" s="129">
        <v>70</v>
      </c>
      <c r="H2328" s="129">
        <f t="shared" si="183"/>
        <v>84</v>
      </c>
      <c r="I2328" s="129">
        <f t="shared" si="180"/>
        <v>175</v>
      </c>
      <c r="J2328" s="129">
        <f t="shared" si="184"/>
        <v>194.25</v>
      </c>
    </row>
    <row r="2329" spans="1:10" x14ac:dyDescent="0.25">
      <c r="A2329" s="95" t="s">
        <v>4873</v>
      </c>
      <c r="B2329" s="95" t="s">
        <v>4874</v>
      </c>
      <c r="C2329" s="95" t="str">
        <f t="shared" si="181"/>
        <v>臺北市中正區</v>
      </c>
      <c r="D2329" s="95" t="s">
        <v>786</v>
      </c>
      <c r="E2329" s="129">
        <v>70</v>
      </c>
      <c r="F2329" s="129">
        <f t="shared" si="182"/>
        <v>84</v>
      </c>
      <c r="G2329" s="129">
        <v>70</v>
      </c>
      <c r="H2329" s="129">
        <f t="shared" si="183"/>
        <v>84</v>
      </c>
      <c r="I2329" s="129">
        <f t="shared" si="180"/>
        <v>175</v>
      </c>
      <c r="J2329" s="129">
        <f t="shared" si="184"/>
        <v>194.25</v>
      </c>
    </row>
    <row r="2330" spans="1:10" x14ac:dyDescent="0.25">
      <c r="A2330" s="95" t="s">
        <v>4875</v>
      </c>
      <c r="B2330" s="95" t="s">
        <v>4876</v>
      </c>
      <c r="C2330" s="95" t="str">
        <f t="shared" si="181"/>
        <v>臺北市中正區</v>
      </c>
      <c r="D2330" s="95" t="s">
        <v>786</v>
      </c>
      <c r="E2330" s="129">
        <v>70</v>
      </c>
      <c r="F2330" s="129">
        <f t="shared" si="182"/>
        <v>84</v>
      </c>
      <c r="G2330" s="129">
        <v>70</v>
      </c>
      <c r="H2330" s="129">
        <f t="shared" si="183"/>
        <v>84</v>
      </c>
      <c r="I2330" s="129">
        <f t="shared" si="180"/>
        <v>175</v>
      </c>
      <c r="J2330" s="129">
        <f t="shared" si="184"/>
        <v>194.25</v>
      </c>
    </row>
    <row r="2331" spans="1:10" x14ac:dyDescent="0.25">
      <c r="A2331" s="95" t="s">
        <v>4877</v>
      </c>
      <c r="B2331" s="95" t="s">
        <v>4878</v>
      </c>
      <c r="C2331" s="95" t="str">
        <f t="shared" si="181"/>
        <v>臺北市中正區</v>
      </c>
      <c r="D2331" s="95" t="s">
        <v>786</v>
      </c>
      <c r="E2331" s="129">
        <v>70</v>
      </c>
      <c r="F2331" s="129">
        <f t="shared" si="182"/>
        <v>84</v>
      </c>
      <c r="G2331" s="129">
        <v>70</v>
      </c>
      <c r="H2331" s="129">
        <f t="shared" si="183"/>
        <v>84</v>
      </c>
      <c r="I2331" s="129">
        <f t="shared" ref="I2331:I2394" si="185">E2331*2.5</f>
        <v>175</v>
      </c>
      <c r="J2331" s="129">
        <f t="shared" si="184"/>
        <v>194.25</v>
      </c>
    </row>
    <row r="2332" spans="1:10" x14ac:dyDescent="0.25">
      <c r="A2332" s="95" t="s">
        <v>4879</v>
      </c>
      <c r="B2332" s="95" t="s">
        <v>4880</v>
      </c>
      <c r="C2332" s="95" t="str">
        <f t="shared" si="181"/>
        <v>臺北市中正區</v>
      </c>
      <c r="D2332" s="95" t="s">
        <v>786</v>
      </c>
      <c r="E2332" s="129">
        <v>70</v>
      </c>
      <c r="F2332" s="129">
        <f t="shared" si="182"/>
        <v>84</v>
      </c>
      <c r="G2332" s="129">
        <v>70</v>
      </c>
      <c r="H2332" s="129">
        <f t="shared" si="183"/>
        <v>84</v>
      </c>
      <c r="I2332" s="129">
        <f t="shared" si="185"/>
        <v>175</v>
      </c>
      <c r="J2332" s="129">
        <f t="shared" si="184"/>
        <v>194.25</v>
      </c>
    </row>
    <row r="2333" spans="1:10" x14ac:dyDescent="0.25">
      <c r="A2333" s="95" t="s">
        <v>4881</v>
      </c>
      <c r="B2333" s="95" t="s">
        <v>4882</v>
      </c>
      <c r="C2333" s="95" t="str">
        <f t="shared" si="181"/>
        <v>臺北市中正區</v>
      </c>
      <c r="D2333" s="95" t="s">
        <v>786</v>
      </c>
      <c r="E2333" s="129">
        <v>70</v>
      </c>
      <c r="F2333" s="129">
        <f t="shared" si="182"/>
        <v>84</v>
      </c>
      <c r="G2333" s="129">
        <v>70</v>
      </c>
      <c r="H2333" s="129">
        <f t="shared" si="183"/>
        <v>84</v>
      </c>
      <c r="I2333" s="129">
        <f t="shared" si="185"/>
        <v>175</v>
      </c>
      <c r="J2333" s="129">
        <f t="shared" si="184"/>
        <v>194.25</v>
      </c>
    </row>
    <row r="2334" spans="1:10" x14ac:dyDescent="0.25">
      <c r="A2334" s="95" t="s">
        <v>4883</v>
      </c>
      <c r="B2334" s="95" t="s">
        <v>1859</v>
      </c>
      <c r="C2334" s="95" t="str">
        <f t="shared" si="181"/>
        <v>臺北市中正區</v>
      </c>
      <c r="D2334" s="95" t="s">
        <v>786</v>
      </c>
      <c r="E2334" s="129">
        <v>70</v>
      </c>
      <c r="F2334" s="129">
        <f t="shared" si="182"/>
        <v>84</v>
      </c>
      <c r="G2334" s="129">
        <v>70</v>
      </c>
      <c r="H2334" s="129">
        <f t="shared" si="183"/>
        <v>84</v>
      </c>
      <c r="I2334" s="129">
        <f t="shared" si="185"/>
        <v>175</v>
      </c>
      <c r="J2334" s="129">
        <f t="shared" si="184"/>
        <v>194.25</v>
      </c>
    </row>
    <row r="2335" spans="1:10" x14ac:dyDescent="0.25">
      <c r="A2335" s="95" t="s">
        <v>4884</v>
      </c>
      <c r="B2335" s="95" t="s">
        <v>4885</v>
      </c>
      <c r="C2335" s="95" t="str">
        <f t="shared" si="181"/>
        <v>臺北市中正區</v>
      </c>
      <c r="D2335" s="95" t="s">
        <v>786</v>
      </c>
      <c r="E2335" s="129">
        <v>70</v>
      </c>
      <c r="F2335" s="129">
        <f t="shared" si="182"/>
        <v>84</v>
      </c>
      <c r="G2335" s="129">
        <v>70</v>
      </c>
      <c r="H2335" s="129">
        <f t="shared" si="183"/>
        <v>84</v>
      </c>
      <c r="I2335" s="129">
        <f t="shared" si="185"/>
        <v>175</v>
      </c>
      <c r="J2335" s="129">
        <f t="shared" si="184"/>
        <v>194.25</v>
      </c>
    </row>
    <row r="2336" spans="1:10" x14ac:dyDescent="0.25">
      <c r="A2336" s="95" t="s">
        <v>4886</v>
      </c>
      <c r="B2336" s="95" t="s">
        <v>4887</v>
      </c>
      <c r="C2336" s="95" t="str">
        <f t="shared" si="181"/>
        <v>臺北市中正區</v>
      </c>
      <c r="D2336" s="95" t="s">
        <v>786</v>
      </c>
      <c r="E2336" s="129">
        <v>70</v>
      </c>
      <c r="F2336" s="129">
        <f t="shared" si="182"/>
        <v>84</v>
      </c>
      <c r="G2336" s="129">
        <v>70</v>
      </c>
      <c r="H2336" s="129">
        <f t="shared" si="183"/>
        <v>84</v>
      </c>
      <c r="I2336" s="129">
        <f t="shared" si="185"/>
        <v>175</v>
      </c>
      <c r="J2336" s="129">
        <f t="shared" si="184"/>
        <v>194.25</v>
      </c>
    </row>
    <row r="2337" spans="1:10" x14ac:dyDescent="0.25">
      <c r="A2337" s="95" t="s">
        <v>4888</v>
      </c>
      <c r="B2337" s="95" t="s">
        <v>4889</v>
      </c>
      <c r="C2337" s="95" t="str">
        <f t="shared" si="181"/>
        <v>臺北市中正區</v>
      </c>
      <c r="D2337" s="95" t="s">
        <v>786</v>
      </c>
      <c r="E2337" s="129">
        <v>70</v>
      </c>
      <c r="F2337" s="129">
        <f t="shared" si="182"/>
        <v>84</v>
      </c>
      <c r="G2337" s="129">
        <v>70</v>
      </c>
      <c r="H2337" s="129">
        <f t="shared" si="183"/>
        <v>84</v>
      </c>
      <c r="I2337" s="129">
        <f t="shared" si="185"/>
        <v>175</v>
      </c>
      <c r="J2337" s="129">
        <f t="shared" si="184"/>
        <v>194.25</v>
      </c>
    </row>
    <row r="2338" spans="1:10" x14ac:dyDescent="0.25">
      <c r="A2338" s="95" t="s">
        <v>4890</v>
      </c>
      <c r="B2338" s="95" t="s">
        <v>4891</v>
      </c>
      <c r="C2338" s="95" t="str">
        <f t="shared" si="181"/>
        <v>臺北市中正區</v>
      </c>
      <c r="D2338" s="95" t="s">
        <v>786</v>
      </c>
      <c r="E2338" s="129">
        <v>70</v>
      </c>
      <c r="F2338" s="129">
        <f t="shared" si="182"/>
        <v>84</v>
      </c>
      <c r="G2338" s="129">
        <v>70</v>
      </c>
      <c r="H2338" s="129">
        <f t="shared" si="183"/>
        <v>84</v>
      </c>
      <c r="I2338" s="129">
        <f t="shared" si="185"/>
        <v>175</v>
      </c>
      <c r="J2338" s="129">
        <f t="shared" si="184"/>
        <v>194.25</v>
      </c>
    </row>
    <row r="2339" spans="1:10" x14ac:dyDescent="0.25">
      <c r="A2339" s="95" t="s">
        <v>4892</v>
      </c>
      <c r="B2339" s="95" t="s">
        <v>4893</v>
      </c>
      <c r="C2339" s="95" t="str">
        <f t="shared" si="181"/>
        <v>臺北市中正區</v>
      </c>
      <c r="D2339" s="95" t="s">
        <v>786</v>
      </c>
      <c r="E2339" s="129">
        <v>70</v>
      </c>
      <c r="F2339" s="129">
        <f t="shared" si="182"/>
        <v>84</v>
      </c>
      <c r="G2339" s="129">
        <v>70</v>
      </c>
      <c r="H2339" s="129">
        <f t="shared" si="183"/>
        <v>84</v>
      </c>
      <c r="I2339" s="129">
        <f t="shared" si="185"/>
        <v>175</v>
      </c>
      <c r="J2339" s="129">
        <f t="shared" si="184"/>
        <v>194.25</v>
      </c>
    </row>
    <row r="2340" spans="1:10" x14ac:dyDescent="0.25">
      <c r="A2340" s="95" t="s">
        <v>4894</v>
      </c>
      <c r="B2340" s="95" t="s">
        <v>4895</v>
      </c>
      <c r="C2340" s="95" t="str">
        <f t="shared" si="181"/>
        <v>臺北市中正區</v>
      </c>
      <c r="D2340" s="95" t="s">
        <v>786</v>
      </c>
      <c r="E2340" s="129">
        <v>70</v>
      </c>
      <c r="F2340" s="129">
        <f t="shared" si="182"/>
        <v>84</v>
      </c>
      <c r="G2340" s="129">
        <v>70</v>
      </c>
      <c r="H2340" s="129">
        <f t="shared" si="183"/>
        <v>84</v>
      </c>
      <c r="I2340" s="129">
        <f t="shared" si="185"/>
        <v>175</v>
      </c>
      <c r="J2340" s="129">
        <f t="shared" si="184"/>
        <v>194.25</v>
      </c>
    </row>
    <row r="2341" spans="1:10" x14ac:dyDescent="0.25">
      <c r="A2341" s="95" t="s">
        <v>4896</v>
      </c>
      <c r="B2341" s="95" t="s">
        <v>4897</v>
      </c>
      <c r="C2341" s="95" t="str">
        <f t="shared" si="181"/>
        <v>臺北市中正區</v>
      </c>
      <c r="D2341" s="95" t="s">
        <v>786</v>
      </c>
      <c r="E2341" s="129">
        <v>70</v>
      </c>
      <c r="F2341" s="129">
        <f t="shared" si="182"/>
        <v>84</v>
      </c>
      <c r="G2341" s="129">
        <v>70</v>
      </c>
      <c r="H2341" s="129">
        <f t="shared" si="183"/>
        <v>84</v>
      </c>
      <c r="I2341" s="129">
        <f t="shared" si="185"/>
        <v>175</v>
      </c>
      <c r="J2341" s="129">
        <f t="shared" si="184"/>
        <v>194.25</v>
      </c>
    </row>
    <row r="2342" spans="1:10" x14ac:dyDescent="0.25">
      <c r="A2342" s="95" t="s">
        <v>4898</v>
      </c>
      <c r="B2342" s="95" t="s">
        <v>4899</v>
      </c>
      <c r="C2342" s="95" t="str">
        <f t="shared" si="181"/>
        <v>臺北市中正區</v>
      </c>
      <c r="D2342" s="95" t="s">
        <v>786</v>
      </c>
      <c r="E2342" s="129">
        <v>70</v>
      </c>
      <c r="F2342" s="129">
        <f t="shared" si="182"/>
        <v>84</v>
      </c>
      <c r="G2342" s="129">
        <v>70</v>
      </c>
      <c r="H2342" s="129">
        <f t="shared" si="183"/>
        <v>84</v>
      </c>
      <c r="I2342" s="129">
        <f t="shared" si="185"/>
        <v>175</v>
      </c>
      <c r="J2342" s="129">
        <f t="shared" si="184"/>
        <v>194.25</v>
      </c>
    </row>
    <row r="2343" spans="1:10" x14ac:dyDescent="0.25">
      <c r="A2343" s="95" t="s">
        <v>4900</v>
      </c>
      <c r="B2343" s="95" t="s">
        <v>4901</v>
      </c>
      <c r="C2343" s="95" t="str">
        <f t="shared" si="181"/>
        <v>臺北市中正區</v>
      </c>
      <c r="D2343" s="95" t="s">
        <v>786</v>
      </c>
      <c r="E2343" s="129">
        <v>70</v>
      </c>
      <c r="F2343" s="129">
        <f t="shared" si="182"/>
        <v>84</v>
      </c>
      <c r="G2343" s="129">
        <v>70</v>
      </c>
      <c r="H2343" s="129">
        <f t="shared" si="183"/>
        <v>84</v>
      </c>
      <c r="I2343" s="129">
        <f t="shared" si="185"/>
        <v>175</v>
      </c>
      <c r="J2343" s="129">
        <f t="shared" si="184"/>
        <v>194.25</v>
      </c>
    </row>
    <row r="2344" spans="1:10" x14ac:dyDescent="0.25">
      <c r="A2344" s="95" t="s">
        <v>4902</v>
      </c>
      <c r="B2344" s="95" t="s">
        <v>4903</v>
      </c>
      <c r="C2344" s="95" t="str">
        <f t="shared" si="181"/>
        <v>臺北市中正區</v>
      </c>
      <c r="D2344" s="95" t="s">
        <v>786</v>
      </c>
      <c r="E2344" s="129">
        <v>70</v>
      </c>
      <c r="F2344" s="129">
        <f t="shared" si="182"/>
        <v>84</v>
      </c>
      <c r="G2344" s="129">
        <v>70</v>
      </c>
      <c r="H2344" s="129">
        <f t="shared" si="183"/>
        <v>84</v>
      </c>
      <c r="I2344" s="129">
        <f t="shared" si="185"/>
        <v>175</v>
      </c>
      <c r="J2344" s="129">
        <f t="shared" si="184"/>
        <v>194.25</v>
      </c>
    </row>
    <row r="2345" spans="1:10" x14ac:dyDescent="0.25">
      <c r="A2345" s="95" t="s">
        <v>4904</v>
      </c>
      <c r="B2345" s="95" t="s">
        <v>4905</v>
      </c>
      <c r="C2345" s="95" t="str">
        <f t="shared" si="181"/>
        <v>臺北市中正區</v>
      </c>
      <c r="D2345" s="95" t="s">
        <v>786</v>
      </c>
      <c r="E2345" s="129">
        <v>70</v>
      </c>
      <c r="F2345" s="129">
        <f t="shared" si="182"/>
        <v>84</v>
      </c>
      <c r="G2345" s="129">
        <v>70</v>
      </c>
      <c r="H2345" s="129">
        <f t="shared" si="183"/>
        <v>84</v>
      </c>
      <c r="I2345" s="129">
        <f t="shared" si="185"/>
        <v>175</v>
      </c>
      <c r="J2345" s="129">
        <f t="shared" si="184"/>
        <v>194.25</v>
      </c>
    </row>
    <row r="2346" spans="1:10" x14ac:dyDescent="0.25">
      <c r="A2346" s="95" t="s">
        <v>4906</v>
      </c>
      <c r="B2346" s="95" t="s">
        <v>4907</v>
      </c>
      <c r="C2346" s="95" t="str">
        <f t="shared" si="181"/>
        <v>臺北市中正區</v>
      </c>
      <c r="D2346" s="95" t="s">
        <v>786</v>
      </c>
      <c r="E2346" s="129">
        <v>70</v>
      </c>
      <c r="F2346" s="129">
        <f t="shared" si="182"/>
        <v>84</v>
      </c>
      <c r="G2346" s="129">
        <v>70</v>
      </c>
      <c r="H2346" s="129">
        <f t="shared" si="183"/>
        <v>84</v>
      </c>
      <c r="I2346" s="129">
        <f t="shared" si="185"/>
        <v>175</v>
      </c>
      <c r="J2346" s="129">
        <f t="shared" si="184"/>
        <v>194.25</v>
      </c>
    </row>
    <row r="2347" spans="1:10" x14ac:dyDescent="0.25">
      <c r="A2347" s="95" t="s">
        <v>4908</v>
      </c>
      <c r="B2347" s="95" t="s">
        <v>4909</v>
      </c>
      <c r="C2347" s="95" t="str">
        <f t="shared" si="181"/>
        <v>臺北市中正區</v>
      </c>
      <c r="D2347" s="95" t="s">
        <v>786</v>
      </c>
      <c r="E2347" s="129">
        <v>70</v>
      </c>
      <c r="F2347" s="129">
        <f t="shared" si="182"/>
        <v>84</v>
      </c>
      <c r="G2347" s="129">
        <v>70</v>
      </c>
      <c r="H2347" s="129">
        <f t="shared" si="183"/>
        <v>84</v>
      </c>
      <c r="I2347" s="129">
        <f t="shared" si="185"/>
        <v>175</v>
      </c>
      <c r="J2347" s="129">
        <f t="shared" si="184"/>
        <v>194.25</v>
      </c>
    </row>
    <row r="2348" spans="1:10" x14ac:dyDescent="0.25">
      <c r="A2348" s="95" t="s">
        <v>4910</v>
      </c>
      <c r="B2348" s="95" t="s">
        <v>4716</v>
      </c>
      <c r="C2348" s="95" t="str">
        <f t="shared" si="181"/>
        <v>臺北市中正區</v>
      </c>
      <c r="D2348" s="95" t="s">
        <v>786</v>
      </c>
      <c r="E2348" s="129">
        <v>70</v>
      </c>
      <c r="F2348" s="129">
        <f t="shared" si="182"/>
        <v>84</v>
      </c>
      <c r="G2348" s="129">
        <v>70</v>
      </c>
      <c r="H2348" s="129">
        <f t="shared" si="183"/>
        <v>84</v>
      </c>
      <c r="I2348" s="129">
        <f t="shared" si="185"/>
        <v>175</v>
      </c>
      <c r="J2348" s="129">
        <f t="shared" si="184"/>
        <v>194.25</v>
      </c>
    </row>
    <row r="2349" spans="1:10" x14ac:dyDescent="0.25">
      <c r="A2349" s="95" t="s">
        <v>4911</v>
      </c>
      <c r="B2349" s="95" t="s">
        <v>4912</v>
      </c>
      <c r="C2349" s="95" t="str">
        <f t="shared" si="181"/>
        <v>臺北市中正區</v>
      </c>
      <c r="D2349" s="95" t="s">
        <v>786</v>
      </c>
      <c r="E2349" s="129">
        <v>70</v>
      </c>
      <c r="F2349" s="129">
        <f t="shared" si="182"/>
        <v>84</v>
      </c>
      <c r="G2349" s="129">
        <v>70</v>
      </c>
      <c r="H2349" s="129">
        <f t="shared" si="183"/>
        <v>84</v>
      </c>
      <c r="I2349" s="129">
        <f t="shared" si="185"/>
        <v>175</v>
      </c>
      <c r="J2349" s="129">
        <f t="shared" si="184"/>
        <v>194.25</v>
      </c>
    </row>
    <row r="2350" spans="1:10" x14ac:dyDescent="0.25">
      <c r="A2350" s="95" t="s">
        <v>4913</v>
      </c>
      <c r="B2350" s="95" t="s">
        <v>812</v>
      </c>
      <c r="C2350" s="95" t="str">
        <f t="shared" si="181"/>
        <v>臺北市中正區</v>
      </c>
      <c r="D2350" s="95" t="s">
        <v>786</v>
      </c>
      <c r="E2350" s="129">
        <v>70</v>
      </c>
      <c r="F2350" s="129">
        <f t="shared" si="182"/>
        <v>84</v>
      </c>
      <c r="G2350" s="129">
        <v>70</v>
      </c>
      <c r="H2350" s="129">
        <f t="shared" si="183"/>
        <v>84</v>
      </c>
      <c r="I2350" s="129">
        <f t="shared" si="185"/>
        <v>175</v>
      </c>
      <c r="J2350" s="129">
        <f t="shared" si="184"/>
        <v>194.25</v>
      </c>
    </row>
    <row r="2351" spans="1:10" x14ac:dyDescent="0.25">
      <c r="A2351" s="95" t="s">
        <v>4914</v>
      </c>
      <c r="B2351" s="95" t="s">
        <v>4915</v>
      </c>
      <c r="C2351" s="95" t="str">
        <f t="shared" si="181"/>
        <v>臺北市中正區</v>
      </c>
      <c r="D2351" s="95" t="s">
        <v>786</v>
      </c>
      <c r="E2351" s="129">
        <v>70</v>
      </c>
      <c r="F2351" s="129">
        <f t="shared" si="182"/>
        <v>84</v>
      </c>
      <c r="G2351" s="129">
        <v>70</v>
      </c>
      <c r="H2351" s="129">
        <f t="shared" si="183"/>
        <v>84</v>
      </c>
      <c r="I2351" s="129">
        <f t="shared" si="185"/>
        <v>175</v>
      </c>
      <c r="J2351" s="129">
        <f t="shared" si="184"/>
        <v>194.25</v>
      </c>
    </row>
    <row r="2352" spans="1:10" x14ac:dyDescent="0.25">
      <c r="A2352" s="95" t="s">
        <v>4916</v>
      </c>
      <c r="B2352" s="95" t="s">
        <v>4596</v>
      </c>
      <c r="C2352" s="95" t="str">
        <f t="shared" si="181"/>
        <v>臺北市中正區</v>
      </c>
      <c r="D2352" s="95" t="s">
        <v>786</v>
      </c>
      <c r="E2352" s="129">
        <v>70</v>
      </c>
      <c r="F2352" s="129">
        <f t="shared" si="182"/>
        <v>84</v>
      </c>
      <c r="G2352" s="129">
        <v>70</v>
      </c>
      <c r="H2352" s="129">
        <f t="shared" si="183"/>
        <v>84</v>
      </c>
      <c r="I2352" s="129">
        <f t="shared" si="185"/>
        <v>175</v>
      </c>
      <c r="J2352" s="129">
        <f t="shared" si="184"/>
        <v>194.25</v>
      </c>
    </row>
    <row r="2353" spans="1:10" x14ac:dyDescent="0.25">
      <c r="A2353" s="95" t="s">
        <v>4917</v>
      </c>
      <c r="B2353" s="95" t="s">
        <v>4918</v>
      </c>
      <c r="C2353" s="95" t="str">
        <f t="shared" si="181"/>
        <v>臺北市中正區</v>
      </c>
      <c r="D2353" s="95" t="s">
        <v>786</v>
      </c>
      <c r="E2353" s="129">
        <v>70</v>
      </c>
      <c r="F2353" s="129">
        <f t="shared" si="182"/>
        <v>84</v>
      </c>
      <c r="G2353" s="129">
        <v>70</v>
      </c>
      <c r="H2353" s="129">
        <f t="shared" si="183"/>
        <v>84</v>
      </c>
      <c r="I2353" s="129">
        <f t="shared" si="185"/>
        <v>175</v>
      </c>
      <c r="J2353" s="129">
        <f t="shared" si="184"/>
        <v>194.25</v>
      </c>
    </row>
    <row r="2354" spans="1:10" x14ac:dyDescent="0.25">
      <c r="A2354" s="95" t="s">
        <v>4919</v>
      </c>
      <c r="B2354" s="95" t="s">
        <v>4610</v>
      </c>
      <c r="C2354" s="95" t="str">
        <f t="shared" si="181"/>
        <v>臺北市中正區</v>
      </c>
      <c r="D2354" s="95" t="s">
        <v>786</v>
      </c>
      <c r="E2354" s="129">
        <v>70</v>
      </c>
      <c r="F2354" s="129">
        <f t="shared" si="182"/>
        <v>84</v>
      </c>
      <c r="G2354" s="129">
        <v>70</v>
      </c>
      <c r="H2354" s="129">
        <f t="shared" si="183"/>
        <v>84</v>
      </c>
      <c r="I2354" s="129">
        <f t="shared" si="185"/>
        <v>175</v>
      </c>
      <c r="J2354" s="129">
        <f t="shared" si="184"/>
        <v>194.25</v>
      </c>
    </row>
    <row r="2355" spans="1:10" x14ac:dyDescent="0.25">
      <c r="A2355" s="95" t="s">
        <v>4920</v>
      </c>
      <c r="B2355" s="95" t="s">
        <v>4921</v>
      </c>
      <c r="C2355" s="95" t="str">
        <f t="shared" si="181"/>
        <v>臺北市中正區</v>
      </c>
      <c r="D2355" s="95" t="s">
        <v>786</v>
      </c>
      <c r="E2355" s="129">
        <v>70</v>
      </c>
      <c r="F2355" s="129">
        <f t="shared" si="182"/>
        <v>84</v>
      </c>
      <c r="G2355" s="129">
        <v>70</v>
      </c>
      <c r="H2355" s="129">
        <f t="shared" si="183"/>
        <v>84</v>
      </c>
      <c r="I2355" s="129">
        <f t="shared" si="185"/>
        <v>175</v>
      </c>
      <c r="J2355" s="129">
        <f t="shared" si="184"/>
        <v>194.25</v>
      </c>
    </row>
    <row r="2356" spans="1:10" x14ac:dyDescent="0.25">
      <c r="A2356" s="95" t="s">
        <v>4922</v>
      </c>
      <c r="B2356" s="95" t="s">
        <v>4923</v>
      </c>
      <c r="C2356" s="95" t="str">
        <f t="shared" si="181"/>
        <v>臺北市中正區</v>
      </c>
      <c r="D2356" s="95" t="s">
        <v>786</v>
      </c>
      <c r="E2356" s="129">
        <v>70</v>
      </c>
      <c r="F2356" s="129">
        <f t="shared" si="182"/>
        <v>84</v>
      </c>
      <c r="G2356" s="129">
        <v>70</v>
      </c>
      <c r="H2356" s="129">
        <f t="shared" si="183"/>
        <v>84</v>
      </c>
      <c r="I2356" s="129">
        <f t="shared" si="185"/>
        <v>175</v>
      </c>
      <c r="J2356" s="129">
        <f t="shared" si="184"/>
        <v>194.25</v>
      </c>
    </row>
    <row r="2357" spans="1:10" x14ac:dyDescent="0.25">
      <c r="A2357" s="95" t="s">
        <v>4924</v>
      </c>
      <c r="B2357" s="95" t="s">
        <v>4925</v>
      </c>
      <c r="C2357" s="95" t="str">
        <f t="shared" si="181"/>
        <v>臺北市中正區</v>
      </c>
      <c r="D2357" s="95" t="s">
        <v>786</v>
      </c>
      <c r="E2357" s="129">
        <v>70</v>
      </c>
      <c r="F2357" s="129">
        <f t="shared" si="182"/>
        <v>84</v>
      </c>
      <c r="G2357" s="129">
        <v>70</v>
      </c>
      <c r="H2357" s="129">
        <f t="shared" si="183"/>
        <v>84</v>
      </c>
      <c r="I2357" s="129">
        <f t="shared" si="185"/>
        <v>175</v>
      </c>
      <c r="J2357" s="129">
        <f t="shared" si="184"/>
        <v>194.25</v>
      </c>
    </row>
    <row r="2358" spans="1:10" x14ac:dyDescent="0.25">
      <c r="A2358" s="95" t="s">
        <v>4926</v>
      </c>
      <c r="B2358" s="95" t="s">
        <v>4927</v>
      </c>
      <c r="C2358" s="95" t="str">
        <f t="shared" si="181"/>
        <v>臺北市中正區</v>
      </c>
      <c r="D2358" s="95" t="s">
        <v>786</v>
      </c>
      <c r="E2358" s="129">
        <v>70</v>
      </c>
      <c r="F2358" s="129">
        <f t="shared" si="182"/>
        <v>84</v>
      </c>
      <c r="G2358" s="129">
        <v>70</v>
      </c>
      <c r="H2358" s="129">
        <f t="shared" si="183"/>
        <v>84</v>
      </c>
      <c r="I2358" s="129">
        <f t="shared" si="185"/>
        <v>175</v>
      </c>
      <c r="J2358" s="129">
        <f t="shared" si="184"/>
        <v>194.25</v>
      </c>
    </row>
    <row r="2359" spans="1:10" x14ac:dyDescent="0.25">
      <c r="A2359" s="95" t="s">
        <v>4928</v>
      </c>
      <c r="B2359" s="95" t="s">
        <v>4929</v>
      </c>
      <c r="C2359" s="95" t="str">
        <f t="shared" si="181"/>
        <v>臺北市中正區</v>
      </c>
      <c r="D2359" s="95" t="s">
        <v>786</v>
      </c>
      <c r="E2359" s="129">
        <v>70</v>
      </c>
      <c r="F2359" s="129">
        <f t="shared" si="182"/>
        <v>84</v>
      </c>
      <c r="G2359" s="129">
        <v>70</v>
      </c>
      <c r="H2359" s="129">
        <f t="shared" si="183"/>
        <v>84</v>
      </c>
      <c r="I2359" s="129">
        <f t="shared" si="185"/>
        <v>175</v>
      </c>
      <c r="J2359" s="129">
        <f t="shared" si="184"/>
        <v>194.25</v>
      </c>
    </row>
    <row r="2360" spans="1:10" x14ac:dyDescent="0.25">
      <c r="A2360" s="95" t="s">
        <v>4930</v>
      </c>
      <c r="B2360" s="95" t="s">
        <v>4931</v>
      </c>
      <c r="C2360" s="95" t="str">
        <f t="shared" si="181"/>
        <v>臺北市中正區</v>
      </c>
      <c r="D2360" s="95" t="s">
        <v>786</v>
      </c>
      <c r="E2360" s="129">
        <v>70</v>
      </c>
      <c r="F2360" s="129">
        <f t="shared" si="182"/>
        <v>84</v>
      </c>
      <c r="G2360" s="129">
        <v>70</v>
      </c>
      <c r="H2360" s="129">
        <f t="shared" si="183"/>
        <v>84</v>
      </c>
      <c r="I2360" s="129">
        <f t="shared" si="185"/>
        <v>175</v>
      </c>
      <c r="J2360" s="129">
        <f t="shared" si="184"/>
        <v>194.25</v>
      </c>
    </row>
    <row r="2361" spans="1:10" x14ac:dyDescent="0.25">
      <c r="A2361" s="95" t="s">
        <v>4932</v>
      </c>
      <c r="B2361" s="95" t="s">
        <v>4933</v>
      </c>
      <c r="C2361" s="95" t="str">
        <f t="shared" si="181"/>
        <v>臺北市中正區</v>
      </c>
      <c r="D2361" s="95" t="s">
        <v>786</v>
      </c>
      <c r="E2361" s="129">
        <v>70</v>
      </c>
      <c r="F2361" s="129">
        <f t="shared" si="182"/>
        <v>84</v>
      </c>
      <c r="G2361" s="129">
        <v>70</v>
      </c>
      <c r="H2361" s="129">
        <f t="shared" si="183"/>
        <v>84</v>
      </c>
      <c r="I2361" s="129">
        <f t="shared" si="185"/>
        <v>175</v>
      </c>
      <c r="J2361" s="129">
        <f t="shared" si="184"/>
        <v>194.25</v>
      </c>
    </row>
    <row r="2362" spans="1:10" x14ac:dyDescent="0.25">
      <c r="A2362" s="95" t="s">
        <v>4934</v>
      </c>
      <c r="B2362" s="95" t="s">
        <v>4935</v>
      </c>
      <c r="C2362" s="95" t="str">
        <f t="shared" si="181"/>
        <v>臺北市中正區</v>
      </c>
      <c r="D2362" s="95" t="s">
        <v>786</v>
      </c>
      <c r="E2362" s="129">
        <v>70</v>
      </c>
      <c r="F2362" s="129">
        <f t="shared" si="182"/>
        <v>84</v>
      </c>
      <c r="G2362" s="129">
        <v>70</v>
      </c>
      <c r="H2362" s="129">
        <f t="shared" si="183"/>
        <v>84</v>
      </c>
      <c r="I2362" s="129">
        <f t="shared" si="185"/>
        <v>175</v>
      </c>
      <c r="J2362" s="129">
        <f t="shared" si="184"/>
        <v>194.25</v>
      </c>
    </row>
    <row r="2363" spans="1:10" x14ac:dyDescent="0.25">
      <c r="A2363" s="95" t="s">
        <v>4936</v>
      </c>
      <c r="B2363" s="95" t="s">
        <v>4937</v>
      </c>
      <c r="C2363" s="95" t="str">
        <f t="shared" si="181"/>
        <v>臺北市中正區</v>
      </c>
      <c r="D2363" s="95" t="s">
        <v>786</v>
      </c>
      <c r="E2363" s="129">
        <v>70</v>
      </c>
      <c r="F2363" s="129">
        <f t="shared" si="182"/>
        <v>84</v>
      </c>
      <c r="G2363" s="129">
        <v>70</v>
      </c>
      <c r="H2363" s="129">
        <f t="shared" si="183"/>
        <v>84</v>
      </c>
      <c r="I2363" s="129">
        <f t="shared" si="185"/>
        <v>175</v>
      </c>
      <c r="J2363" s="129">
        <f t="shared" si="184"/>
        <v>194.25</v>
      </c>
    </row>
    <row r="2364" spans="1:10" x14ac:dyDescent="0.25">
      <c r="A2364" s="95" t="s">
        <v>4938</v>
      </c>
      <c r="B2364" s="95" t="s">
        <v>4939</v>
      </c>
      <c r="C2364" s="95" t="str">
        <f t="shared" si="181"/>
        <v>臺北市中正區</v>
      </c>
      <c r="D2364" s="95" t="s">
        <v>786</v>
      </c>
      <c r="E2364" s="129">
        <v>70</v>
      </c>
      <c r="F2364" s="129">
        <f t="shared" si="182"/>
        <v>84</v>
      </c>
      <c r="G2364" s="129">
        <v>70</v>
      </c>
      <c r="H2364" s="129">
        <f t="shared" si="183"/>
        <v>84</v>
      </c>
      <c r="I2364" s="129">
        <f t="shared" si="185"/>
        <v>175</v>
      </c>
      <c r="J2364" s="129">
        <f t="shared" si="184"/>
        <v>194.25</v>
      </c>
    </row>
    <row r="2365" spans="1:10" x14ac:dyDescent="0.25">
      <c r="A2365" s="95" t="s">
        <v>4940</v>
      </c>
      <c r="B2365" s="95" t="s">
        <v>4941</v>
      </c>
      <c r="C2365" s="95" t="str">
        <f t="shared" si="181"/>
        <v>臺北市中正區</v>
      </c>
      <c r="D2365" s="95" t="s">
        <v>786</v>
      </c>
      <c r="E2365" s="129">
        <v>70</v>
      </c>
      <c r="F2365" s="129">
        <f t="shared" si="182"/>
        <v>84</v>
      </c>
      <c r="G2365" s="129">
        <v>70</v>
      </c>
      <c r="H2365" s="129">
        <f t="shared" si="183"/>
        <v>84</v>
      </c>
      <c r="I2365" s="129">
        <f t="shared" si="185"/>
        <v>175</v>
      </c>
      <c r="J2365" s="129">
        <f t="shared" si="184"/>
        <v>194.25</v>
      </c>
    </row>
    <row r="2366" spans="1:10" x14ac:dyDescent="0.25">
      <c r="A2366" s="95" t="s">
        <v>4942</v>
      </c>
      <c r="B2366" s="95" t="s">
        <v>4943</v>
      </c>
      <c r="C2366" s="95" t="str">
        <f t="shared" si="181"/>
        <v>臺北市中正區</v>
      </c>
      <c r="D2366" s="95" t="s">
        <v>786</v>
      </c>
      <c r="E2366" s="129">
        <v>70</v>
      </c>
      <c r="F2366" s="129">
        <f t="shared" si="182"/>
        <v>84</v>
      </c>
      <c r="G2366" s="129">
        <v>70</v>
      </c>
      <c r="H2366" s="129">
        <f t="shared" si="183"/>
        <v>84</v>
      </c>
      <c r="I2366" s="129">
        <f t="shared" si="185"/>
        <v>175</v>
      </c>
      <c r="J2366" s="129">
        <f t="shared" si="184"/>
        <v>194.25</v>
      </c>
    </row>
    <row r="2367" spans="1:10" x14ac:dyDescent="0.25">
      <c r="A2367" s="95" t="s">
        <v>4944</v>
      </c>
      <c r="B2367" s="95" t="s">
        <v>4945</v>
      </c>
      <c r="C2367" s="95" t="str">
        <f t="shared" si="181"/>
        <v>臺北市中正區</v>
      </c>
      <c r="D2367" s="95" t="s">
        <v>786</v>
      </c>
      <c r="E2367" s="129">
        <v>70</v>
      </c>
      <c r="F2367" s="129">
        <f t="shared" si="182"/>
        <v>84</v>
      </c>
      <c r="G2367" s="129">
        <v>70</v>
      </c>
      <c r="H2367" s="129">
        <f t="shared" si="183"/>
        <v>84</v>
      </c>
      <c r="I2367" s="129">
        <f t="shared" si="185"/>
        <v>175</v>
      </c>
      <c r="J2367" s="129">
        <f t="shared" si="184"/>
        <v>194.25</v>
      </c>
    </row>
    <row r="2368" spans="1:10" x14ac:dyDescent="0.25">
      <c r="A2368" s="95" t="s">
        <v>4946</v>
      </c>
      <c r="B2368" s="95" t="s">
        <v>4947</v>
      </c>
      <c r="C2368" s="95" t="str">
        <f t="shared" si="181"/>
        <v>臺北市中正區</v>
      </c>
      <c r="D2368" s="95" t="s">
        <v>786</v>
      </c>
      <c r="E2368" s="129">
        <v>70</v>
      </c>
      <c r="F2368" s="129">
        <f t="shared" si="182"/>
        <v>84</v>
      </c>
      <c r="G2368" s="129">
        <v>70</v>
      </c>
      <c r="H2368" s="129">
        <f t="shared" si="183"/>
        <v>84</v>
      </c>
      <c r="I2368" s="129">
        <f t="shared" si="185"/>
        <v>175</v>
      </c>
      <c r="J2368" s="129">
        <f t="shared" si="184"/>
        <v>194.25</v>
      </c>
    </row>
    <row r="2369" spans="1:10" x14ac:dyDescent="0.25">
      <c r="A2369" s="95" t="s">
        <v>4948</v>
      </c>
      <c r="B2369" s="95" t="s">
        <v>4949</v>
      </c>
      <c r="C2369" s="95" t="str">
        <f t="shared" si="181"/>
        <v>臺北市中正區</v>
      </c>
      <c r="D2369" s="95" t="s">
        <v>786</v>
      </c>
      <c r="E2369" s="129">
        <v>70</v>
      </c>
      <c r="F2369" s="129">
        <f t="shared" si="182"/>
        <v>84</v>
      </c>
      <c r="G2369" s="129">
        <v>70</v>
      </c>
      <c r="H2369" s="129">
        <f t="shared" si="183"/>
        <v>84</v>
      </c>
      <c r="I2369" s="129">
        <f t="shared" si="185"/>
        <v>175</v>
      </c>
      <c r="J2369" s="129">
        <f t="shared" si="184"/>
        <v>194.25</v>
      </c>
    </row>
    <row r="2370" spans="1:10" x14ac:dyDescent="0.25">
      <c r="A2370" s="95" t="s">
        <v>4950</v>
      </c>
      <c r="B2370" s="95" t="s">
        <v>4951</v>
      </c>
      <c r="C2370" s="95" t="str">
        <f t="shared" ref="C2370:C2433" si="186">LEFT(A2370,6)</f>
        <v>臺北市中正區</v>
      </c>
      <c r="D2370" s="95" t="s">
        <v>786</v>
      </c>
      <c r="E2370" s="129">
        <v>70</v>
      </c>
      <c r="F2370" s="129">
        <f t="shared" si="182"/>
        <v>84</v>
      </c>
      <c r="G2370" s="129">
        <v>70</v>
      </c>
      <c r="H2370" s="129">
        <f t="shared" si="183"/>
        <v>84</v>
      </c>
      <c r="I2370" s="129">
        <f t="shared" si="185"/>
        <v>175</v>
      </c>
      <c r="J2370" s="129">
        <f t="shared" si="184"/>
        <v>194.25</v>
      </c>
    </row>
    <row r="2371" spans="1:10" x14ac:dyDescent="0.25">
      <c r="A2371" s="95" t="s">
        <v>4952</v>
      </c>
      <c r="B2371" s="95" t="s">
        <v>4953</v>
      </c>
      <c r="C2371" s="95" t="str">
        <f t="shared" si="186"/>
        <v>臺北市中正區</v>
      </c>
      <c r="D2371" s="95" t="s">
        <v>786</v>
      </c>
      <c r="E2371" s="129">
        <v>70</v>
      </c>
      <c r="F2371" s="129">
        <f t="shared" ref="F2371:F2434" si="187">(E2371+10)*1.05</f>
        <v>84</v>
      </c>
      <c r="G2371" s="129">
        <v>70</v>
      </c>
      <c r="H2371" s="129">
        <f t="shared" ref="H2371:H2434" si="188">(G2371+10)*1.05</f>
        <v>84</v>
      </c>
      <c r="I2371" s="129">
        <f t="shared" si="185"/>
        <v>175</v>
      </c>
      <c r="J2371" s="129">
        <f t="shared" ref="J2371:J2434" si="189">(I2371+10)*1.05</f>
        <v>194.25</v>
      </c>
    </row>
    <row r="2372" spans="1:10" x14ac:dyDescent="0.25">
      <c r="A2372" s="95" t="s">
        <v>4954</v>
      </c>
      <c r="B2372" s="95" t="s">
        <v>4955</v>
      </c>
      <c r="C2372" s="95" t="str">
        <f t="shared" si="186"/>
        <v>臺北市中正區</v>
      </c>
      <c r="D2372" s="95" t="s">
        <v>786</v>
      </c>
      <c r="E2372" s="129">
        <v>70</v>
      </c>
      <c r="F2372" s="129">
        <f t="shared" si="187"/>
        <v>84</v>
      </c>
      <c r="G2372" s="129">
        <v>70</v>
      </c>
      <c r="H2372" s="129">
        <f t="shared" si="188"/>
        <v>84</v>
      </c>
      <c r="I2372" s="129">
        <f t="shared" si="185"/>
        <v>175</v>
      </c>
      <c r="J2372" s="129">
        <f t="shared" si="189"/>
        <v>194.25</v>
      </c>
    </row>
    <row r="2373" spans="1:10" x14ac:dyDescent="0.25">
      <c r="A2373" s="95" t="s">
        <v>4956</v>
      </c>
      <c r="B2373" s="95" t="s">
        <v>4957</v>
      </c>
      <c r="C2373" s="95" t="str">
        <f t="shared" si="186"/>
        <v>臺北市中正區</v>
      </c>
      <c r="D2373" s="95" t="s">
        <v>786</v>
      </c>
      <c r="E2373" s="129">
        <v>70</v>
      </c>
      <c r="F2373" s="129">
        <f t="shared" si="187"/>
        <v>84</v>
      </c>
      <c r="G2373" s="129">
        <v>70</v>
      </c>
      <c r="H2373" s="129">
        <f t="shared" si="188"/>
        <v>84</v>
      </c>
      <c r="I2373" s="129">
        <f t="shared" si="185"/>
        <v>175</v>
      </c>
      <c r="J2373" s="129">
        <f t="shared" si="189"/>
        <v>194.25</v>
      </c>
    </row>
    <row r="2374" spans="1:10" x14ac:dyDescent="0.25">
      <c r="A2374" s="95" t="s">
        <v>4958</v>
      </c>
      <c r="B2374" s="95" t="s">
        <v>4718</v>
      </c>
      <c r="C2374" s="95" t="str">
        <f t="shared" si="186"/>
        <v>臺北市中正區</v>
      </c>
      <c r="D2374" s="95" t="s">
        <v>786</v>
      </c>
      <c r="E2374" s="129">
        <v>70</v>
      </c>
      <c r="F2374" s="129">
        <f t="shared" si="187"/>
        <v>84</v>
      </c>
      <c r="G2374" s="129">
        <v>70</v>
      </c>
      <c r="H2374" s="129">
        <f t="shared" si="188"/>
        <v>84</v>
      </c>
      <c r="I2374" s="129">
        <f t="shared" si="185"/>
        <v>175</v>
      </c>
      <c r="J2374" s="129">
        <f t="shared" si="189"/>
        <v>194.25</v>
      </c>
    </row>
    <row r="2375" spans="1:10" x14ac:dyDescent="0.25">
      <c r="A2375" s="95" t="s">
        <v>4959</v>
      </c>
      <c r="B2375" s="95" t="s">
        <v>4960</v>
      </c>
      <c r="C2375" s="95" t="str">
        <f t="shared" si="186"/>
        <v>臺北市中正區</v>
      </c>
      <c r="D2375" s="95" t="s">
        <v>786</v>
      </c>
      <c r="E2375" s="129">
        <v>70</v>
      </c>
      <c r="F2375" s="129">
        <f t="shared" si="187"/>
        <v>84</v>
      </c>
      <c r="G2375" s="129">
        <v>70</v>
      </c>
      <c r="H2375" s="129">
        <f t="shared" si="188"/>
        <v>84</v>
      </c>
      <c r="I2375" s="129">
        <f t="shared" si="185"/>
        <v>175</v>
      </c>
      <c r="J2375" s="129">
        <f t="shared" si="189"/>
        <v>194.25</v>
      </c>
    </row>
    <row r="2376" spans="1:10" x14ac:dyDescent="0.25">
      <c r="A2376" s="95" t="s">
        <v>4961</v>
      </c>
      <c r="B2376" s="95" t="s">
        <v>4962</v>
      </c>
      <c r="C2376" s="95" t="str">
        <f t="shared" si="186"/>
        <v>臺北市中正區</v>
      </c>
      <c r="D2376" s="95" t="s">
        <v>786</v>
      </c>
      <c r="E2376" s="129">
        <v>70</v>
      </c>
      <c r="F2376" s="129">
        <f t="shared" si="187"/>
        <v>84</v>
      </c>
      <c r="G2376" s="129">
        <v>70</v>
      </c>
      <c r="H2376" s="129">
        <f t="shared" si="188"/>
        <v>84</v>
      </c>
      <c r="I2376" s="129">
        <f t="shared" si="185"/>
        <v>175</v>
      </c>
      <c r="J2376" s="129">
        <f t="shared" si="189"/>
        <v>194.25</v>
      </c>
    </row>
    <row r="2377" spans="1:10" x14ac:dyDescent="0.25">
      <c r="A2377" s="95" t="s">
        <v>4963</v>
      </c>
      <c r="B2377" s="95" t="s">
        <v>4694</v>
      </c>
      <c r="C2377" s="95" t="str">
        <f t="shared" si="186"/>
        <v>臺北市中正區</v>
      </c>
      <c r="D2377" s="95" t="s">
        <v>786</v>
      </c>
      <c r="E2377" s="129">
        <v>70</v>
      </c>
      <c r="F2377" s="129">
        <f t="shared" si="187"/>
        <v>84</v>
      </c>
      <c r="G2377" s="129">
        <v>70</v>
      </c>
      <c r="H2377" s="129">
        <f t="shared" si="188"/>
        <v>84</v>
      </c>
      <c r="I2377" s="129">
        <f t="shared" si="185"/>
        <v>175</v>
      </c>
      <c r="J2377" s="129">
        <f t="shared" si="189"/>
        <v>194.25</v>
      </c>
    </row>
    <row r="2378" spans="1:10" x14ac:dyDescent="0.25">
      <c r="A2378" s="95" t="s">
        <v>4964</v>
      </c>
      <c r="B2378" s="95" t="s">
        <v>4965</v>
      </c>
      <c r="C2378" s="95" t="str">
        <f t="shared" si="186"/>
        <v>臺北市中正區</v>
      </c>
      <c r="D2378" s="95" t="s">
        <v>786</v>
      </c>
      <c r="E2378" s="129">
        <v>70</v>
      </c>
      <c r="F2378" s="129">
        <f t="shared" si="187"/>
        <v>84</v>
      </c>
      <c r="G2378" s="129">
        <v>70</v>
      </c>
      <c r="H2378" s="129">
        <f t="shared" si="188"/>
        <v>84</v>
      </c>
      <c r="I2378" s="129">
        <f t="shared" si="185"/>
        <v>175</v>
      </c>
      <c r="J2378" s="129">
        <f t="shared" si="189"/>
        <v>194.25</v>
      </c>
    </row>
    <row r="2379" spans="1:10" x14ac:dyDescent="0.25">
      <c r="A2379" s="95" t="s">
        <v>4966</v>
      </c>
      <c r="B2379" s="95" t="s">
        <v>4967</v>
      </c>
      <c r="C2379" s="95" t="str">
        <f t="shared" si="186"/>
        <v>臺北市中正區</v>
      </c>
      <c r="D2379" s="95" t="s">
        <v>786</v>
      </c>
      <c r="E2379" s="129">
        <v>70</v>
      </c>
      <c r="F2379" s="129">
        <f t="shared" si="187"/>
        <v>84</v>
      </c>
      <c r="G2379" s="129">
        <v>70</v>
      </c>
      <c r="H2379" s="129">
        <f t="shared" si="188"/>
        <v>84</v>
      </c>
      <c r="I2379" s="129">
        <f t="shared" si="185"/>
        <v>175</v>
      </c>
      <c r="J2379" s="129">
        <f t="shared" si="189"/>
        <v>194.25</v>
      </c>
    </row>
    <row r="2380" spans="1:10" x14ac:dyDescent="0.25">
      <c r="A2380" s="95" t="s">
        <v>4890</v>
      </c>
      <c r="B2380" s="95" t="s">
        <v>4968</v>
      </c>
      <c r="C2380" s="95" t="str">
        <f t="shared" si="186"/>
        <v>臺北市中正區</v>
      </c>
      <c r="D2380" s="95" t="s">
        <v>786</v>
      </c>
      <c r="E2380" s="129">
        <v>70</v>
      </c>
      <c r="F2380" s="129">
        <f t="shared" si="187"/>
        <v>84</v>
      </c>
      <c r="G2380" s="129">
        <v>70</v>
      </c>
      <c r="H2380" s="129">
        <f t="shared" si="188"/>
        <v>84</v>
      </c>
      <c r="I2380" s="129">
        <f t="shared" si="185"/>
        <v>175</v>
      </c>
      <c r="J2380" s="129">
        <f t="shared" si="189"/>
        <v>194.25</v>
      </c>
    </row>
    <row r="2381" spans="1:10" x14ac:dyDescent="0.25">
      <c r="A2381" s="95" t="s">
        <v>4969</v>
      </c>
      <c r="B2381" s="95" t="s">
        <v>4970</v>
      </c>
      <c r="C2381" s="95" t="str">
        <f t="shared" si="186"/>
        <v>臺北市中正區</v>
      </c>
      <c r="D2381" s="95" t="s">
        <v>786</v>
      </c>
      <c r="E2381" s="129">
        <v>70</v>
      </c>
      <c r="F2381" s="129">
        <f t="shared" si="187"/>
        <v>84</v>
      </c>
      <c r="G2381" s="129">
        <v>70</v>
      </c>
      <c r="H2381" s="129">
        <f t="shared" si="188"/>
        <v>84</v>
      </c>
      <c r="I2381" s="129">
        <f t="shared" si="185"/>
        <v>175</v>
      </c>
      <c r="J2381" s="129">
        <f t="shared" si="189"/>
        <v>194.25</v>
      </c>
    </row>
    <row r="2382" spans="1:10" x14ac:dyDescent="0.25">
      <c r="A2382" s="95" t="s">
        <v>4971</v>
      </c>
      <c r="B2382" s="95" t="s">
        <v>4972</v>
      </c>
      <c r="C2382" s="95" t="str">
        <f t="shared" si="186"/>
        <v>臺北市中正區</v>
      </c>
      <c r="D2382" s="95" t="s">
        <v>786</v>
      </c>
      <c r="E2382" s="129">
        <v>70</v>
      </c>
      <c r="F2382" s="129">
        <f t="shared" si="187"/>
        <v>84</v>
      </c>
      <c r="G2382" s="129">
        <v>70</v>
      </c>
      <c r="H2382" s="129">
        <f t="shared" si="188"/>
        <v>84</v>
      </c>
      <c r="I2382" s="129">
        <f t="shared" si="185"/>
        <v>175</v>
      </c>
      <c r="J2382" s="129">
        <f t="shared" si="189"/>
        <v>194.25</v>
      </c>
    </row>
    <row r="2383" spans="1:10" x14ac:dyDescent="0.25">
      <c r="A2383" s="95" t="s">
        <v>4973</v>
      </c>
      <c r="B2383" s="95" t="s">
        <v>4974</v>
      </c>
      <c r="C2383" s="95" t="str">
        <f t="shared" si="186"/>
        <v>臺北市中正區</v>
      </c>
      <c r="D2383" s="95" t="s">
        <v>786</v>
      </c>
      <c r="E2383" s="129">
        <v>70</v>
      </c>
      <c r="F2383" s="129">
        <f t="shared" si="187"/>
        <v>84</v>
      </c>
      <c r="G2383" s="129">
        <v>70</v>
      </c>
      <c r="H2383" s="129">
        <f t="shared" si="188"/>
        <v>84</v>
      </c>
      <c r="I2383" s="129">
        <f t="shared" si="185"/>
        <v>175</v>
      </c>
      <c r="J2383" s="129">
        <f t="shared" si="189"/>
        <v>194.25</v>
      </c>
    </row>
    <row r="2384" spans="1:10" x14ac:dyDescent="0.25">
      <c r="A2384" s="95" t="s">
        <v>4975</v>
      </c>
      <c r="B2384" s="95" t="s">
        <v>4976</v>
      </c>
      <c r="C2384" s="95" t="str">
        <f t="shared" si="186"/>
        <v>臺北市中正區</v>
      </c>
      <c r="D2384" s="95" t="s">
        <v>786</v>
      </c>
      <c r="E2384" s="129">
        <v>70</v>
      </c>
      <c r="F2384" s="129">
        <f t="shared" si="187"/>
        <v>84</v>
      </c>
      <c r="G2384" s="129">
        <v>70</v>
      </c>
      <c r="H2384" s="129">
        <f t="shared" si="188"/>
        <v>84</v>
      </c>
      <c r="I2384" s="129">
        <f t="shared" si="185"/>
        <v>175</v>
      </c>
      <c r="J2384" s="129">
        <f t="shared" si="189"/>
        <v>194.25</v>
      </c>
    </row>
    <row r="2385" spans="1:10" x14ac:dyDescent="0.25">
      <c r="A2385" s="95" t="s">
        <v>4977</v>
      </c>
      <c r="B2385" s="95" t="s">
        <v>4660</v>
      </c>
      <c r="C2385" s="95" t="str">
        <f t="shared" si="186"/>
        <v>臺北市中正區</v>
      </c>
      <c r="D2385" s="95" t="s">
        <v>786</v>
      </c>
      <c r="E2385" s="129">
        <v>70</v>
      </c>
      <c r="F2385" s="129">
        <f t="shared" si="187"/>
        <v>84</v>
      </c>
      <c r="G2385" s="129">
        <v>70</v>
      </c>
      <c r="H2385" s="129">
        <f t="shared" si="188"/>
        <v>84</v>
      </c>
      <c r="I2385" s="129">
        <f t="shared" si="185"/>
        <v>175</v>
      </c>
      <c r="J2385" s="129">
        <f t="shared" si="189"/>
        <v>194.25</v>
      </c>
    </row>
    <row r="2386" spans="1:10" x14ac:dyDescent="0.25">
      <c r="A2386" s="95" t="s">
        <v>4978</v>
      </c>
      <c r="B2386" s="95" t="s">
        <v>4584</v>
      </c>
      <c r="C2386" s="95" t="str">
        <f t="shared" si="186"/>
        <v>臺北市中正區</v>
      </c>
      <c r="D2386" s="95" t="s">
        <v>786</v>
      </c>
      <c r="E2386" s="129">
        <v>70</v>
      </c>
      <c r="F2386" s="129">
        <f t="shared" si="187"/>
        <v>84</v>
      </c>
      <c r="G2386" s="129">
        <v>70</v>
      </c>
      <c r="H2386" s="129">
        <f t="shared" si="188"/>
        <v>84</v>
      </c>
      <c r="I2386" s="129">
        <f t="shared" si="185"/>
        <v>175</v>
      </c>
      <c r="J2386" s="129">
        <f t="shared" si="189"/>
        <v>194.25</v>
      </c>
    </row>
    <row r="2387" spans="1:10" x14ac:dyDescent="0.25">
      <c r="A2387" s="95" t="s">
        <v>4979</v>
      </c>
      <c r="B2387" s="95" t="s">
        <v>4980</v>
      </c>
      <c r="C2387" s="95" t="str">
        <f t="shared" si="186"/>
        <v>臺北市中正區</v>
      </c>
      <c r="D2387" s="95" t="s">
        <v>786</v>
      </c>
      <c r="E2387" s="129">
        <v>70</v>
      </c>
      <c r="F2387" s="129">
        <f t="shared" si="187"/>
        <v>84</v>
      </c>
      <c r="G2387" s="129">
        <v>70</v>
      </c>
      <c r="H2387" s="129">
        <f t="shared" si="188"/>
        <v>84</v>
      </c>
      <c r="I2387" s="129">
        <f t="shared" si="185"/>
        <v>175</v>
      </c>
      <c r="J2387" s="129">
        <f t="shared" si="189"/>
        <v>194.25</v>
      </c>
    </row>
    <row r="2388" spans="1:10" x14ac:dyDescent="0.25">
      <c r="A2388" s="95" t="s">
        <v>4981</v>
      </c>
      <c r="B2388" s="95" t="s">
        <v>4662</v>
      </c>
      <c r="C2388" s="95" t="str">
        <f t="shared" si="186"/>
        <v>臺北市中正區</v>
      </c>
      <c r="D2388" s="95" t="s">
        <v>786</v>
      </c>
      <c r="E2388" s="129">
        <v>70</v>
      </c>
      <c r="F2388" s="129">
        <f t="shared" si="187"/>
        <v>84</v>
      </c>
      <c r="G2388" s="129">
        <v>70</v>
      </c>
      <c r="H2388" s="129">
        <f t="shared" si="188"/>
        <v>84</v>
      </c>
      <c r="I2388" s="129">
        <f t="shared" si="185"/>
        <v>175</v>
      </c>
      <c r="J2388" s="129">
        <f t="shared" si="189"/>
        <v>194.25</v>
      </c>
    </row>
    <row r="2389" spans="1:10" x14ac:dyDescent="0.25">
      <c r="A2389" s="95" t="s">
        <v>4982</v>
      </c>
      <c r="B2389" s="95" t="s">
        <v>4983</v>
      </c>
      <c r="C2389" s="95" t="str">
        <f t="shared" si="186"/>
        <v>臺北市中正區</v>
      </c>
      <c r="D2389" s="95" t="s">
        <v>786</v>
      </c>
      <c r="E2389" s="129">
        <v>70</v>
      </c>
      <c r="F2389" s="129">
        <f t="shared" si="187"/>
        <v>84</v>
      </c>
      <c r="G2389" s="129">
        <v>70</v>
      </c>
      <c r="H2389" s="129">
        <f t="shared" si="188"/>
        <v>84</v>
      </c>
      <c r="I2389" s="129">
        <f t="shared" si="185"/>
        <v>175</v>
      </c>
      <c r="J2389" s="129">
        <f t="shared" si="189"/>
        <v>194.25</v>
      </c>
    </row>
    <row r="2390" spans="1:10" x14ac:dyDescent="0.25">
      <c r="A2390" s="95" t="s">
        <v>4984</v>
      </c>
      <c r="B2390" s="95" t="s">
        <v>4590</v>
      </c>
      <c r="C2390" s="95" t="str">
        <f t="shared" si="186"/>
        <v>臺北市中正區</v>
      </c>
      <c r="D2390" s="95" t="s">
        <v>786</v>
      </c>
      <c r="E2390" s="129">
        <v>70</v>
      </c>
      <c r="F2390" s="129">
        <f t="shared" si="187"/>
        <v>84</v>
      </c>
      <c r="G2390" s="129">
        <v>70</v>
      </c>
      <c r="H2390" s="129">
        <f t="shared" si="188"/>
        <v>84</v>
      </c>
      <c r="I2390" s="129">
        <f t="shared" si="185"/>
        <v>175</v>
      </c>
      <c r="J2390" s="129">
        <f t="shared" si="189"/>
        <v>194.25</v>
      </c>
    </row>
    <row r="2391" spans="1:10" x14ac:dyDescent="0.25">
      <c r="A2391" s="95" t="s">
        <v>4985</v>
      </c>
      <c r="B2391" s="95" t="s">
        <v>4664</v>
      </c>
      <c r="C2391" s="95" t="str">
        <f t="shared" si="186"/>
        <v>臺北市中正區</v>
      </c>
      <c r="D2391" s="95" t="s">
        <v>786</v>
      </c>
      <c r="E2391" s="129">
        <v>70</v>
      </c>
      <c r="F2391" s="129">
        <f t="shared" si="187"/>
        <v>84</v>
      </c>
      <c r="G2391" s="129">
        <v>70</v>
      </c>
      <c r="H2391" s="129">
        <f t="shared" si="188"/>
        <v>84</v>
      </c>
      <c r="I2391" s="129">
        <f t="shared" si="185"/>
        <v>175</v>
      </c>
      <c r="J2391" s="129">
        <f t="shared" si="189"/>
        <v>194.25</v>
      </c>
    </row>
    <row r="2392" spans="1:10" x14ac:dyDescent="0.25">
      <c r="A2392" s="95" t="s">
        <v>4986</v>
      </c>
      <c r="B2392" s="95" t="s">
        <v>4987</v>
      </c>
      <c r="C2392" s="95" t="str">
        <f t="shared" si="186"/>
        <v>臺北市中正區</v>
      </c>
      <c r="D2392" s="95" t="s">
        <v>786</v>
      </c>
      <c r="E2392" s="129">
        <v>70</v>
      </c>
      <c r="F2392" s="129">
        <f t="shared" si="187"/>
        <v>84</v>
      </c>
      <c r="G2392" s="129">
        <v>70</v>
      </c>
      <c r="H2392" s="129">
        <f t="shared" si="188"/>
        <v>84</v>
      </c>
      <c r="I2392" s="129">
        <f t="shared" si="185"/>
        <v>175</v>
      </c>
      <c r="J2392" s="129">
        <f t="shared" si="189"/>
        <v>194.25</v>
      </c>
    </row>
    <row r="2393" spans="1:10" x14ac:dyDescent="0.25">
      <c r="A2393" s="95" t="s">
        <v>4988</v>
      </c>
      <c r="B2393" s="95" t="s">
        <v>4989</v>
      </c>
      <c r="C2393" s="95" t="str">
        <f t="shared" si="186"/>
        <v>臺北市中正區</v>
      </c>
      <c r="D2393" s="95" t="s">
        <v>786</v>
      </c>
      <c r="E2393" s="129">
        <v>70</v>
      </c>
      <c r="F2393" s="129">
        <f t="shared" si="187"/>
        <v>84</v>
      </c>
      <c r="G2393" s="129">
        <v>70</v>
      </c>
      <c r="H2393" s="129">
        <f t="shared" si="188"/>
        <v>84</v>
      </c>
      <c r="I2393" s="129">
        <f t="shared" si="185"/>
        <v>175</v>
      </c>
      <c r="J2393" s="129">
        <f t="shared" si="189"/>
        <v>194.25</v>
      </c>
    </row>
    <row r="2394" spans="1:10" x14ac:dyDescent="0.25">
      <c r="A2394" s="95" t="s">
        <v>4894</v>
      </c>
      <c r="B2394" s="95" t="s">
        <v>4990</v>
      </c>
      <c r="C2394" s="95" t="str">
        <f t="shared" si="186"/>
        <v>臺北市中正區</v>
      </c>
      <c r="D2394" s="95" t="s">
        <v>786</v>
      </c>
      <c r="E2394" s="129">
        <v>70</v>
      </c>
      <c r="F2394" s="129">
        <f t="shared" si="187"/>
        <v>84</v>
      </c>
      <c r="G2394" s="129">
        <v>70</v>
      </c>
      <c r="H2394" s="129">
        <f t="shared" si="188"/>
        <v>84</v>
      </c>
      <c r="I2394" s="129">
        <f t="shared" si="185"/>
        <v>175</v>
      </c>
      <c r="J2394" s="129">
        <f t="shared" si="189"/>
        <v>194.25</v>
      </c>
    </row>
    <row r="2395" spans="1:10" x14ac:dyDescent="0.25">
      <c r="A2395" s="95" t="s">
        <v>4991</v>
      </c>
      <c r="B2395" s="95" t="s">
        <v>4992</v>
      </c>
      <c r="C2395" s="95" t="str">
        <f t="shared" si="186"/>
        <v>臺北市中正區</v>
      </c>
      <c r="D2395" s="95" t="s">
        <v>786</v>
      </c>
      <c r="E2395" s="129">
        <v>70</v>
      </c>
      <c r="F2395" s="129">
        <f t="shared" si="187"/>
        <v>84</v>
      </c>
      <c r="G2395" s="129">
        <v>70</v>
      </c>
      <c r="H2395" s="129">
        <f t="shared" si="188"/>
        <v>84</v>
      </c>
      <c r="I2395" s="129">
        <f t="shared" ref="I2395:I2458" si="190">E2395*2.5</f>
        <v>175</v>
      </c>
      <c r="J2395" s="129">
        <f t="shared" si="189"/>
        <v>194.25</v>
      </c>
    </row>
    <row r="2396" spans="1:10" x14ac:dyDescent="0.25">
      <c r="A2396" s="95" t="s">
        <v>4993</v>
      </c>
      <c r="B2396" s="95" t="s">
        <v>4994</v>
      </c>
      <c r="C2396" s="95" t="str">
        <f t="shared" si="186"/>
        <v>臺北市中正區</v>
      </c>
      <c r="D2396" s="95" t="s">
        <v>786</v>
      </c>
      <c r="E2396" s="129">
        <v>70</v>
      </c>
      <c r="F2396" s="129">
        <f t="shared" si="187"/>
        <v>84</v>
      </c>
      <c r="G2396" s="129">
        <v>70</v>
      </c>
      <c r="H2396" s="129">
        <f t="shared" si="188"/>
        <v>84</v>
      </c>
      <c r="I2396" s="129">
        <f t="shared" si="190"/>
        <v>175</v>
      </c>
      <c r="J2396" s="129">
        <f t="shared" si="189"/>
        <v>194.25</v>
      </c>
    </row>
    <row r="2397" spans="1:10" x14ac:dyDescent="0.25">
      <c r="A2397" s="95" t="s">
        <v>4995</v>
      </c>
      <c r="B2397" s="95" t="s">
        <v>4634</v>
      </c>
      <c r="C2397" s="95" t="str">
        <f t="shared" si="186"/>
        <v>臺北市中正區</v>
      </c>
      <c r="D2397" s="95" t="s">
        <v>786</v>
      </c>
      <c r="E2397" s="129">
        <v>70</v>
      </c>
      <c r="F2397" s="129">
        <f t="shared" si="187"/>
        <v>84</v>
      </c>
      <c r="G2397" s="129">
        <v>70</v>
      </c>
      <c r="H2397" s="129">
        <f t="shared" si="188"/>
        <v>84</v>
      </c>
      <c r="I2397" s="129">
        <f t="shared" si="190"/>
        <v>175</v>
      </c>
      <c r="J2397" s="129">
        <f t="shared" si="189"/>
        <v>194.25</v>
      </c>
    </row>
    <row r="2398" spans="1:10" x14ac:dyDescent="0.25">
      <c r="A2398" s="95" t="s">
        <v>4996</v>
      </c>
      <c r="B2398" s="95" t="s">
        <v>4997</v>
      </c>
      <c r="C2398" s="95" t="str">
        <f t="shared" si="186"/>
        <v>臺北市中正區</v>
      </c>
      <c r="D2398" s="95" t="s">
        <v>786</v>
      </c>
      <c r="E2398" s="129">
        <v>70</v>
      </c>
      <c r="F2398" s="129">
        <f t="shared" si="187"/>
        <v>84</v>
      </c>
      <c r="G2398" s="129">
        <v>70</v>
      </c>
      <c r="H2398" s="129">
        <f t="shared" si="188"/>
        <v>84</v>
      </c>
      <c r="I2398" s="129">
        <f t="shared" si="190"/>
        <v>175</v>
      </c>
      <c r="J2398" s="129">
        <f t="shared" si="189"/>
        <v>194.25</v>
      </c>
    </row>
    <row r="2399" spans="1:10" x14ac:dyDescent="0.25">
      <c r="A2399" s="95" t="s">
        <v>4998</v>
      </c>
      <c r="B2399" s="95" t="s">
        <v>4999</v>
      </c>
      <c r="C2399" s="95" t="str">
        <f t="shared" si="186"/>
        <v>臺北市中正區</v>
      </c>
      <c r="D2399" s="95" t="s">
        <v>4670</v>
      </c>
      <c r="E2399" s="129">
        <v>110</v>
      </c>
      <c r="F2399" s="129">
        <f t="shared" si="187"/>
        <v>126</v>
      </c>
      <c r="G2399" s="129">
        <v>110</v>
      </c>
      <c r="H2399" s="129">
        <f t="shared" si="188"/>
        <v>126</v>
      </c>
      <c r="I2399" s="129">
        <f t="shared" si="190"/>
        <v>275</v>
      </c>
      <c r="J2399" s="129">
        <f t="shared" si="189"/>
        <v>299.25</v>
      </c>
    </row>
    <row r="2400" spans="1:10" x14ac:dyDescent="0.25">
      <c r="A2400" s="95" t="s">
        <v>5000</v>
      </c>
      <c r="B2400" s="95" t="s">
        <v>5001</v>
      </c>
      <c r="C2400" s="95" t="str">
        <f t="shared" si="186"/>
        <v>臺北市中正區</v>
      </c>
      <c r="D2400" s="95" t="s">
        <v>4670</v>
      </c>
      <c r="E2400" s="129">
        <v>110</v>
      </c>
      <c r="F2400" s="129">
        <f t="shared" si="187"/>
        <v>126</v>
      </c>
      <c r="G2400" s="129">
        <v>110</v>
      </c>
      <c r="H2400" s="129">
        <f t="shared" si="188"/>
        <v>126</v>
      </c>
      <c r="I2400" s="129">
        <f t="shared" si="190"/>
        <v>275</v>
      </c>
      <c r="J2400" s="129">
        <f t="shared" si="189"/>
        <v>299.25</v>
      </c>
    </row>
    <row r="2401" spans="1:10" x14ac:dyDescent="0.25">
      <c r="A2401" s="95" t="s">
        <v>5002</v>
      </c>
      <c r="B2401" s="95" t="s">
        <v>5003</v>
      </c>
      <c r="C2401" s="95" t="str">
        <f t="shared" si="186"/>
        <v>臺北市中正區</v>
      </c>
      <c r="D2401" s="95" t="s">
        <v>4670</v>
      </c>
      <c r="E2401" s="129">
        <v>110</v>
      </c>
      <c r="F2401" s="129">
        <f t="shared" si="187"/>
        <v>126</v>
      </c>
      <c r="G2401" s="129">
        <v>110</v>
      </c>
      <c r="H2401" s="129">
        <f t="shared" si="188"/>
        <v>126</v>
      </c>
      <c r="I2401" s="129">
        <f t="shared" si="190"/>
        <v>275</v>
      </c>
      <c r="J2401" s="129">
        <f t="shared" si="189"/>
        <v>299.25</v>
      </c>
    </row>
    <row r="2402" spans="1:10" x14ac:dyDescent="0.25">
      <c r="A2402" s="95" t="s">
        <v>5004</v>
      </c>
      <c r="B2402" s="95" t="s">
        <v>4680</v>
      </c>
      <c r="C2402" s="95" t="str">
        <f t="shared" si="186"/>
        <v>臺北市中正區</v>
      </c>
      <c r="D2402" s="95" t="s">
        <v>4670</v>
      </c>
      <c r="E2402" s="129">
        <v>110</v>
      </c>
      <c r="F2402" s="129">
        <f t="shared" si="187"/>
        <v>126</v>
      </c>
      <c r="G2402" s="129">
        <v>110</v>
      </c>
      <c r="H2402" s="129">
        <f t="shared" si="188"/>
        <v>126</v>
      </c>
      <c r="I2402" s="129">
        <f t="shared" si="190"/>
        <v>275</v>
      </c>
      <c r="J2402" s="129">
        <f t="shared" si="189"/>
        <v>299.25</v>
      </c>
    </row>
    <row r="2403" spans="1:10" x14ac:dyDescent="0.25">
      <c r="A2403" s="95" t="s">
        <v>5005</v>
      </c>
      <c r="B2403" s="95" t="s">
        <v>1637</v>
      </c>
      <c r="C2403" s="95" t="str">
        <f t="shared" si="186"/>
        <v>臺北市中正區</v>
      </c>
      <c r="D2403" s="95" t="s">
        <v>786</v>
      </c>
      <c r="E2403" s="129">
        <v>70</v>
      </c>
      <c r="F2403" s="129">
        <f t="shared" si="187"/>
        <v>84</v>
      </c>
      <c r="G2403" s="129">
        <v>70</v>
      </c>
      <c r="H2403" s="129">
        <f t="shared" si="188"/>
        <v>84</v>
      </c>
      <c r="I2403" s="129">
        <f t="shared" si="190"/>
        <v>175</v>
      </c>
      <c r="J2403" s="129">
        <f t="shared" si="189"/>
        <v>194.25</v>
      </c>
    </row>
    <row r="2404" spans="1:10" x14ac:dyDescent="0.25">
      <c r="A2404" s="95" t="s">
        <v>5006</v>
      </c>
      <c r="B2404" s="95" t="s">
        <v>5007</v>
      </c>
      <c r="C2404" s="95" t="str">
        <f t="shared" si="186"/>
        <v>臺北市中正區</v>
      </c>
      <c r="D2404" s="95" t="s">
        <v>786</v>
      </c>
      <c r="E2404" s="129">
        <v>70</v>
      </c>
      <c r="F2404" s="129">
        <f t="shared" si="187"/>
        <v>84</v>
      </c>
      <c r="G2404" s="129">
        <v>70</v>
      </c>
      <c r="H2404" s="129">
        <f t="shared" si="188"/>
        <v>84</v>
      </c>
      <c r="I2404" s="129">
        <f t="shared" si="190"/>
        <v>175</v>
      </c>
      <c r="J2404" s="129">
        <f t="shared" si="189"/>
        <v>194.25</v>
      </c>
    </row>
    <row r="2405" spans="1:10" x14ac:dyDescent="0.25">
      <c r="A2405" s="95" t="s">
        <v>4894</v>
      </c>
      <c r="B2405" s="95" t="s">
        <v>5008</v>
      </c>
      <c r="C2405" s="95" t="str">
        <f t="shared" si="186"/>
        <v>臺北市中正區</v>
      </c>
      <c r="D2405" s="95" t="s">
        <v>786</v>
      </c>
      <c r="E2405" s="129">
        <v>70</v>
      </c>
      <c r="F2405" s="129">
        <f t="shared" si="187"/>
        <v>84</v>
      </c>
      <c r="G2405" s="129">
        <v>70</v>
      </c>
      <c r="H2405" s="129">
        <f t="shared" si="188"/>
        <v>84</v>
      </c>
      <c r="I2405" s="129">
        <f t="shared" si="190"/>
        <v>175</v>
      </c>
      <c r="J2405" s="129">
        <f t="shared" si="189"/>
        <v>194.25</v>
      </c>
    </row>
    <row r="2406" spans="1:10" x14ac:dyDescent="0.25">
      <c r="A2406" s="95" t="s">
        <v>5009</v>
      </c>
      <c r="B2406" s="95" t="s">
        <v>5010</v>
      </c>
      <c r="C2406" s="95" t="str">
        <f t="shared" si="186"/>
        <v>臺北市中正區</v>
      </c>
      <c r="D2406" s="95" t="s">
        <v>786</v>
      </c>
      <c r="E2406" s="129">
        <v>70</v>
      </c>
      <c r="F2406" s="129">
        <f t="shared" si="187"/>
        <v>84</v>
      </c>
      <c r="G2406" s="129">
        <v>70</v>
      </c>
      <c r="H2406" s="129">
        <f t="shared" si="188"/>
        <v>84</v>
      </c>
      <c r="I2406" s="129">
        <f t="shared" si="190"/>
        <v>175</v>
      </c>
      <c r="J2406" s="129">
        <f t="shared" si="189"/>
        <v>194.25</v>
      </c>
    </row>
    <row r="2407" spans="1:10" x14ac:dyDescent="0.25">
      <c r="A2407" s="95" t="s">
        <v>5011</v>
      </c>
      <c r="B2407" s="95" t="s">
        <v>5012</v>
      </c>
      <c r="C2407" s="95" t="str">
        <f t="shared" si="186"/>
        <v>臺北市中正區</v>
      </c>
      <c r="D2407" s="95" t="s">
        <v>786</v>
      </c>
      <c r="E2407" s="129">
        <v>70</v>
      </c>
      <c r="F2407" s="129">
        <f t="shared" si="187"/>
        <v>84</v>
      </c>
      <c r="G2407" s="129">
        <v>70</v>
      </c>
      <c r="H2407" s="129">
        <f t="shared" si="188"/>
        <v>84</v>
      </c>
      <c r="I2407" s="129">
        <f t="shared" si="190"/>
        <v>175</v>
      </c>
      <c r="J2407" s="129">
        <f t="shared" si="189"/>
        <v>194.25</v>
      </c>
    </row>
    <row r="2408" spans="1:10" x14ac:dyDescent="0.25">
      <c r="A2408" s="95" t="s">
        <v>5013</v>
      </c>
      <c r="B2408" s="95" t="s">
        <v>5014</v>
      </c>
      <c r="C2408" s="95" t="str">
        <f t="shared" si="186"/>
        <v>臺北市內湖區</v>
      </c>
      <c r="D2408" s="95" t="s">
        <v>4796</v>
      </c>
      <c r="E2408" s="129">
        <v>80</v>
      </c>
      <c r="F2408" s="129">
        <f t="shared" si="187"/>
        <v>94.5</v>
      </c>
      <c r="G2408" s="129">
        <v>80</v>
      </c>
      <c r="H2408" s="129">
        <f t="shared" si="188"/>
        <v>94.5</v>
      </c>
      <c r="I2408" s="129">
        <f t="shared" si="190"/>
        <v>200</v>
      </c>
      <c r="J2408" s="129">
        <f t="shared" si="189"/>
        <v>220.5</v>
      </c>
    </row>
    <row r="2409" spans="1:10" x14ac:dyDescent="0.25">
      <c r="A2409" s="95" t="s">
        <v>5015</v>
      </c>
      <c r="B2409" s="95" t="s">
        <v>5016</v>
      </c>
      <c r="C2409" s="95" t="str">
        <f t="shared" si="186"/>
        <v>臺北市內湖區</v>
      </c>
      <c r="D2409" s="95" t="s">
        <v>4796</v>
      </c>
      <c r="E2409" s="129">
        <v>80</v>
      </c>
      <c r="F2409" s="129">
        <f t="shared" si="187"/>
        <v>94.5</v>
      </c>
      <c r="G2409" s="129">
        <v>80</v>
      </c>
      <c r="H2409" s="129">
        <f t="shared" si="188"/>
        <v>94.5</v>
      </c>
      <c r="I2409" s="129">
        <f t="shared" si="190"/>
        <v>200</v>
      </c>
      <c r="J2409" s="129">
        <f t="shared" si="189"/>
        <v>220.5</v>
      </c>
    </row>
    <row r="2410" spans="1:10" x14ac:dyDescent="0.25">
      <c r="A2410" s="95" t="s">
        <v>5017</v>
      </c>
      <c r="B2410" s="95" t="s">
        <v>5018</v>
      </c>
      <c r="C2410" s="95" t="str">
        <f t="shared" si="186"/>
        <v>臺北市內湖區</v>
      </c>
      <c r="D2410" s="95" t="s">
        <v>4796</v>
      </c>
      <c r="E2410" s="129">
        <v>80</v>
      </c>
      <c r="F2410" s="129">
        <f t="shared" si="187"/>
        <v>94.5</v>
      </c>
      <c r="G2410" s="129">
        <v>80</v>
      </c>
      <c r="H2410" s="129">
        <f t="shared" si="188"/>
        <v>94.5</v>
      </c>
      <c r="I2410" s="129">
        <f t="shared" si="190"/>
        <v>200</v>
      </c>
      <c r="J2410" s="129">
        <f t="shared" si="189"/>
        <v>220.5</v>
      </c>
    </row>
    <row r="2411" spans="1:10" x14ac:dyDescent="0.25">
      <c r="A2411" s="95" t="s">
        <v>5019</v>
      </c>
      <c r="B2411" s="95" t="s">
        <v>5020</v>
      </c>
      <c r="C2411" s="95" t="str">
        <f t="shared" si="186"/>
        <v>臺北市內湖區</v>
      </c>
      <c r="D2411" s="95" t="s">
        <v>4796</v>
      </c>
      <c r="E2411" s="129">
        <v>80</v>
      </c>
      <c r="F2411" s="129">
        <f t="shared" si="187"/>
        <v>94.5</v>
      </c>
      <c r="G2411" s="129">
        <v>80</v>
      </c>
      <c r="H2411" s="129">
        <f t="shared" si="188"/>
        <v>94.5</v>
      </c>
      <c r="I2411" s="129">
        <f t="shared" si="190"/>
        <v>200</v>
      </c>
      <c r="J2411" s="129">
        <f t="shared" si="189"/>
        <v>220.5</v>
      </c>
    </row>
    <row r="2412" spans="1:10" x14ac:dyDescent="0.25">
      <c r="A2412" s="95" t="s">
        <v>5021</v>
      </c>
      <c r="B2412" s="95" t="s">
        <v>5022</v>
      </c>
      <c r="C2412" s="95" t="str">
        <f t="shared" si="186"/>
        <v>臺北市內湖區</v>
      </c>
      <c r="D2412" s="95" t="s">
        <v>4796</v>
      </c>
      <c r="E2412" s="129">
        <v>80</v>
      </c>
      <c r="F2412" s="129">
        <f t="shared" si="187"/>
        <v>94.5</v>
      </c>
      <c r="G2412" s="129">
        <v>80</v>
      </c>
      <c r="H2412" s="129">
        <f t="shared" si="188"/>
        <v>94.5</v>
      </c>
      <c r="I2412" s="129">
        <f t="shared" si="190"/>
        <v>200</v>
      </c>
      <c r="J2412" s="129">
        <f t="shared" si="189"/>
        <v>220.5</v>
      </c>
    </row>
    <row r="2413" spans="1:10" x14ac:dyDescent="0.25">
      <c r="A2413" s="95" t="s">
        <v>5023</v>
      </c>
      <c r="B2413" s="95" t="s">
        <v>5024</v>
      </c>
      <c r="C2413" s="95" t="str">
        <f t="shared" si="186"/>
        <v>臺北市內湖區</v>
      </c>
      <c r="D2413" s="95" t="s">
        <v>4796</v>
      </c>
      <c r="E2413" s="129">
        <v>80</v>
      </c>
      <c r="F2413" s="129">
        <f t="shared" si="187"/>
        <v>94.5</v>
      </c>
      <c r="G2413" s="129">
        <v>80</v>
      </c>
      <c r="H2413" s="129">
        <f t="shared" si="188"/>
        <v>94.5</v>
      </c>
      <c r="I2413" s="129">
        <f t="shared" si="190"/>
        <v>200</v>
      </c>
      <c r="J2413" s="129">
        <f t="shared" si="189"/>
        <v>220.5</v>
      </c>
    </row>
    <row r="2414" spans="1:10" x14ac:dyDescent="0.25">
      <c r="A2414" s="95" t="s">
        <v>5025</v>
      </c>
      <c r="B2414" s="95" t="s">
        <v>5026</v>
      </c>
      <c r="C2414" s="95" t="str">
        <f t="shared" si="186"/>
        <v>臺北市內湖區</v>
      </c>
      <c r="D2414" s="95" t="s">
        <v>4796</v>
      </c>
      <c r="E2414" s="129">
        <v>80</v>
      </c>
      <c r="F2414" s="129">
        <f t="shared" si="187"/>
        <v>94.5</v>
      </c>
      <c r="G2414" s="129">
        <v>80</v>
      </c>
      <c r="H2414" s="129">
        <f t="shared" si="188"/>
        <v>94.5</v>
      </c>
      <c r="I2414" s="129">
        <f t="shared" si="190"/>
        <v>200</v>
      </c>
      <c r="J2414" s="129">
        <f t="shared" si="189"/>
        <v>220.5</v>
      </c>
    </row>
    <row r="2415" spans="1:10" x14ac:dyDescent="0.25">
      <c r="A2415" s="95" t="s">
        <v>5027</v>
      </c>
      <c r="B2415" s="95" t="s">
        <v>5028</v>
      </c>
      <c r="C2415" s="95" t="str">
        <f t="shared" si="186"/>
        <v>臺北市內湖區</v>
      </c>
      <c r="D2415" s="95" t="s">
        <v>4796</v>
      </c>
      <c r="E2415" s="129">
        <v>80</v>
      </c>
      <c r="F2415" s="129">
        <f t="shared" si="187"/>
        <v>94.5</v>
      </c>
      <c r="G2415" s="129">
        <v>80</v>
      </c>
      <c r="H2415" s="129">
        <f t="shared" si="188"/>
        <v>94.5</v>
      </c>
      <c r="I2415" s="129">
        <f t="shared" si="190"/>
        <v>200</v>
      </c>
      <c r="J2415" s="129">
        <f t="shared" si="189"/>
        <v>220.5</v>
      </c>
    </row>
    <row r="2416" spans="1:10" x14ac:dyDescent="0.25">
      <c r="A2416" s="95" t="s">
        <v>5029</v>
      </c>
      <c r="B2416" s="95" t="s">
        <v>5030</v>
      </c>
      <c r="C2416" s="95" t="str">
        <f t="shared" si="186"/>
        <v>臺北市內湖區</v>
      </c>
      <c r="D2416" s="95" t="s">
        <v>4796</v>
      </c>
      <c r="E2416" s="129">
        <v>80</v>
      </c>
      <c r="F2416" s="129">
        <f t="shared" si="187"/>
        <v>94.5</v>
      </c>
      <c r="G2416" s="129">
        <v>80</v>
      </c>
      <c r="H2416" s="129">
        <f t="shared" si="188"/>
        <v>94.5</v>
      </c>
      <c r="I2416" s="129">
        <f t="shared" si="190"/>
        <v>200</v>
      </c>
      <c r="J2416" s="129">
        <f t="shared" si="189"/>
        <v>220.5</v>
      </c>
    </row>
    <row r="2417" spans="1:10" x14ac:dyDescent="0.25">
      <c r="A2417" s="95" t="s">
        <v>5031</v>
      </c>
      <c r="B2417" s="95" t="s">
        <v>5032</v>
      </c>
      <c r="C2417" s="95" t="str">
        <f t="shared" si="186"/>
        <v>臺北市內湖區</v>
      </c>
      <c r="D2417" s="95" t="s">
        <v>4796</v>
      </c>
      <c r="E2417" s="129">
        <v>80</v>
      </c>
      <c r="F2417" s="129">
        <f t="shared" si="187"/>
        <v>94.5</v>
      </c>
      <c r="G2417" s="129">
        <v>80</v>
      </c>
      <c r="H2417" s="129">
        <f t="shared" si="188"/>
        <v>94.5</v>
      </c>
      <c r="I2417" s="129">
        <f t="shared" si="190"/>
        <v>200</v>
      </c>
      <c r="J2417" s="129">
        <f t="shared" si="189"/>
        <v>220.5</v>
      </c>
    </row>
    <row r="2418" spans="1:10" x14ac:dyDescent="0.25">
      <c r="A2418" s="95" t="s">
        <v>5033</v>
      </c>
      <c r="B2418" s="95" t="s">
        <v>5034</v>
      </c>
      <c r="C2418" s="95" t="str">
        <f t="shared" si="186"/>
        <v>臺北市內湖區</v>
      </c>
      <c r="D2418" s="95" t="s">
        <v>4796</v>
      </c>
      <c r="E2418" s="129">
        <v>80</v>
      </c>
      <c r="F2418" s="129">
        <f t="shared" si="187"/>
        <v>94.5</v>
      </c>
      <c r="G2418" s="129">
        <v>80</v>
      </c>
      <c r="H2418" s="129">
        <f t="shared" si="188"/>
        <v>94.5</v>
      </c>
      <c r="I2418" s="129">
        <f t="shared" si="190"/>
        <v>200</v>
      </c>
      <c r="J2418" s="129">
        <f t="shared" si="189"/>
        <v>220.5</v>
      </c>
    </row>
    <row r="2419" spans="1:10" x14ac:dyDescent="0.25">
      <c r="A2419" s="95" t="s">
        <v>5035</v>
      </c>
      <c r="B2419" s="95" t="s">
        <v>5036</v>
      </c>
      <c r="C2419" s="95" t="str">
        <f t="shared" si="186"/>
        <v>臺北市內湖區</v>
      </c>
      <c r="D2419" s="95" t="s">
        <v>4796</v>
      </c>
      <c r="E2419" s="129">
        <v>80</v>
      </c>
      <c r="F2419" s="129">
        <f t="shared" si="187"/>
        <v>94.5</v>
      </c>
      <c r="G2419" s="129">
        <v>80</v>
      </c>
      <c r="H2419" s="129">
        <f t="shared" si="188"/>
        <v>94.5</v>
      </c>
      <c r="I2419" s="129">
        <f t="shared" si="190"/>
        <v>200</v>
      </c>
      <c r="J2419" s="129">
        <f t="shared" si="189"/>
        <v>220.5</v>
      </c>
    </row>
    <row r="2420" spans="1:10" x14ac:dyDescent="0.25">
      <c r="A2420" s="95" t="s">
        <v>5037</v>
      </c>
      <c r="B2420" s="95" t="s">
        <v>5038</v>
      </c>
      <c r="C2420" s="95" t="str">
        <f t="shared" si="186"/>
        <v>臺北市內湖區</v>
      </c>
      <c r="D2420" s="95" t="s">
        <v>4796</v>
      </c>
      <c r="E2420" s="129">
        <v>80</v>
      </c>
      <c r="F2420" s="129">
        <f t="shared" si="187"/>
        <v>94.5</v>
      </c>
      <c r="G2420" s="129">
        <v>80</v>
      </c>
      <c r="H2420" s="129">
        <f t="shared" si="188"/>
        <v>94.5</v>
      </c>
      <c r="I2420" s="129">
        <f t="shared" si="190"/>
        <v>200</v>
      </c>
      <c r="J2420" s="129">
        <f t="shared" si="189"/>
        <v>220.5</v>
      </c>
    </row>
    <row r="2421" spans="1:10" x14ac:dyDescent="0.25">
      <c r="A2421" s="95" t="s">
        <v>5039</v>
      </c>
      <c r="B2421" s="95" t="s">
        <v>4824</v>
      </c>
      <c r="C2421" s="95" t="str">
        <f t="shared" si="186"/>
        <v>臺北市內湖區</v>
      </c>
      <c r="D2421" s="95" t="s">
        <v>4796</v>
      </c>
      <c r="E2421" s="129">
        <v>80</v>
      </c>
      <c r="F2421" s="129">
        <f t="shared" si="187"/>
        <v>94.5</v>
      </c>
      <c r="G2421" s="129">
        <v>80</v>
      </c>
      <c r="H2421" s="129">
        <f t="shared" si="188"/>
        <v>94.5</v>
      </c>
      <c r="I2421" s="129">
        <f t="shared" si="190"/>
        <v>200</v>
      </c>
      <c r="J2421" s="129">
        <f t="shared" si="189"/>
        <v>220.5</v>
      </c>
    </row>
    <row r="2422" spans="1:10" x14ac:dyDescent="0.25">
      <c r="A2422" s="95" t="s">
        <v>5040</v>
      </c>
      <c r="B2422" s="95" t="s">
        <v>4826</v>
      </c>
      <c r="C2422" s="95" t="str">
        <f t="shared" si="186"/>
        <v>臺北市內湖區</v>
      </c>
      <c r="D2422" s="95" t="s">
        <v>4796</v>
      </c>
      <c r="E2422" s="129">
        <v>80</v>
      </c>
      <c r="F2422" s="129">
        <f t="shared" si="187"/>
        <v>94.5</v>
      </c>
      <c r="G2422" s="129">
        <v>80</v>
      </c>
      <c r="H2422" s="129">
        <f t="shared" si="188"/>
        <v>94.5</v>
      </c>
      <c r="I2422" s="129">
        <f t="shared" si="190"/>
        <v>200</v>
      </c>
      <c r="J2422" s="129">
        <f t="shared" si="189"/>
        <v>220.5</v>
      </c>
    </row>
    <row r="2423" spans="1:10" x14ac:dyDescent="0.25">
      <c r="A2423" s="95" t="s">
        <v>5041</v>
      </c>
      <c r="B2423" s="95" t="s">
        <v>5042</v>
      </c>
      <c r="C2423" s="95" t="str">
        <f t="shared" si="186"/>
        <v>臺北市內湖區</v>
      </c>
      <c r="D2423" s="95" t="s">
        <v>4796</v>
      </c>
      <c r="E2423" s="129">
        <v>80</v>
      </c>
      <c r="F2423" s="129">
        <f t="shared" si="187"/>
        <v>94.5</v>
      </c>
      <c r="G2423" s="129">
        <v>80</v>
      </c>
      <c r="H2423" s="129">
        <f t="shared" si="188"/>
        <v>94.5</v>
      </c>
      <c r="I2423" s="129">
        <f t="shared" si="190"/>
        <v>200</v>
      </c>
      <c r="J2423" s="129">
        <f t="shared" si="189"/>
        <v>220.5</v>
      </c>
    </row>
    <row r="2424" spans="1:10" x14ac:dyDescent="0.25">
      <c r="A2424" s="95" t="s">
        <v>5043</v>
      </c>
      <c r="B2424" s="95" t="s">
        <v>5044</v>
      </c>
      <c r="C2424" s="95" t="str">
        <f t="shared" si="186"/>
        <v>臺北市內湖區</v>
      </c>
      <c r="D2424" s="95" t="s">
        <v>4796</v>
      </c>
      <c r="E2424" s="129">
        <v>80</v>
      </c>
      <c r="F2424" s="129">
        <f t="shared" si="187"/>
        <v>94.5</v>
      </c>
      <c r="G2424" s="129">
        <v>80</v>
      </c>
      <c r="H2424" s="129">
        <f t="shared" si="188"/>
        <v>94.5</v>
      </c>
      <c r="I2424" s="129">
        <f t="shared" si="190"/>
        <v>200</v>
      </c>
      <c r="J2424" s="129">
        <f t="shared" si="189"/>
        <v>220.5</v>
      </c>
    </row>
    <row r="2425" spans="1:10" x14ac:dyDescent="0.25">
      <c r="A2425" s="95" t="s">
        <v>5045</v>
      </c>
      <c r="B2425" s="95" t="s">
        <v>5046</v>
      </c>
      <c r="C2425" s="95" t="str">
        <f t="shared" si="186"/>
        <v>臺北市內湖區</v>
      </c>
      <c r="D2425" s="95" t="s">
        <v>4796</v>
      </c>
      <c r="E2425" s="129">
        <v>80</v>
      </c>
      <c r="F2425" s="129">
        <f t="shared" si="187"/>
        <v>94.5</v>
      </c>
      <c r="G2425" s="129">
        <v>80</v>
      </c>
      <c r="H2425" s="129">
        <f t="shared" si="188"/>
        <v>94.5</v>
      </c>
      <c r="I2425" s="129">
        <f t="shared" si="190"/>
        <v>200</v>
      </c>
      <c r="J2425" s="129">
        <f t="shared" si="189"/>
        <v>220.5</v>
      </c>
    </row>
    <row r="2426" spans="1:10" x14ac:dyDescent="0.25">
      <c r="A2426" s="95" t="s">
        <v>5047</v>
      </c>
      <c r="B2426" s="95" t="s">
        <v>5048</v>
      </c>
      <c r="C2426" s="95" t="str">
        <f t="shared" si="186"/>
        <v>臺北市內湖區</v>
      </c>
      <c r="D2426" s="95" t="s">
        <v>4796</v>
      </c>
      <c r="E2426" s="129">
        <v>80</v>
      </c>
      <c r="F2426" s="129">
        <f t="shared" si="187"/>
        <v>94.5</v>
      </c>
      <c r="G2426" s="129">
        <v>80</v>
      </c>
      <c r="H2426" s="129">
        <f t="shared" si="188"/>
        <v>94.5</v>
      </c>
      <c r="I2426" s="129">
        <f t="shared" si="190"/>
        <v>200</v>
      </c>
      <c r="J2426" s="129">
        <f t="shared" si="189"/>
        <v>220.5</v>
      </c>
    </row>
    <row r="2427" spans="1:10" x14ac:dyDescent="0.25">
      <c r="A2427" s="95" t="s">
        <v>5049</v>
      </c>
      <c r="B2427" s="95" t="s">
        <v>5050</v>
      </c>
      <c r="C2427" s="95" t="str">
        <f t="shared" si="186"/>
        <v>臺北市內湖區</v>
      </c>
      <c r="D2427" s="95" t="s">
        <v>4796</v>
      </c>
      <c r="E2427" s="129">
        <v>80</v>
      </c>
      <c r="F2427" s="129">
        <f t="shared" si="187"/>
        <v>94.5</v>
      </c>
      <c r="G2427" s="129">
        <v>80</v>
      </c>
      <c r="H2427" s="129">
        <f t="shared" si="188"/>
        <v>94.5</v>
      </c>
      <c r="I2427" s="129">
        <f t="shared" si="190"/>
        <v>200</v>
      </c>
      <c r="J2427" s="129">
        <f t="shared" si="189"/>
        <v>220.5</v>
      </c>
    </row>
    <row r="2428" spans="1:10" x14ac:dyDescent="0.25">
      <c r="A2428" s="95" t="s">
        <v>5051</v>
      </c>
      <c r="B2428" s="95" t="s">
        <v>5052</v>
      </c>
      <c r="C2428" s="95" t="str">
        <f t="shared" si="186"/>
        <v>臺北市內湖區</v>
      </c>
      <c r="D2428" s="95" t="s">
        <v>4796</v>
      </c>
      <c r="E2428" s="129">
        <v>80</v>
      </c>
      <c r="F2428" s="129">
        <f t="shared" si="187"/>
        <v>94.5</v>
      </c>
      <c r="G2428" s="129">
        <v>80</v>
      </c>
      <c r="H2428" s="129">
        <f t="shared" si="188"/>
        <v>94.5</v>
      </c>
      <c r="I2428" s="129">
        <f t="shared" si="190"/>
        <v>200</v>
      </c>
      <c r="J2428" s="129">
        <f t="shared" si="189"/>
        <v>220.5</v>
      </c>
    </row>
    <row r="2429" spans="1:10" x14ac:dyDescent="0.25">
      <c r="A2429" s="95" t="s">
        <v>5053</v>
      </c>
      <c r="B2429" s="95" t="s">
        <v>5054</v>
      </c>
      <c r="C2429" s="95" t="str">
        <f t="shared" si="186"/>
        <v>臺北市內湖區</v>
      </c>
      <c r="D2429" s="95" t="s">
        <v>4796</v>
      </c>
      <c r="E2429" s="129">
        <v>80</v>
      </c>
      <c r="F2429" s="129">
        <f t="shared" si="187"/>
        <v>94.5</v>
      </c>
      <c r="G2429" s="129">
        <v>80</v>
      </c>
      <c r="H2429" s="129">
        <f t="shared" si="188"/>
        <v>94.5</v>
      </c>
      <c r="I2429" s="129">
        <f t="shared" si="190"/>
        <v>200</v>
      </c>
      <c r="J2429" s="129">
        <f t="shared" si="189"/>
        <v>220.5</v>
      </c>
    </row>
    <row r="2430" spans="1:10" x14ac:dyDescent="0.25">
      <c r="A2430" s="95" t="s">
        <v>5055</v>
      </c>
      <c r="B2430" s="95" t="s">
        <v>5056</v>
      </c>
      <c r="C2430" s="95" t="str">
        <f t="shared" si="186"/>
        <v>臺北市內湖區</v>
      </c>
      <c r="D2430" s="95" t="s">
        <v>4796</v>
      </c>
      <c r="E2430" s="129">
        <v>80</v>
      </c>
      <c r="F2430" s="129">
        <f t="shared" si="187"/>
        <v>94.5</v>
      </c>
      <c r="G2430" s="129">
        <v>80</v>
      </c>
      <c r="H2430" s="129">
        <f t="shared" si="188"/>
        <v>94.5</v>
      </c>
      <c r="I2430" s="129">
        <f t="shared" si="190"/>
        <v>200</v>
      </c>
      <c r="J2430" s="129">
        <f t="shared" si="189"/>
        <v>220.5</v>
      </c>
    </row>
    <row r="2431" spans="1:10" x14ac:dyDescent="0.25">
      <c r="A2431" s="95" t="s">
        <v>5057</v>
      </c>
      <c r="B2431" s="95" t="s">
        <v>5058</v>
      </c>
      <c r="C2431" s="95" t="str">
        <f t="shared" si="186"/>
        <v>臺北市內湖區</v>
      </c>
      <c r="D2431" s="95" t="s">
        <v>4796</v>
      </c>
      <c r="E2431" s="129">
        <v>80</v>
      </c>
      <c r="F2431" s="129">
        <f t="shared" si="187"/>
        <v>94.5</v>
      </c>
      <c r="G2431" s="129">
        <v>80</v>
      </c>
      <c r="H2431" s="129">
        <f t="shared" si="188"/>
        <v>94.5</v>
      </c>
      <c r="I2431" s="129">
        <f t="shared" si="190"/>
        <v>200</v>
      </c>
      <c r="J2431" s="129">
        <f t="shared" si="189"/>
        <v>220.5</v>
      </c>
    </row>
    <row r="2432" spans="1:10" x14ac:dyDescent="0.25">
      <c r="A2432" s="95" t="s">
        <v>5059</v>
      </c>
      <c r="B2432" s="95" t="s">
        <v>5060</v>
      </c>
      <c r="C2432" s="95" t="str">
        <f t="shared" si="186"/>
        <v>臺北市內湖區</v>
      </c>
      <c r="D2432" s="95" t="s">
        <v>4796</v>
      </c>
      <c r="E2432" s="129">
        <v>80</v>
      </c>
      <c r="F2432" s="129">
        <f t="shared" si="187"/>
        <v>94.5</v>
      </c>
      <c r="G2432" s="129">
        <v>80</v>
      </c>
      <c r="H2432" s="129">
        <f t="shared" si="188"/>
        <v>94.5</v>
      </c>
      <c r="I2432" s="129">
        <f t="shared" si="190"/>
        <v>200</v>
      </c>
      <c r="J2432" s="129">
        <f t="shared" si="189"/>
        <v>220.5</v>
      </c>
    </row>
    <row r="2433" spans="1:10" x14ac:dyDescent="0.25">
      <c r="A2433" s="95" t="s">
        <v>5061</v>
      </c>
      <c r="B2433" s="95" t="s">
        <v>5062</v>
      </c>
      <c r="C2433" s="95" t="str">
        <f t="shared" si="186"/>
        <v>臺北市內湖區</v>
      </c>
      <c r="D2433" s="95" t="s">
        <v>4796</v>
      </c>
      <c r="E2433" s="129">
        <v>80</v>
      </c>
      <c r="F2433" s="129">
        <f t="shared" si="187"/>
        <v>94.5</v>
      </c>
      <c r="G2433" s="129">
        <v>80</v>
      </c>
      <c r="H2433" s="129">
        <f t="shared" si="188"/>
        <v>94.5</v>
      </c>
      <c r="I2433" s="129">
        <f t="shared" si="190"/>
        <v>200</v>
      </c>
      <c r="J2433" s="129">
        <f t="shared" si="189"/>
        <v>220.5</v>
      </c>
    </row>
    <row r="2434" spans="1:10" x14ac:dyDescent="0.25">
      <c r="A2434" s="95" t="s">
        <v>5063</v>
      </c>
      <c r="B2434" s="95" t="s">
        <v>5064</v>
      </c>
      <c r="C2434" s="95" t="str">
        <f t="shared" ref="C2434:C2497" si="191">LEFT(A2434,6)</f>
        <v>臺北市內湖區</v>
      </c>
      <c r="D2434" s="95" t="s">
        <v>4796</v>
      </c>
      <c r="E2434" s="129">
        <v>80</v>
      </c>
      <c r="F2434" s="129">
        <f t="shared" si="187"/>
        <v>94.5</v>
      </c>
      <c r="G2434" s="129">
        <v>80</v>
      </c>
      <c r="H2434" s="129">
        <f t="shared" si="188"/>
        <v>94.5</v>
      </c>
      <c r="I2434" s="129">
        <f t="shared" si="190"/>
        <v>200</v>
      </c>
      <c r="J2434" s="129">
        <f t="shared" si="189"/>
        <v>220.5</v>
      </c>
    </row>
    <row r="2435" spans="1:10" x14ac:dyDescent="0.25">
      <c r="A2435" s="95" t="s">
        <v>5065</v>
      </c>
      <c r="B2435" s="95" t="s">
        <v>5066</v>
      </c>
      <c r="C2435" s="95" t="str">
        <f t="shared" si="191"/>
        <v>臺北市內湖區</v>
      </c>
      <c r="D2435" s="95" t="s">
        <v>4796</v>
      </c>
      <c r="E2435" s="129">
        <v>80</v>
      </c>
      <c r="F2435" s="129">
        <f t="shared" ref="F2435:F2498" si="192">(E2435+10)*1.05</f>
        <v>94.5</v>
      </c>
      <c r="G2435" s="129">
        <v>80</v>
      </c>
      <c r="H2435" s="129">
        <f t="shared" ref="H2435:H2498" si="193">(G2435+10)*1.05</f>
        <v>94.5</v>
      </c>
      <c r="I2435" s="129">
        <f t="shared" si="190"/>
        <v>200</v>
      </c>
      <c r="J2435" s="129">
        <f t="shared" ref="J2435:J2498" si="194">(I2435+10)*1.05</f>
        <v>220.5</v>
      </c>
    </row>
    <row r="2436" spans="1:10" x14ac:dyDescent="0.25">
      <c r="A2436" s="95" t="s">
        <v>5067</v>
      </c>
      <c r="B2436" s="95" t="s">
        <v>5068</v>
      </c>
      <c r="C2436" s="95" t="str">
        <f t="shared" si="191"/>
        <v>臺北市內湖區</v>
      </c>
      <c r="D2436" s="95" t="s">
        <v>4796</v>
      </c>
      <c r="E2436" s="129">
        <v>80</v>
      </c>
      <c r="F2436" s="129">
        <f t="shared" si="192"/>
        <v>94.5</v>
      </c>
      <c r="G2436" s="129">
        <v>80</v>
      </c>
      <c r="H2436" s="129">
        <f t="shared" si="193"/>
        <v>94.5</v>
      </c>
      <c r="I2436" s="129">
        <f t="shared" si="190"/>
        <v>200</v>
      </c>
      <c r="J2436" s="129">
        <f t="shared" si="194"/>
        <v>220.5</v>
      </c>
    </row>
    <row r="2437" spans="1:10" x14ac:dyDescent="0.25">
      <c r="A2437" s="95" t="s">
        <v>5069</v>
      </c>
      <c r="B2437" s="95" t="s">
        <v>5070</v>
      </c>
      <c r="C2437" s="95" t="str">
        <f t="shared" si="191"/>
        <v>臺北市內湖區</v>
      </c>
      <c r="D2437" s="95" t="s">
        <v>4796</v>
      </c>
      <c r="E2437" s="129">
        <v>80</v>
      </c>
      <c r="F2437" s="129">
        <f t="shared" si="192"/>
        <v>94.5</v>
      </c>
      <c r="G2437" s="129">
        <v>80</v>
      </c>
      <c r="H2437" s="129">
        <f t="shared" si="193"/>
        <v>94.5</v>
      </c>
      <c r="I2437" s="129">
        <f t="shared" si="190"/>
        <v>200</v>
      </c>
      <c r="J2437" s="129">
        <f t="shared" si="194"/>
        <v>220.5</v>
      </c>
    </row>
    <row r="2438" spans="1:10" x14ac:dyDescent="0.25">
      <c r="A2438" s="95" t="s">
        <v>5071</v>
      </c>
      <c r="B2438" s="95" t="s">
        <v>5072</v>
      </c>
      <c r="C2438" s="95" t="str">
        <f t="shared" si="191"/>
        <v>臺北市內湖區</v>
      </c>
      <c r="D2438" s="95" t="s">
        <v>4796</v>
      </c>
      <c r="E2438" s="129">
        <v>80</v>
      </c>
      <c r="F2438" s="129">
        <f t="shared" si="192"/>
        <v>94.5</v>
      </c>
      <c r="G2438" s="129">
        <v>80</v>
      </c>
      <c r="H2438" s="129">
        <f t="shared" si="193"/>
        <v>94.5</v>
      </c>
      <c r="I2438" s="129">
        <f t="shared" si="190"/>
        <v>200</v>
      </c>
      <c r="J2438" s="129">
        <f t="shared" si="194"/>
        <v>220.5</v>
      </c>
    </row>
    <row r="2439" spans="1:10" x14ac:dyDescent="0.25">
      <c r="A2439" s="95" t="s">
        <v>5073</v>
      </c>
      <c r="B2439" s="95" t="s">
        <v>5074</v>
      </c>
      <c r="C2439" s="95" t="str">
        <f t="shared" si="191"/>
        <v>臺北市內湖區</v>
      </c>
      <c r="D2439" s="95" t="s">
        <v>4796</v>
      </c>
      <c r="E2439" s="129">
        <v>80</v>
      </c>
      <c r="F2439" s="129">
        <f t="shared" si="192"/>
        <v>94.5</v>
      </c>
      <c r="G2439" s="129">
        <v>80</v>
      </c>
      <c r="H2439" s="129">
        <f t="shared" si="193"/>
        <v>94.5</v>
      </c>
      <c r="I2439" s="129">
        <f t="shared" si="190"/>
        <v>200</v>
      </c>
      <c r="J2439" s="129">
        <f t="shared" si="194"/>
        <v>220.5</v>
      </c>
    </row>
    <row r="2440" spans="1:10" x14ac:dyDescent="0.25">
      <c r="A2440" s="95" t="s">
        <v>5075</v>
      </c>
      <c r="B2440" s="95" t="s">
        <v>5076</v>
      </c>
      <c r="C2440" s="95" t="str">
        <f t="shared" si="191"/>
        <v>臺北市內湖區</v>
      </c>
      <c r="D2440" s="95" t="s">
        <v>4796</v>
      </c>
      <c r="E2440" s="129">
        <v>80</v>
      </c>
      <c r="F2440" s="129">
        <f t="shared" si="192"/>
        <v>94.5</v>
      </c>
      <c r="G2440" s="129">
        <v>80</v>
      </c>
      <c r="H2440" s="129">
        <f t="shared" si="193"/>
        <v>94.5</v>
      </c>
      <c r="I2440" s="129">
        <f t="shared" si="190"/>
        <v>200</v>
      </c>
      <c r="J2440" s="129">
        <f t="shared" si="194"/>
        <v>220.5</v>
      </c>
    </row>
    <row r="2441" spans="1:10" x14ac:dyDescent="0.25">
      <c r="A2441" s="95" t="s">
        <v>5077</v>
      </c>
      <c r="B2441" s="95" t="s">
        <v>5078</v>
      </c>
      <c r="C2441" s="95" t="str">
        <f t="shared" si="191"/>
        <v>臺北市內湖區</v>
      </c>
      <c r="D2441" s="95" t="s">
        <v>4796</v>
      </c>
      <c r="E2441" s="129">
        <v>80</v>
      </c>
      <c r="F2441" s="129">
        <f t="shared" si="192"/>
        <v>94.5</v>
      </c>
      <c r="G2441" s="129">
        <v>80</v>
      </c>
      <c r="H2441" s="129">
        <f t="shared" si="193"/>
        <v>94.5</v>
      </c>
      <c r="I2441" s="129">
        <f t="shared" si="190"/>
        <v>200</v>
      </c>
      <c r="J2441" s="129">
        <f t="shared" si="194"/>
        <v>220.5</v>
      </c>
    </row>
    <row r="2442" spans="1:10" x14ac:dyDescent="0.25">
      <c r="A2442" s="95" t="s">
        <v>5079</v>
      </c>
      <c r="B2442" s="95" t="s">
        <v>5080</v>
      </c>
      <c r="C2442" s="95" t="str">
        <f t="shared" si="191"/>
        <v>臺北市內湖區</v>
      </c>
      <c r="D2442" s="95" t="s">
        <v>4796</v>
      </c>
      <c r="E2442" s="129">
        <v>80</v>
      </c>
      <c r="F2442" s="129">
        <f t="shared" si="192"/>
        <v>94.5</v>
      </c>
      <c r="G2442" s="129">
        <v>80</v>
      </c>
      <c r="H2442" s="129">
        <f t="shared" si="193"/>
        <v>94.5</v>
      </c>
      <c r="I2442" s="129">
        <f t="shared" si="190"/>
        <v>200</v>
      </c>
      <c r="J2442" s="129">
        <f t="shared" si="194"/>
        <v>220.5</v>
      </c>
    </row>
    <row r="2443" spans="1:10" x14ac:dyDescent="0.25">
      <c r="A2443" s="95" t="s">
        <v>5081</v>
      </c>
      <c r="B2443" s="95" t="s">
        <v>5082</v>
      </c>
      <c r="C2443" s="95" t="str">
        <f t="shared" si="191"/>
        <v>臺北市內湖區</v>
      </c>
      <c r="D2443" s="95" t="s">
        <v>4796</v>
      </c>
      <c r="E2443" s="129">
        <v>80</v>
      </c>
      <c r="F2443" s="129">
        <f t="shared" si="192"/>
        <v>94.5</v>
      </c>
      <c r="G2443" s="129">
        <v>80</v>
      </c>
      <c r="H2443" s="129">
        <f t="shared" si="193"/>
        <v>94.5</v>
      </c>
      <c r="I2443" s="129">
        <f t="shared" si="190"/>
        <v>200</v>
      </c>
      <c r="J2443" s="129">
        <f t="shared" si="194"/>
        <v>220.5</v>
      </c>
    </row>
    <row r="2444" spans="1:10" x14ac:dyDescent="0.25">
      <c r="A2444" s="95" t="s">
        <v>5083</v>
      </c>
      <c r="B2444" s="95" t="s">
        <v>5084</v>
      </c>
      <c r="C2444" s="95" t="str">
        <f t="shared" si="191"/>
        <v>臺北市內湖區</v>
      </c>
      <c r="D2444" s="95" t="s">
        <v>4796</v>
      </c>
      <c r="E2444" s="129">
        <v>80</v>
      </c>
      <c r="F2444" s="129">
        <f t="shared" si="192"/>
        <v>94.5</v>
      </c>
      <c r="G2444" s="129">
        <v>80</v>
      </c>
      <c r="H2444" s="129">
        <f t="shared" si="193"/>
        <v>94.5</v>
      </c>
      <c r="I2444" s="129">
        <f t="shared" si="190"/>
        <v>200</v>
      </c>
      <c r="J2444" s="129">
        <f t="shared" si="194"/>
        <v>220.5</v>
      </c>
    </row>
    <row r="2445" spans="1:10" x14ac:dyDescent="0.25">
      <c r="A2445" s="95" t="s">
        <v>5085</v>
      </c>
      <c r="B2445" s="95" t="s">
        <v>5086</v>
      </c>
      <c r="C2445" s="95" t="str">
        <f t="shared" si="191"/>
        <v>臺北市內湖區</v>
      </c>
      <c r="D2445" s="95" t="s">
        <v>4796</v>
      </c>
      <c r="E2445" s="129">
        <v>80</v>
      </c>
      <c r="F2445" s="129">
        <f t="shared" si="192"/>
        <v>94.5</v>
      </c>
      <c r="G2445" s="129">
        <v>80</v>
      </c>
      <c r="H2445" s="129">
        <f t="shared" si="193"/>
        <v>94.5</v>
      </c>
      <c r="I2445" s="129">
        <f t="shared" si="190"/>
        <v>200</v>
      </c>
      <c r="J2445" s="129">
        <f t="shared" si="194"/>
        <v>220.5</v>
      </c>
    </row>
    <row r="2446" spans="1:10" x14ac:dyDescent="0.25">
      <c r="A2446" s="95" t="s">
        <v>5087</v>
      </c>
      <c r="B2446" s="95" t="s">
        <v>5088</v>
      </c>
      <c r="C2446" s="95" t="str">
        <f t="shared" si="191"/>
        <v>臺北市內湖區</v>
      </c>
      <c r="D2446" s="95" t="s">
        <v>4796</v>
      </c>
      <c r="E2446" s="129">
        <v>80</v>
      </c>
      <c r="F2446" s="129">
        <f t="shared" si="192"/>
        <v>94.5</v>
      </c>
      <c r="G2446" s="129">
        <v>80</v>
      </c>
      <c r="H2446" s="129">
        <f t="shared" si="193"/>
        <v>94.5</v>
      </c>
      <c r="I2446" s="129">
        <f t="shared" si="190"/>
        <v>200</v>
      </c>
      <c r="J2446" s="129">
        <f t="shared" si="194"/>
        <v>220.5</v>
      </c>
    </row>
    <row r="2447" spans="1:10" x14ac:dyDescent="0.25">
      <c r="A2447" s="95" t="s">
        <v>5089</v>
      </c>
      <c r="B2447" s="95" t="s">
        <v>5090</v>
      </c>
      <c r="C2447" s="95" t="str">
        <f t="shared" si="191"/>
        <v>臺北市內湖區</v>
      </c>
      <c r="D2447" s="95" t="s">
        <v>4796</v>
      </c>
      <c r="E2447" s="129">
        <v>80</v>
      </c>
      <c r="F2447" s="129">
        <f t="shared" si="192"/>
        <v>94.5</v>
      </c>
      <c r="G2447" s="129">
        <v>80</v>
      </c>
      <c r="H2447" s="129">
        <f t="shared" si="193"/>
        <v>94.5</v>
      </c>
      <c r="I2447" s="129">
        <f t="shared" si="190"/>
        <v>200</v>
      </c>
      <c r="J2447" s="129">
        <f t="shared" si="194"/>
        <v>220.5</v>
      </c>
    </row>
    <row r="2448" spans="1:10" x14ac:dyDescent="0.25">
      <c r="A2448" s="95" t="s">
        <v>5091</v>
      </c>
      <c r="B2448" s="95" t="s">
        <v>5092</v>
      </c>
      <c r="C2448" s="95" t="str">
        <f t="shared" si="191"/>
        <v>臺北市內湖區</v>
      </c>
      <c r="D2448" s="95" t="s">
        <v>4796</v>
      </c>
      <c r="E2448" s="129">
        <v>80</v>
      </c>
      <c r="F2448" s="129">
        <f t="shared" si="192"/>
        <v>94.5</v>
      </c>
      <c r="G2448" s="129">
        <v>80</v>
      </c>
      <c r="H2448" s="129">
        <f t="shared" si="193"/>
        <v>94.5</v>
      </c>
      <c r="I2448" s="129">
        <f t="shared" si="190"/>
        <v>200</v>
      </c>
      <c r="J2448" s="129">
        <f t="shared" si="194"/>
        <v>220.5</v>
      </c>
    </row>
    <row r="2449" spans="1:10" x14ac:dyDescent="0.25">
      <c r="A2449" s="95" t="s">
        <v>5093</v>
      </c>
      <c r="B2449" s="95" t="s">
        <v>5094</v>
      </c>
      <c r="C2449" s="95" t="str">
        <f t="shared" si="191"/>
        <v>臺北市內湖區</v>
      </c>
      <c r="D2449" s="95" t="s">
        <v>4796</v>
      </c>
      <c r="E2449" s="129">
        <v>80</v>
      </c>
      <c r="F2449" s="129">
        <f t="shared" si="192"/>
        <v>94.5</v>
      </c>
      <c r="G2449" s="129">
        <v>80</v>
      </c>
      <c r="H2449" s="129">
        <f t="shared" si="193"/>
        <v>94.5</v>
      </c>
      <c r="I2449" s="129">
        <f t="shared" si="190"/>
        <v>200</v>
      </c>
      <c r="J2449" s="129">
        <f t="shared" si="194"/>
        <v>220.5</v>
      </c>
    </row>
    <row r="2450" spans="1:10" x14ac:dyDescent="0.25">
      <c r="A2450" s="95" t="s">
        <v>5095</v>
      </c>
      <c r="B2450" s="95" t="s">
        <v>5096</v>
      </c>
      <c r="C2450" s="95" t="str">
        <f t="shared" si="191"/>
        <v>臺北市內湖區</v>
      </c>
      <c r="D2450" s="95" t="s">
        <v>4796</v>
      </c>
      <c r="E2450" s="129">
        <v>80</v>
      </c>
      <c r="F2450" s="129">
        <f t="shared" si="192"/>
        <v>94.5</v>
      </c>
      <c r="G2450" s="129">
        <v>80</v>
      </c>
      <c r="H2450" s="129">
        <f t="shared" si="193"/>
        <v>94.5</v>
      </c>
      <c r="I2450" s="129">
        <f t="shared" si="190"/>
        <v>200</v>
      </c>
      <c r="J2450" s="129">
        <f t="shared" si="194"/>
        <v>220.5</v>
      </c>
    </row>
    <row r="2451" spans="1:10" x14ac:dyDescent="0.25">
      <c r="A2451" s="95" t="s">
        <v>5097</v>
      </c>
      <c r="B2451" s="95" t="s">
        <v>5098</v>
      </c>
      <c r="C2451" s="95" t="str">
        <f t="shared" si="191"/>
        <v>臺北市內湖區</v>
      </c>
      <c r="D2451" s="95" t="s">
        <v>4796</v>
      </c>
      <c r="E2451" s="129">
        <v>80</v>
      </c>
      <c r="F2451" s="129">
        <f t="shared" si="192"/>
        <v>94.5</v>
      </c>
      <c r="G2451" s="129">
        <v>80</v>
      </c>
      <c r="H2451" s="129">
        <f t="shared" si="193"/>
        <v>94.5</v>
      </c>
      <c r="I2451" s="129">
        <f t="shared" si="190"/>
        <v>200</v>
      </c>
      <c r="J2451" s="129">
        <f t="shared" si="194"/>
        <v>220.5</v>
      </c>
    </row>
    <row r="2452" spans="1:10" x14ac:dyDescent="0.25">
      <c r="A2452" s="95" t="s">
        <v>5099</v>
      </c>
      <c r="B2452" s="95" t="s">
        <v>5100</v>
      </c>
      <c r="C2452" s="95" t="str">
        <f t="shared" si="191"/>
        <v>臺北市內湖區</v>
      </c>
      <c r="D2452" s="95" t="s">
        <v>4796</v>
      </c>
      <c r="E2452" s="129">
        <v>80</v>
      </c>
      <c r="F2452" s="129">
        <f t="shared" si="192"/>
        <v>94.5</v>
      </c>
      <c r="G2452" s="129">
        <v>80</v>
      </c>
      <c r="H2452" s="129">
        <f t="shared" si="193"/>
        <v>94.5</v>
      </c>
      <c r="I2452" s="129">
        <f t="shared" si="190"/>
        <v>200</v>
      </c>
      <c r="J2452" s="129">
        <f t="shared" si="194"/>
        <v>220.5</v>
      </c>
    </row>
    <row r="2453" spans="1:10" x14ac:dyDescent="0.25">
      <c r="A2453" s="95" t="s">
        <v>5101</v>
      </c>
      <c r="B2453" s="95" t="s">
        <v>5102</v>
      </c>
      <c r="C2453" s="95" t="str">
        <f t="shared" si="191"/>
        <v>臺北市內湖區</v>
      </c>
      <c r="D2453" s="95" t="s">
        <v>4796</v>
      </c>
      <c r="E2453" s="129">
        <v>80</v>
      </c>
      <c r="F2453" s="129">
        <f t="shared" si="192"/>
        <v>94.5</v>
      </c>
      <c r="G2453" s="129">
        <v>80</v>
      </c>
      <c r="H2453" s="129">
        <f t="shared" si="193"/>
        <v>94.5</v>
      </c>
      <c r="I2453" s="129">
        <f t="shared" si="190"/>
        <v>200</v>
      </c>
      <c r="J2453" s="129">
        <f t="shared" si="194"/>
        <v>220.5</v>
      </c>
    </row>
    <row r="2454" spans="1:10" x14ac:dyDescent="0.25">
      <c r="A2454" s="95" t="s">
        <v>5103</v>
      </c>
      <c r="B2454" s="95" t="s">
        <v>5104</v>
      </c>
      <c r="C2454" s="95" t="str">
        <f t="shared" si="191"/>
        <v>臺北市內湖區</v>
      </c>
      <c r="D2454" s="95" t="s">
        <v>4796</v>
      </c>
      <c r="E2454" s="129">
        <v>80</v>
      </c>
      <c r="F2454" s="129">
        <f t="shared" si="192"/>
        <v>94.5</v>
      </c>
      <c r="G2454" s="129">
        <v>80</v>
      </c>
      <c r="H2454" s="129">
        <f t="shared" si="193"/>
        <v>94.5</v>
      </c>
      <c r="I2454" s="129">
        <f t="shared" si="190"/>
        <v>200</v>
      </c>
      <c r="J2454" s="129">
        <f t="shared" si="194"/>
        <v>220.5</v>
      </c>
    </row>
    <row r="2455" spans="1:10" x14ac:dyDescent="0.25">
      <c r="A2455" s="95" t="s">
        <v>5105</v>
      </c>
      <c r="B2455" s="95" t="s">
        <v>5106</v>
      </c>
      <c r="C2455" s="95" t="str">
        <f t="shared" si="191"/>
        <v>臺北市內湖區</v>
      </c>
      <c r="D2455" s="95" t="s">
        <v>4796</v>
      </c>
      <c r="E2455" s="129">
        <v>80</v>
      </c>
      <c r="F2455" s="129">
        <f t="shared" si="192"/>
        <v>94.5</v>
      </c>
      <c r="G2455" s="129">
        <v>80</v>
      </c>
      <c r="H2455" s="129">
        <f t="shared" si="193"/>
        <v>94.5</v>
      </c>
      <c r="I2455" s="129">
        <f t="shared" si="190"/>
        <v>200</v>
      </c>
      <c r="J2455" s="129">
        <f t="shared" si="194"/>
        <v>220.5</v>
      </c>
    </row>
    <row r="2456" spans="1:10" x14ac:dyDescent="0.25">
      <c r="A2456" s="95" t="s">
        <v>5107</v>
      </c>
      <c r="B2456" s="95" t="s">
        <v>5108</v>
      </c>
      <c r="C2456" s="95" t="str">
        <f t="shared" si="191"/>
        <v>臺北市內湖區</v>
      </c>
      <c r="D2456" s="95" t="s">
        <v>4796</v>
      </c>
      <c r="E2456" s="129">
        <v>80</v>
      </c>
      <c r="F2456" s="129">
        <f t="shared" si="192"/>
        <v>94.5</v>
      </c>
      <c r="G2456" s="129">
        <v>80</v>
      </c>
      <c r="H2456" s="129">
        <f t="shared" si="193"/>
        <v>94.5</v>
      </c>
      <c r="I2456" s="129">
        <f t="shared" si="190"/>
        <v>200</v>
      </c>
      <c r="J2456" s="129">
        <f t="shared" si="194"/>
        <v>220.5</v>
      </c>
    </row>
    <row r="2457" spans="1:10" x14ac:dyDescent="0.25">
      <c r="A2457" s="95" t="s">
        <v>5109</v>
      </c>
      <c r="B2457" s="95" t="s">
        <v>5110</v>
      </c>
      <c r="C2457" s="95" t="str">
        <f t="shared" si="191"/>
        <v>臺北市內湖區</v>
      </c>
      <c r="D2457" s="95" t="s">
        <v>4796</v>
      </c>
      <c r="E2457" s="129">
        <v>80</v>
      </c>
      <c r="F2457" s="129">
        <f t="shared" si="192"/>
        <v>94.5</v>
      </c>
      <c r="G2457" s="129">
        <v>80</v>
      </c>
      <c r="H2457" s="129">
        <f t="shared" si="193"/>
        <v>94.5</v>
      </c>
      <c r="I2457" s="129">
        <f t="shared" si="190"/>
        <v>200</v>
      </c>
      <c r="J2457" s="129">
        <f t="shared" si="194"/>
        <v>220.5</v>
      </c>
    </row>
    <row r="2458" spans="1:10" x14ac:dyDescent="0.25">
      <c r="A2458" s="95" t="s">
        <v>5111</v>
      </c>
      <c r="B2458" s="95" t="s">
        <v>5112</v>
      </c>
      <c r="C2458" s="95" t="str">
        <f t="shared" si="191"/>
        <v>臺北市內湖區</v>
      </c>
      <c r="D2458" s="95" t="s">
        <v>4796</v>
      </c>
      <c r="E2458" s="129">
        <v>80</v>
      </c>
      <c r="F2458" s="129">
        <f t="shared" si="192"/>
        <v>94.5</v>
      </c>
      <c r="G2458" s="129">
        <v>80</v>
      </c>
      <c r="H2458" s="129">
        <f t="shared" si="193"/>
        <v>94.5</v>
      </c>
      <c r="I2458" s="129">
        <f t="shared" si="190"/>
        <v>200</v>
      </c>
      <c r="J2458" s="129">
        <f t="shared" si="194"/>
        <v>220.5</v>
      </c>
    </row>
    <row r="2459" spans="1:10" x14ac:dyDescent="0.25">
      <c r="A2459" s="95" t="s">
        <v>5113</v>
      </c>
      <c r="B2459" s="95" t="s">
        <v>5114</v>
      </c>
      <c r="C2459" s="95" t="str">
        <f t="shared" si="191"/>
        <v>臺北市內湖區</v>
      </c>
      <c r="D2459" s="95" t="s">
        <v>4796</v>
      </c>
      <c r="E2459" s="129">
        <v>80</v>
      </c>
      <c r="F2459" s="129">
        <f t="shared" si="192"/>
        <v>94.5</v>
      </c>
      <c r="G2459" s="129">
        <v>80</v>
      </c>
      <c r="H2459" s="129">
        <f t="shared" si="193"/>
        <v>94.5</v>
      </c>
      <c r="I2459" s="129">
        <f t="shared" ref="I2459:I2522" si="195">E2459*2.5</f>
        <v>200</v>
      </c>
      <c r="J2459" s="129">
        <f t="shared" si="194"/>
        <v>220.5</v>
      </c>
    </row>
    <row r="2460" spans="1:10" x14ac:dyDescent="0.25">
      <c r="A2460" s="95" t="s">
        <v>5115</v>
      </c>
      <c r="B2460" s="95" t="s">
        <v>5116</v>
      </c>
      <c r="C2460" s="95" t="str">
        <f t="shared" si="191"/>
        <v>臺北市內湖區</v>
      </c>
      <c r="D2460" s="95" t="s">
        <v>4796</v>
      </c>
      <c r="E2460" s="129">
        <v>80</v>
      </c>
      <c r="F2460" s="129">
        <f t="shared" si="192"/>
        <v>94.5</v>
      </c>
      <c r="G2460" s="129">
        <v>80</v>
      </c>
      <c r="H2460" s="129">
        <f t="shared" si="193"/>
        <v>94.5</v>
      </c>
      <c r="I2460" s="129">
        <f t="shared" si="195"/>
        <v>200</v>
      </c>
      <c r="J2460" s="129">
        <f t="shared" si="194"/>
        <v>220.5</v>
      </c>
    </row>
    <row r="2461" spans="1:10" x14ac:dyDescent="0.25">
      <c r="A2461" s="95" t="s">
        <v>5117</v>
      </c>
      <c r="B2461" s="95" t="s">
        <v>5118</v>
      </c>
      <c r="C2461" s="95" t="str">
        <f t="shared" si="191"/>
        <v>臺北市內湖區</v>
      </c>
      <c r="D2461" s="95" t="s">
        <v>4796</v>
      </c>
      <c r="E2461" s="129">
        <v>80</v>
      </c>
      <c r="F2461" s="129">
        <f t="shared" si="192"/>
        <v>94.5</v>
      </c>
      <c r="G2461" s="129">
        <v>80</v>
      </c>
      <c r="H2461" s="129">
        <f t="shared" si="193"/>
        <v>94.5</v>
      </c>
      <c r="I2461" s="129">
        <f t="shared" si="195"/>
        <v>200</v>
      </c>
      <c r="J2461" s="129">
        <f t="shared" si="194"/>
        <v>220.5</v>
      </c>
    </row>
    <row r="2462" spans="1:10" x14ac:dyDescent="0.25">
      <c r="A2462" s="95" t="s">
        <v>5119</v>
      </c>
      <c r="B2462" s="95" t="s">
        <v>5120</v>
      </c>
      <c r="C2462" s="95" t="str">
        <f t="shared" si="191"/>
        <v>臺北市內湖區</v>
      </c>
      <c r="D2462" s="95" t="s">
        <v>4796</v>
      </c>
      <c r="E2462" s="129">
        <v>80</v>
      </c>
      <c r="F2462" s="129">
        <f t="shared" si="192"/>
        <v>94.5</v>
      </c>
      <c r="G2462" s="129">
        <v>80</v>
      </c>
      <c r="H2462" s="129">
        <f t="shared" si="193"/>
        <v>94.5</v>
      </c>
      <c r="I2462" s="129">
        <f t="shared" si="195"/>
        <v>200</v>
      </c>
      <c r="J2462" s="129">
        <f t="shared" si="194"/>
        <v>220.5</v>
      </c>
    </row>
    <row r="2463" spans="1:10" x14ac:dyDescent="0.25">
      <c r="A2463" s="95" t="s">
        <v>5121</v>
      </c>
      <c r="B2463" s="95" t="s">
        <v>5122</v>
      </c>
      <c r="C2463" s="95" t="str">
        <f t="shared" si="191"/>
        <v>臺北市內湖區</v>
      </c>
      <c r="D2463" s="95" t="s">
        <v>4796</v>
      </c>
      <c r="E2463" s="129">
        <v>80</v>
      </c>
      <c r="F2463" s="129">
        <f t="shared" si="192"/>
        <v>94.5</v>
      </c>
      <c r="G2463" s="129">
        <v>80</v>
      </c>
      <c r="H2463" s="129">
        <f t="shared" si="193"/>
        <v>94.5</v>
      </c>
      <c r="I2463" s="129">
        <f t="shared" si="195"/>
        <v>200</v>
      </c>
      <c r="J2463" s="129">
        <f t="shared" si="194"/>
        <v>220.5</v>
      </c>
    </row>
    <row r="2464" spans="1:10" x14ac:dyDescent="0.25">
      <c r="A2464" s="95" t="s">
        <v>5123</v>
      </c>
      <c r="B2464" s="95" t="s">
        <v>5124</v>
      </c>
      <c r="C2464" s="95" t="str">
        <f t="shared" si="191"/>
        <v>臺北市內湖區</v>
      </c>
      <c r="D2464" s="95" t="s">
        <v>4368</v>
      </c>
      <c r="E2464" s="129">
        <v>210</v>
      </c>
      <c r="F2464" s="129">
        <f t="shared" si="192"/>
        <v>231</v>
      </c>
      <c r="G2464" s="129">
        <v>210</v>
      </c>
      <c r="H2464" s="129">
        <f t="shared" si="193"/>
        <v>231</v>
      </c>
      <c r="I2464" s="129">
        <f t="shared" si="195"/>
        <v>525</v>
      </c>
      <c r="J2464" s="129">
        <f t="shared" si="194"/>
        <v>561.75</v>
      </c>
    </row>
    <row r="2465" spans="1:10" x14ac:dyDescent="0.25">
      <c r="A2465" s="95" t="s">
        <v>5125</v>
      </c>
      <c r="B2465" s="95" t="s">
        <v>5126</v>
      </c>
      <c r="C2465" s="95" t="str">
        <f t="shared" si="191"/>
        <v>臺北市內湖區</v>
      </c>
      <c r="D2465" s="95" t="s">
        <v>4796</v>
      </c>
      <c r="E2465" s="129">
        <v>80</v>
      </c>
      <c r="F2465" s="129">
        <f t="shared" si="192"/>
        <v>94.5</v>
      </c>
      <c r="G2465" s="129">
        <v>80</v>
      </c>
      <c r="H2465" s="129">
        <f t="shared" si="193"/>
        <v>94.5</v>
      </c>
      <c r="I2465" s="129">
        <f t="shared" si="195"/>
        <v>200</v>
      </c>
      <c r="J2465" s="129">
        <f t="shared" si="194"/>
        <v>220.5</v>
      </c>
    </row>
    <row r="2466" spans="1:10" x14ac:dyDescent="0.25">
      <c r="A2466" s="95" t="s">
        <v>5127</v>
      </c>
      <c r="B2466" s="95" t="s">
        <v>5128</v>
      </c>
      <c r="C2466" s="95" t="str">
        <f t="shared" si="191"/>
        <v>臺北市文山區</v>
      </c>
      <c r="D2466" s="95" t="s">
        <v>4670</v>
      </c>
      <c r="E2466" s="129">
        <v>110</v>
      </c>
      <c r="F2466" s="129">
        <f t="shared" si="192"/>
        <v>126</v>
      </c>
      <c r="G2466" s="129">
        <v>110</v>
      </c>
      <c r="H2466" s="129">
        <f t="shared" si="193"/>
        <v>126</v>
      </c>
      <c r="I2466" s="129">
        <f t="shared" si="195"/>
        <v>275</v>
      </c>
      <c r="J2466" s="129">
        <f t="shared" si="194"/>
        <v>299.25</v>
      </c>
    </row>
    <row r="2467" spans="1:10" x14ac:dyDescent="0.25">
      <c r="A2467" s="95" t="s">
        <v>5129</v>
      </c>
      <c r="B2467" s="95" t="s">
        <v>5130</v>
      </c>
      <c r="C2467" s="95" t="str">
        <f t="shared" si="191"/>
        <v>臺北市文山區</v>
      </c>
      <c r="D2467" s="95" t="s">
        <v>4670</v>
      </c>
      <c r="E2467" s="129">
        <v>110</v>
      </c>
      <c r="F2467" s="129">
        <f t="shared" si="192"/>
        <v>126</v>
      </c>
      <c r="G2467" s="129">
        <v>110</v>
      </c>
      <c r="H2467" s="129">
        <f t="shared" si="193"/>
        <v>126</v>
      </c>
      <c r="I2467" s="129">
        <f t="shared" si="195"/>
        <v>275</v>
      </c>
      <c r="J2467" s="129">
        <f t="shared" si="194"/>
        <v>299.25</v>
      </c>
    </row>
    <row r="2468" spans="1:10" x14ac:dyDescent="0.25">
      <c r="A2468" s="95" t="s">
        <v>5131</v>
      </c>
      <c r="B2468" s="95" t="s">
        <v>5132</v>
      </c>
      <c r="C2468" s="95" t="str">
        <f t="shared" si="191"/>
        <v>臺北市文山區</v>
      </c>
      <c r="D2468" s="95" t="s">
        <v>4670</v>
      </c>
      <c r="E2468" s="129">
        <v>110</v>
      </c>
      <c r="F2468" s="129">
        <f t="shared" si="192"/>
        <v>126</v>
      </c>
      <c r="G2468" s="129">
        <v>110</v>
      </c>
      <c r="H2468" s="129">
        <f t="shared" si="193"/>
        <v>126</v>
      </c>
      <c r="I2468" s="129">
        <f t="shared" si="195"/>
        <v>275</v>
      </c>
      <c r="J2468" s="129">
        <f t="shared" si="194"/>
        <v>299.25</v>
      </c>
    </row>
    <row r="2469" spans="1:10" x14ac:dyDescent="0.25">
      <c r="A2469" s="95" t="s">
        <v>5133</v>
      </c>
      <c r="B2469" s="95" t="s">
        <v>5134</v>
      </c>
      <c r="C2469" s="95" t="str">
        <f t="shared" si="191"/>
        <v>臺北市文山區</v>
      </c>
      <c r="D2469" s="95" t="s">
        <v>4670</v>
      </c>
      <c r="E2469" s="129">
        <v>110</v>
      </c>
      <c r="F2469" s="129">
        <f t="shared" si="192"/>
        <v>126</v>
      </c>
      <c r="G2469" s="129">
        <v>110</v>
      </c>
      <c r="H2469" s="129">
        <f t="shared" si="193"/>
        <v>126</v>
      </c>
      <c r="I2469" s="129">
        <f t="shared" si="195"/>
        <v>275</v>
      </c>
      <c r="J2469" s="129">
        <f t="shared" si="194"/>
        <v>299.25</v>
      </c>
    </row>
    <row r="2470" spans="1:10" x14ac:dyDescent="0.25">
      <c r="A2470" s="95" t="s">
        <v>5135</v>
      </c>
      <c r="B2470" s="95" t="s">
        <v>5136</v>
      </c>
      <c r="C2470" s="95" t="str">
        <f t="shared" si="191"/>
        <v>臺北市文山區</v>
      </c>
      <c r="D2470" s="95" t="s">
        <v>4670</v>
      </c>
      <c r="E2470" s="129">
        <v>110</v>
      </c>
      <c r="F2470" s="129">
        <f t="shared" si="192"/>
        <v>126</v>
      </c>
      <c r="G2470" s="129">
        <v>110</v>
      </c>
      <c r="H2470" s="129">
        <f t="shared" si="193"/>
        <v>126</v>
      </c>
      <c r="I2470" s="129">
        <f t="shared" si="195"/>
        <v>275</v>
      </c>
      <c r="J2470" s="129">
        <f t="shared" si="194"/>
        <v>299.25</v>
      </c>
    </row>
    <row r="2471" spans="1:10" x14ac:dyDescent="0.25">
      <c r="A2471" s="95" t="s">
        <v>5137</v>
      </c>
      <c r="B2471" s="95" t="s">
        <v>5138</v>
      </c>
      <c r="C2471" s="95" t="str">
        <f t="shared" si="191"/>
        <v>臺北市文山區</v>
      </c>
      <c r="D2471" s="95" t="s">
        <v>4670</v>
      </c>
      <c r="E2471" s="129">
        <v>110</v>
      </c>
      <c r="F2471" s="129">
        <f t="shared" si="192"/>
        <v>126</v>
      </c>
      <c r="G2471" s="129">
        <v>110</v>
      </c>
      <c r="H2471" s="129">
        <f t="shared" si="193"/>
        <v>126</v>
      </c>
      <c r="I2471" s="129">
        <f t="shared" si="195"/>
        <v>275</v>
      </c>
      <c r="J2471" s="129">
        <f t="shared" si="194"/>
        <v>299.25</v>
      </c>
    </row>
    <row r="2472" spans="1:10" x14ac:dyDescent="0.25">
      <c r="A2472" s="95" t="s">
        <v>5139</v>
      </c>
      <c r="B2472" s="95" t="s">
        <v>5140</v>
      </c>
      <c r="C2472" s="95" t="str">
        <f t="shared" si="191"/>
        <v>臺北市文山區</v>
      </c>
      <c r="D2472" s="95" t="s">
        <v>4670</v>
      </c>
      <c r="E2472" s="129">
        <v>110</v>
      </c>
      <c r="F2472" s="129">
        <f t="shared" si="192"/>
        <v>126</v>
      </c>
      <c r="G2472" s="129">
        <v>110</v>
      </c>
      <c r="H2472" s="129">
        <f t="shared" si="193"/>
        <v>126</v>
      </c>
      <c r="I2472" s="129">
        <f t="shared" si="195"/>
        <v>275</v>
      </c>
      <c r="J2472" s="129">
        <f t="shared" si="194"/>
        <v>299.25</v>
      </c>
    </row>
    <row r="2473" spans="1:10" x14ac:dyDescent="0.25">
      <c r="A2473" s="95" t="s">
        <v>5141</v>
      </c>
      <c r="B2473" s="95" t="s">
        <v>5142</v>
      </c>
      <c r="C2473" s="95" t="str">
        <f t="shared" si="191"/>
        <v>臺北市文山區</v>
      </c>
      <c r="D2473" s="95" t="s">
        <v>4670</v>
      </c>
      <c r="E2473" s="129">
        <v>110</v>
      </c>
      <c r="F2473" s="129">
        <f t="shared" si="192"/>
        <v>126</v>
      </c>
      <c r="G2473" s="129">
        <v>110</v>
      </c>
      <c r="H2473" s="129">
        <f t="shared" si="193"/>
        <v>126</v>
      </c>
      <c r="I2473" s="129">
        <f t="shared" si="195"/>
        <v>275</v>
      </c>
      <c r="J2473" s="129">
        <f t="shared" si="194"/>
        <v>299.25</v>
      </c>
    </row>
    <row r="2474" spans="1:10" x14ac:dyDescent="0.25">
      <c r="A2474" s="95" t="s">
        <v>5143</v>
      </c>
      <c r="B2474" s="95" t="s">
        <v>5144</v>
      </c>
      <c r="C2474" s="95" t="str">
        <f t="shared" si="191"/>
        <v>臺北市文山區</v>
      </c>
      <c r="D2474" s="95" t="s">
        <v>4670</v>
      </c>
      <c r="E2474" s="129">
        <v>110</v>
      </c>
      <c r="F2474" s="129">
        <f t="shared" si="192"/>
        <v>126</v>
      </c>
      <c r="G2474" s="129">
        <v>110</v>
      </c>
      <c r="H2474" s="129">
        <f t="shared" si="193"/>
        <v>126</v>
      </c>
      <c r="I2474" s="129">
        <f t="shared" si="195"/>
        <v>275</v>
      </c>
      <c r="J2474" s="129">
        <f t="shared" si="194"/>
        <v>299.25</v>
      </c>
    </row>
    <row r="2475" spans="1:10" x14ac:dyDescent="0.25">
      <c r="A2475" s="95" t="s">
        <v>5145</v>
      </c>
      <c r="B2475" s="95" t="s">
        <v>5146</v>
      </c>
      <c r="C2475" s="95" t="str">
        <f t="shared" si="191"/>
        <v>臺北市文山區</v>
      </c>
      <c r="D2475" s="95" t="s">
        <v>4670</v>
      </c>
      <c r="E2475" s="129">
        <v>110</v>
      </c>
      <c r="F2475" s="129">
        <f t="shared" si="192"/>
        <v>126</v>
      </c>
      <c r="G2475" s="129">
        <v>110</v>
      </c>
      <c r="H2475" s="129">
        <f t="shared" si="193"/>
        <v>126</v>
      </c>
      <c r="I2475" s="129">
        <f t="shared" si="195"/>
        <v>275</v>
      </c>
      <c r="J2475" s="129">
        <f t="shared" si="194"/>
        <v>299.25</v>
      </c>
    </row>
    <row r="2476" spans="1:10" x14ac:dyDescent="0.25">
      <c r="A2476" s="95" t="s">
        <v>5147</v>
      </c>
      <c r="B2476" s="95" t="s">
        <v>5148</v>
      </c>
      <c r="C2476" s="95" t="str">
        <f t="shared" si="191"/>
        <v>臺北市文山區</v>
      </c>
      <c r="D2476" s="95" t="s">
        <v>4670</v>
      </c>
      <c r="E2476" s="129">
        <v>110</v>
      </c>
      <c r="F2476" s="129">
        <f t="shared" si="192"/>
        <v>126</v>
      </c>
      <c r="G2476" s="129">
        <v>110</v>
      </c>
      <c r="H2476" s="129">
        <f t="shared" si="193"/>
        <v>126</v>
      </c>
      <c r="I2476" s="129">
        <f t="shared" si="195"/>
        <v>275</v>
      </c>
      <c r="J2476" s="129">
        <f t="shared" si="194"/>
        <v>299.25</v>
      </c>
    </row>
    <row r="2477" spans="1:10" x14ac:dyDescent="0.25">
      <c r="A2477" s="95" t="s">
        <v>5149</v>
      </c>
      <c r="B2477" s="95" t="s">
        <v>5150</v>
      </c>
      <c r="C2477" s="95" t="str">
        <f t="shared" si="191"/>
        <v>臺北市文山區</v>
      </c>
      <c r="D2477" s="95" t="s">
        <v>4670</v>
      </c>
      <c r="E2477" s="129">
        <v>110</v>
      </c>
      <c r="F2477" s="129">
        <f t="shared" si="192"/>
        <v>126</v>
      </c>
      <c r="G2477" s="129">
        <v>110</v>
      </c>
      <c r="H2477" s="129">
        <f t="shared" si="193"/>
        <v>126</v>
      </c>
      <c r="I2477" s="129">
        <f t="shared" si="195"/>
        <v>275</v>
      </c>
      <c r="J2477" s="129">
        <f t="shared" si="194"/>
        <v>299.25</v>
      </c>
    </row>
    <row r="2478" spans="1:10" x14ac:dyDescent="0.25">
      <c r="A2478" s="95" t="s">
        <v>5151</v>
      </c>
      <c r="B2478" s="95" t="s">
        <v>5152</v>
      </c>
      <c r="C2478" s="95" t="str">
        <f t="shared" si="191"/>
        <v>臺北市文山區</v>
      </c>
      <c r="D2478" s="95" t="s">
        <v>4670</v>
      </c>
      <c r="E2478" s="129">
        <v>110</v>
      </c>
      <c r="F2478" s="129">
        <f t="shared" si="192"/>
        <v>126</v>
      </c>
      <c r="G2478" s="129">
        <v>110</v>
      </c>
      <c r="H2478" s="129">
        <f t="shared" si="193"/>
        <v>126</v>
      </c>
      <c r="I2478" s="129">
        <f t="shared" si="195"/>
        <v>275</v>
      </c>
      <c r="J2478" s="129">
        <f t="shared" si="194"/>
        <v>299.25</v>
      </c>
    </row>
    <row r="2479" spans="1:10" x14ac:dyDescent="0.25">
      <c r="A2479" s="95" t="s">
        <v>5153</v>
      </c>
      <c r="B2479" s="95" t="s">
        <v>5154</v>
      </c>
      <c r="C2479" s="95" t="str">
        <f t="shared" si="191"/>
        <v>臺北市文山區</v>
      </c>
      <c r="D2479" s="95" t="s">
        <v>4670</v>
      </c>
      <c r="E2479" s="129">
        <v>110</v>
      </c>
      <c r="F2479" s="129">
        <f t="shared" si="192"/>
        <v>126</v>
      </c>
      <c r="G2479" s="129">
        <v>110</v>
      </c>
      <c r="H2479" s="129">
        <f t="shared" si="193"/>
        <v>126</v>
      </c>
      <c r="I2479" s="129">
        <f t="shared" si="195"/>
        <v>275</v>
      </c>
      <c r="J2479" s="129">
        <f t="shared" si="194"/>
        <v>299.25</v>
      </c>
    </row>
    <row r="2480" spans="1:10" x14ac:dyDescent="0.25">
      <c r="A2480" s="95" t="s">
        <v>5155</v>
      </c>
      <c r="B2480" s="95" t="s">
        <v>5156</v>
      </c>
      <c r="C2480" s="95" t="str">
        <f t="shared" si="191"/>
        <v>臺北市文山區</v>
      </c>
      <c r="D2480" s="95" t="s">
        <v>4670</v>
      </c>
      <c r="E2480" s="129">
        <v>110</v>
      </c>
      <c r="F2480" s="129">
        <f t="shared" si="192"/>
        <v>126</v>
      </c>
      <c r="G2480" s="129">
        <v>110</v>
      </c>
      <c r="H2480" s="129">
        <f t="shared" si="193"/>
        <v>126</v>
      </c>
      <c r="I2480" s="129">
        <f t="shared" si="195"/>
        <v>275</v>
      </c>
      <c r="J2480" s="129">
        <f t="shared" si="194"/>
        <v>299.25</v>
      </c>
    </row>
    <row r="2481" spans="1:10" x14ac:dyDescent="0.25">
      <c r="A2481" s="95" t="s">
        <v>5157</v>
      </c>
      <c r="B2481" s="95" t="s">
        <v>5158</v>
      </c>
      <c r="C2481" s="95" t="str">
        <f t="shared" si="191"/>
        <v>臺北市文山區</v>
      </c>
      <c r="D2481" s="95" t="s">
        <v>4670</v>
      </c>
      <c r="E2481" s="129">
        <v>110</v>
      </c>
      <c r="F2481" s="129">
        <f t="shared" si="192"/>
        <v>126</v>
      </c>
      <c r="G2481" s="129">
        <v>110</v>
      </c>
      <c r="H2481" s="129">
        <f t="shared" si="193"/>
        <v>126</v>
      </c>
      <c r="I2481" s="129">
        <f t="shared" si="195"/>
        <v>275</v>
      </c>
      <c r="J2481" s="129">
        <f t="shared" si="194"/>
        <v>299.25</v>
      </c>
    </row>
    <row r="2482" spans="1:10" x14ac:dyDescent="0.25">
      <c r="A2482" s="95" t="s">
        <v>5159</v>
      </c>
      <c r="B2482" s="95" t="s">
        <v>5160</v>
      </c>
      <c r="C2482" s="95" t="str">
        <f t="shared" si="191"/>
        <v>臺北市文山區</v>
      </c>
      <c r="D2482" s="95" t="s">
        <v>4670</v>
      </c>
      <c r="E2482" s="129">
        <v>110</v>
      </c>
      <c r="F2482" s="129">
        <f t="shared" si="192"/>
        <v>126</v>
      </c>
      <c r="G2482" s="129">
        <v>110</v>
      </c>
      <c r="H2482" s="129">
        <f t="shared" si="193"/>
        <v>126</v>
      </c>
      <c r="I2482" s="129">
        <f t="shared" si="195"/>
        <v>275</v>
      </c>
      <c r="J2482" s="129">
        <f t="shared" si="194"/>
        <v>299.25</v>
      </c>
    </row>
    <row r="2483" spans="1:10" x14ac:dyDescent="0.25">
      <c r="A2483" s="95" t="s">
        <v>5161</v>
      </c>
      <c r="B2483" s="95" t="s">
        <v>5162</v>
      </c>
      <c r="C2483" s="95" t="str">
        <f t="shared" si="191"/>
        <v>臺北市文山區</v>
      </c>
      <c r="D2483" s="95" t="s">
        <v>4670</v>
      </c>
      <c r="E2483" s="129">
        <v>110</v>
      </c>
      <c r="F2483" s="129">
        <f t="shared" si="192"/>
        <v>126</v>
      </c>
      <c r="G2483" s="129">
        <v>110</v>
      </c>
      <c r="H2483" s="129">
        <f t="shared" si="193"/>
        <v>126</v>
      </c>
      <c r="I2483" s="129">
        <f t="shared" si="195"/>
        <v>275</v>
      </c>
      <c r="J2483" s="129">
        <f t="shared" si="194"/>
        <v>299.25</v>
      </c>
    </row>
    <row r="2484" spans="1:10" x14ac:dyDescent="0.25">
      <c r="A2484" s="95" t="s">
        <v>5163</v>
      </c>
      <c r="B2484" s="95" t="s">
        <v>5164</v>
      </c>
      <c r="C2484" s="95" t="str">
        <f t="shared" si="191"/>
        <v>臺北市文山區</v>
      </c>
      <c r="D2484" s="95" t="s">
        <v>4670</v>
      </c>
      <c r="E2484" s="129">
        <v>110</v>
      </c>
      <c r="F2484" s="129">
        <f t="shared" si="192"/>
        <v>126</v>
      </c>
      <c r="G2484" s="129">
        <v>110</v>
      </c>
      <c r="H2484" s="129">
        <f t="shared" si="193"/>
        <v>126</v>
      </c>
      <c r="I2484" s="129">
        <f t="shared" si="195"/>
        <v>275</v>
      </c>
      <c r="J2484" s="129">
        <f t="shared" si="194"/>
        <v>299.25</v>
      </c>
    </row>
    <row r="2485" spans="1:10" x14ac:dyDescent="0.25">
      <c r="A2485" s="95" t="s">
        <v>5165</v>
      </c>
      <c r="B2485" s="95" t="s">
        <v>5166</v>
      </c>
      <c r="C2485" s="95" t="str">
        <f t="shared" si="191"/>
        <v>臺北市文山區</v>
      </c>
      <c r="D2485" s="95" t="s">
        <v>4670</v>
      </c>
      <c r="E2485" s="129">
        <v>110</v>
      </c>
      <c r="F2485" s="129">
        <f t="shared" si="192"/>
        <v>126</v>
      </c>
      <c r="G2485" s="129">
        <v>110</v>
      </c>
      <c r="H2485" s="129">
        <f t="shared" si="193"/>
        <v>126</v>
      </c>
      <c r="I2485" s="129">
        <f t="shared" si="195"/>
        <v>275</v>
      </c>
      <c r="J2485" s="129">
        <f t="shared" si="194"/>
        <v>299.25</v>
      </c>
    </row>
    <row r="2486" spans="1:10" x14ac:dyDescent="0.25">
      <c r="A2486" s="95" t="s">
        <v>5167</v>
      </c>
      <c r="B2486" s="95" t="s">
        <v>5168</v>
      </c>
      <c r="C2486" s="95" t="str">
        <f t="shared" si="191"/>
        <v>臺北市文山區</v>
      </c>
      <c r="D2486" s="95" t="s">
        <v>4670</v>
      </c>
      <c r="E2486" s="129">
        <v>110</v>
      </c>
      <c r="F2486" s="129">
        <f t="shared" si="192"/>
        <v>126</v>
      </c>
      <c r="G2486" s="129">
        <v>110</v>
      </c>
      <c r="H2486" s="129">
        <f t="shared" si="193"/>
        <v>126</v>
      </c>
      <c r="I2486" s="129">
        <f t="shared" si="195"/>
        <v>275</v>
      </c>
      <c r="J2486" s="129">
        <f t="shared" si="194"/>
        <v>299.25</v>
      </c>
    </row>
    <row r="2487" spans="1:10" x14ac:dyDescent="0.25">
      <c r="A2487" s="95" t="s">
        <v>5169</v>
      </c>
      <c r="B2487" s="95" t="s">
        <v>5170</v>
      </c>
      <c r="C2487" s="95" t="str">
        <f t="shared" si="191"/>
        <v>臺北市文山區</v>
      </c>
      <c r="D2487" s="95" t="s">
        <v>4670</v>
      </c>
      <c r="E2487" s="129">
        <v>110</v>
      </c>
      <c r="F2487" s="129">
        <f t="shared" si="192"/>
        <v>126</v>
      </c>
      <c r="G2487" s="129">
        <v>110</v>
      </c>
      <c r="H2487" s="129">
        <f t="shared" si="193"/>
        <v>126</v>
      </c>
      <c r="I2487" s="129">
        <f t="shared" si="195"/>
        <v>275</v>
      </c>
      <c r="J2487" s="129">
        <f t="shared" si="194"/>
        <v>299.25</v>
      </c>
    </row>
    <row r="2488" spans="1:10" x14ac:dyDescent="0.25">
      <c r="A2488" s="95" t="s">
        <v>5171</v>
      </c>
      <c r="B2488" s="95" t="s">
        <v>5172</v>
      </c>
      <c r="C2488" s="95" t="str">
        <f t="shared" si="191"/>
        <v>臺北市文山區</v>
      </c>
      <c r="D2488" s="95" t="s">
        <v>4670</v>
      </c>
      <c r="E2488" s="129">
        <v>110</v>
      </c>
      <c r="F2488" s="129">
        <f t="shared" si="192"/>
        <v>126</v>
      </c>
      <c r="G2488" s="129">
        <v>110</v>
      </c>
      <c r="H2488" s="129">
        <f t="shared" si="193"/>
        <v>126</v>
      </c>
      <c r="I2488" s="129">
        <f t="shared" si="195"/>
        <v>275</v>
      </c>
      <c r="J2488" s="129">
        <f t="shared" si="194"/>
        <v>299.25</v>
      </c>
    </row>
    <row r="2489" spans="1:10" x14ac:dyDescent="0.25">
      <c r="A2489" s="95" t="s">
        <v>5173</v>
      </c>
      <c r="B2489" s="95" t="s">
        <v>5174</v>
      </c>
      <c r="C2489" s="95" t="str">
        <f t="shared" si="191"/>
        <v>臺北市文山區</v>
      </c>
      <c r="D2489" s="95" t="s">
        <v>4670</v>
      </c>
      <c r="E2489" s="129">
        <v>110</v>
      </c>
      <c r="F2489" s="129">
        <f t="shared" si="192"/>
        <v>126</v>
      </c>
      <c r="G2489" s="129">
        <v>110</v>
      </c>
      <c r="H2489" s="129">
        <f t="shared" si="193"/>
        <v>126</v>
      </c>
      <c r="I2489" s="129">
        <f t="shared" si="195"/>
        <v>275</v>
      </c>
      <c r="J2489" s="129">
        <f t="shared" si="194"/>
        <v>299.25</v>
      </c>
    </row>
    <row r="2490" spans="1:10" x14ac:dyDescent="0.25">
      <c r="A2490" s="95" t="s">
        <v>5175</v>
      </c>
      <c r="B2490" s="95" t="s">
        <v>5176</v>
      </c>
      <c r="C2490" s="95" t="str">
        <f t="shared" si="191"/>
        <v>臺北市文山區</v>
      </c>
      <c r="D2490" s="95" t="s">
        <v>4670</v>
      </c>
      <c r="E2490" s="129">
        <v>110</v>
      </c>
      <c r="F2490" s="129">
        <f t="shared" si="192"/>
        <v>126</v>
      </c>
      <c r="G2490" s="129">
        <v>110</v>
      </c>
      <c r="H2490" s="129">
        <f t="shared" si="193"/>
        <v>126</v>
      </c>
      <c r="I2490" s="129">
        <f t="shared" si="195"/>
        <v>275</v>
      </c>
      <c r="J2490" s="129">
        <f t="shared" si="194"/>
        <v>299.25</v>
      </c>
    </row>
    <row r="2491" spans="1:10" x14ac:dyDescent="0.25">
      <c r="A2491" s="95" t="s">
        <v>5177</v>
      </c>
      <c r="B2491" s="95" t="s">
        <v>5178</v>
      </c>
      <c r="C2491" s="95" t="str">
        <f t="shared" si="191"/>
        <v>臺北市文山區</v>
      </c>
      <c r="D2491" s="95" t="s">
        <v>4670</v>
      </c>
      <c r="E2491" s="129">
        <v>110</v>
      </c>
      <c r="F2491" s="129">
        <f t="shared" si="192"/>
        <v>126</v>
      </c>
      <c r="G2491" s="129">
        <v>110</v>
      </c>
      <c r="H2491" s="129">
        <f t="shared" si="193"/>
        <v>126</v>
      </c>
      <c r="I2491" s="129">
        <f t="shared" si="195"/>
        <v>275</v>
      </c>
      <c r="J2491" s="129">
        <f t="shared" si="194"/>
        <v>299.25</v>
      </c>
    </row>
    <row r="2492" spans="1:10" x14ac:dyDescent="0.25">
      <c r="A2492" s="95" t="s">
        <v>5179</v>
      </c>
      <c r="B2492" s="95" t="s">
        <v>5180</v>
      </c>
      <c r="C2492" s="95" t="str">
        <f t="shared" si="191"/>
        <v>臺北市文山區</v>
      </c>
      <c r="D2492" s="95" t="s">
        <v>4670</v>
      </c>
      <c r="E2492" s="129">
        <v>110</v>
      </c>
      <c r="F2492" s="129">
        <f t="shared" si="192"/>
        <v>126</v>
      </c>
      <c r="G2492" s="129">
        <v>110</v>
      </c>
      <c r="H2492" s="129">
        <f t="shared" si="193"/>
        <v>126</v>
      </c>
      <c r="I2492" s="129">
        <f t="shared" si="195"/>
        <v>275</v>
      </c>
      <c r="J2492" s="129">
        <f t="shared" si="194"/>
        <v>299.25</v>
      </c>
    </row>
    <row r="2493" spans="1:10" x14ac:dyDescent="0.25">
      <c r="A2493" s="95" t="s">
        <v>5181</v>
      </c>
      <c r="B2493" s="95" t="s">
        <v>5182</v>
      </c>
      <c r="C2493" s="95" t="str">
        <f t="shared" si="191"/>
        <v>臺北市文山區</v>
      </c>
      <c r="D2493" s="95" t="s">
        <v>4670</v>
      </c>
      <c r="E2493" s="129">
        <v>110</v>
      </c>
      <c r="F2493" s="129">
        <f t="shared" si="192"/>
        <v>126</v>
      </c>
      <c r="G2493" s="129">
        <v>110</v>
      </c>
      <c r="H2493" s="129">
        <f t="shared" si="193"/>
        <v>126</v>
      </c>
      <c r="I2493" s="129">
        <f t="shared" si="195"/>
        <v>275</v>
      </c>
      <c r="J2493" s="129">
        <f t="shared" si="194"/>
        <v>299.25</v>
      </c>
    </row>
    <row r="2494" spans="1:10" x14ac:dyDescent="0.25">
      <c r="A2494" s="95" t="s">
        <v>5183</v>
      </c>
      <c r="B2494" s="95" t="s">
        <v>5184</v>
      </c>
      <c r="C2494" s="95" t="str">
        <f t="shared" si="191"/>
        <v>臺北市文山區</v>
      </c>
      <c r="D2494" s="95" t="s">
        <v>4670</v>
      </c>
      <c r="E2494" s="129">
        <v>110</v>
      </c>
      <c r="F2494" s="129">
        <f t="shared" si="192"/>
        <v>126</v>
      </c>
      <c r="G2494" s="129">
        <v>110</v>
      </c>
      <c r="H2494" s="129">
        <f t="shared" si="193"/>
        <v>126</v>
      </c>
      <c r="I2494" s="129">
        <f t="shared" si="195"/>
        <v>275</v>
      </c>
      <c r="J2494" s="129">
        <f t="shared" si="194"/>
        <v>299.25</v>
      </c>
    </row>
    <row r="2495" spans="1:10" x14ac:dyDescent="0.25">
      <c r="A2495" s="95" t="s">
        <v>5185</v>
      </c>
      <c r="B2495" s="95" t="s">
        <v>4680</v>
      </c>
      <c r="C2495" s="95" t="str">
        <f t="shared" si="191"/>
        <v>臺北市文山區</v>
      </c>
      <c r="D2495" s="95" t="s">
        <v>4670</v>
      </c>
      <c r="E2495" s="129">
        <v>110</v>
      </c>
      <c r="F2495" s="129">
        <f t="shared" si="192"/>
        <v>126</v>
      </c>
      <c r="G2495" s="129">
        <v>110</v>
      </c>
      <c r="H2495" s="129">
        <f t="shared" si="193"/>
        <v>126</v>
      </c>
      <c r="I2495" s="129">
        <f t="shared" si="195"/>
        <v>275</v>
      </c>
      <c r="J2495" s="129">
        <f t="shared" si="194"/>
        <v>299.25</v>
      </c>
    </row>
    <row r="2496" spans="1:10" x14ac:dyDescent="0.25">
      <c r="A2496" s="95" t="s">
        <v>5186</v>
      </c>
      <c r="B2496" s="95" t="s">
        <v>5187</v>
      </c>
      <c r="C2496" s="95" t="str">
        <f t="shared" si="191"/>
        <v>臺北市文山區</v>
      </c>
      <c r="D2496" s="95" t="s">
        <v>4670</v>
      </c>
      <c r="E2496" s="129">
        <v>110</v>
      </c>
      <c r="F2496" s="129">
        <f t="shared" si="192"/>
        <v>126</v>
      </c>
      <c r="G2496" s="129">
        <v>110</v>
      </c>
      <c r="H2496" s="129">
        <f t="shared" si="193"/>
        <v>126</v>
      </c>
      <c r="I2496" s="129">
        <f t="shared" si="195"/>
        <v>275</v>
      </c>
      <c r="J2496" s="129">
        <f t="shared" si="194"/>
        <v>299.25</v>
      </c>
    </row>
    <row r="2497" spans="1:10" x14ac:dyDescent="0.25">
      <c r="A2497" s="95" t="s">
        <v>5188</v>
      </c>
      <c r="B2497" s="95" t="s">
        <v>5189</v>
      </c>
      <c r="C2497" s="95" t="str">
        <f t="shared" si="191"/>
        <v>臺北市文山區</v>
      </c>
      <c r="D2497" s="95" t="s">
        <v>4670</v>
      </c>
      <c r="E2497" s="129">
        <v>110</v>
      </c>
      <c r="F2497" s="129">
        <f t="shared" si="192"/>
        <v>126</v>
      </c>
      <c r="G2497" s="129">
        <v>110</v>
      </c>
      <c r="H2497" s="129">
        <f t="shared" si="193"/>
        <v>126</v>
      </c>
      <c r="I2497" s="129">
        <f t="shared" si="195"/>
        <v>275</v>
      </c>
      <c r="J2497" s="129">
        <f t="shared" si="194"/>
        <v>299.25</v>
      </c>
    </row>
    <row r="2498" spans="1:10" x14ac:dyDescent="0.25">
      <c r="A2498" s="95" t="s">
        <v>5190</v>
      </c>
      <c r="B2498" s="95" t="s">
        <v>5191</v>
      </c>
      <c r="C2498" s="95" t="str">
        <f t="shared" ref="C2498:C2561" si="196">LEFT(A2498,6)</f>
        <v>臺北市文山區</v>
      </c>
      <c r="D2498" s="95" t="s">
        <v>4670</v>
      </c>
      <c r="E2498" s="129">
        <v>110</v>
      </c>
      <c r="F2498" s="129">
        <f t="shared" si="192"/>
        <v>126</v>
      </c>
      <c r="G2498" s="129">
        <v>110</v>
      </c>
      <c r="H2498" s="129">
        <f t="shared" si="193"/>
        <v>126</v>
      </c>
      <c r="I2498" s="129">
        <f t="shared" si="195"/>
        <v>275</v>
      </c>
      <c r="J2498" s="129">
        <f t="shared" si="194"/>
        <v>299.25</v>
      </c>
    </row>
    <row r="2499" spans="1:10" x14ac:dyDescent="0.25">
      <c r="A2499" s="95" t="s">
        <v>5192</v>
      </c>
      <c r="B2499" s="95" t="s">
        <v>5193</v>
      </c>
      <c r="C2499" s="95" t="str">
        <f t="shared" si="196"/>
        <v>臺北市文山區</v>
      </c>
      <c r="D2499" s="95" t="s">
        <v>4670</v>
      </c>
      <c r="E2499" s="129">
        <v>110</v>
      </c>
      <c r="F2499" s="129">
        <f t="shared" ref="F2499:F2562" si="197">(E2499+10)*1.05</f>
        <v>126</v>
      </c>
      <c r="G2499" s="129">
        <v>110</v>
      </c>
      <c r="H2499" s="129">
        <f t="shared" ref="H2499:H2562" si="198">(G2499+10)*1.05</f>
        <v>126</v>
      </c>
      <c r="I2499" s="129">
        <f t="shared" si="195"/>
        <v>275</v>
      </c>
      <c r="J2499" s="129">
        <f t="shared" ref="J2499:J2562" si="199">(I2499+10)*1.05</f>
        <v>299.25</v>
      </c>
    </row>
    <row r="2500" spans="1:10" x14ac:dyDescent="0.25">
      <c r="A2500" s="95" t="s">
        <v>5194</v>
      </c>
      <c r="B2500" s="95" t="s">
        <v>5195</v>
      </c>
      <c r="C2500" s="95" t="str">
        <f t="shared" si="196"/>
        <v>臺北市文山區</v>
      </c>
      <c r="D2500" s="95" t="s">
        <v>4670</v>
      </c>
      <c r="E2500" s="129">
        <v>110</v>
      </c>
      <c r="F2500" s="129">
        <f t="shared" si="197"/>
        <v>126</v>
      </c>
      <c r="G2500" s="129">
        <v>110</v>
      </c>
      <c r="H2500" s="129">
        <f t="shared" si="198"/>
        <v>126</v>
      </c>
      <c r="I2500" s="129">
        <f t="shared" si="195"/>
        <v>275</v>
      </c>
      <c r="J2500" s="129">
        <f t="shared" si="199"/>
        <v>299.25</v>
      </c>
    </row>
    <row r="2501" spans="1:10" x14ac:dyDescent="0.25">
      <c r="A2501" s="95" t="s">
        <v>5196</v>
      </c>
      <c r="B2501" s="95" t="s">
        <v>5197</v>
      </c>
      <c r="C2501" s="95" t="str">
        <f t="shared" si="196"/>
        <v>臺北市文山區</v>
      </c>
      <c r="D2501" s="95" t="s">
        <v>4670</v>
      </c>
      <c r="E2501" s="129">
        <v>110</v>
      </c>
      <c r="F2501" s="129">
        <f t="shared" si="197"/>
        <v>126</v>
      </c>
      <c r="G2501" s="129">
        <v>110</v>
      </c>
      <c r="H2501" s="129">
        <f t="shared" si="198"/>
        <v>126</v>
      </c>
      <c r="I2501" s="129">
        <f t="shared" si="195"/>
        <v>275</v>
      </c>
      <c r="J2501" s="129">
        <f t="shared" si="199"/>
        <v>299.25</v>
      </c>
    </row>
    <row r="2502" spans="1:10" x14ac:dyDescent="0.25">
      <c r="A2502" s="95" t="s">
        <v>5198</v>
      </c>
      <c r="B2502" s="95" t="s">
        <v>5199</v>
      </c>
      <c r="C2502" s="95" t="str">
        <f t="shared" si="196"/>
        <v>臺北市文山區</v>
      </c>
      <c r="D2502" s="95" t="s">
        <v>4670</v>
      </c>
      <c r="E2502" s="129">
        <v>110</v>
      </c>
      <c r="F2502" s="129">
        <f t="shared" si="197"/>
        <v>126</v>
      </c>
      <c r="G2502" s="129">
        <v>110</v>
      </c>
      <c r="H2502" s="129">
        <f t="shared" si="198"/>
        <v>126</v>
      </c>
      <c r="I2502" s="129">
        <f t="shared" si="195"/>
        <v>275</v>
      </c>
      <c r="J2502" s="129">
        <f t="shared" si="199"/>
        <v>299.25</v>
      </c>
    </row>
    <row r="2503" spans="1:10" x14ac:dyDescent="0.25">
      <c r="A2503" s="95" t="s">
        <v>5200</v>
      </c>
      <c r="B2503" s="95" t="s">
        <v>5201</v>
      </c>
      <c r="C2503" s="95" t="str">
        <f t="shared" si="196"/>
        <v>臺北市文山區</v>
      </c>
      <c r="D2503" s="95" t="s">
        <v>4670</v>
      </c>
      <c r="E2503" s="129">
        <v>110</v>
      </c>
      <c r="F2503" s="129">
        <f t="shared" si="197"/>
        <v>126</v>
      </c>
      <c r="G2503" s="129">
        <v>110</v>
      </c>
      <c r="H2503" s="129">
        <f t="shared" si="198"/>
        <v>126</v>
      </c>
      <c r="I2503" s="129">
        <f t="shared" si="195"/>
        <v>275</v>
      </c>
      <c r="J2503" s="129">
        <f t="shared" si="199"/>
        <v>299.25</v>
      </c>
    </row>
    <row r="2504" spans="1:10" x14ac:dyDescent="0.25">
      <c r="A2504" s="95" t="s">
        <v>5202</v>
      </c>
      <c r="B2504" s="95" t="s">
        <v>5203</v>
      </c>
      <c r="C2504" s="95" t="str">
        <f t="shared" si="196"/>
        <v>臺北市文山區</v>
      </c>
      <c r="D2504" s="95" t="s">
        <v>4670</v>
      </c>
      <c r="E2504" s="129">
        <v>110</v>
      </c>
      <c r="F2504" s="129">
        <f t="shared" si="197"/>
        <v>126</v>
      </c>
      <c r="G2504" s="129">
        <v>110</v>
      </c>
      <c r="H2504" s="129">
        <f t="shared" si="198"/>
        <v>126</v>
      </c>
      <c r="I2504" s="129">
        <f t="shared" si="195"/>
        <v>275</v>
      </c>
      <c r="J2504" s="129">
        <f t="shared" si="199"/>
        <v>299.25</v>
      </c>
    </row>
    <row r="2505" spans="1:10" x14ac:dyDescent="0.25">
      <c r="A2505" s="95" t="s">
        <v>5204</v>
      </c>
      <c r="B2505" s="95" t="s">
        <v>5205</v>
      </c>
      <c r="C2505" s="95" t="str">
        <f t="shared" si="196"/>
        <v>臺北市文山區</v>
      </c>
      <c r="D2505" s="95" t="s">
        <v>4670</v>
      </c>
      <c r="E2505" s="129">
        <v>110</v>
      </c>
      <c r="F2505" s="129">
        <f t="shared" si="197"/>
        <v>126</v>
      </c>
      <c r="G2505" s="129">
        <v>110</v>
      </c>
      <c r="H2505" s="129">
        <f t="shared" si="198"/>
        <v>126</v>
      </c>
      <c r="I2505" s="129">
        <f t="shared" si="195"/>
        <v>275</v>
      </c>
      <c r="J2505" s="129">
        <f t="shared" si="199"/>
        <v>299.25</v>
      </c>
    </row>
    <row r="2506" spans="1:10" x14ac:dyDescent="0.25">
      <c r="A2506" s="95" t="s">
        <v>5206</v>
      </c>
      <c r="B2506" s="95" t="s">
        <v>5207</v>
      </c>
      <c r="C2506" s="95" t="str">
        <f t="shared" si="196"/>
        <v>臺北市文山區</v>
      </c>
      <c r="D2506" s="95" t="s">
        <v>4670</v>
      </c>
      <c r="E2506" s="129">
        <v>110</v>
      </c>
      <c r="F2506" s="129">
        <f t="shared" si="197"/>
        <v>126</v>
      </c>
      <c r="G2506" s="129">
        <v>110</v>
      </c>
      <c r="H2506" s="129">
        <f t="shared" si="198"/>
        <v>126</v>
      </c>
      <c r="I2506" s="129">
        <f t="shared" si="195"/>
        <v>275</v>
      </c>
      <c r="J2506" s="129">
        <f t="shared" si="199"/>
        <v>299.25</v>
      </c>
    </row>
    <row r="2507" spans="1:10" x14ac:dyDescent="0.25">
      <c r="A2507" s="95" t="s">
        <v>5208</v>
      </c>
      <c r="B2507" s="95" t="s">
        <v>5209</v>
      </c>
      <c r="C2507" s="95" t="str">
        <f t="shared" si="196"/>
        <v>臺北市文山區</v>
      </c>
      <c r="D2507" s="95" t="s">
        <v>4670</v>
      </c>
      <c r="E2507" s="129">
        <v>110</v>
      </c>
      <c r="F2507" s="129">
        <f t="shared" si="197"/>
        <v>126</v>
      </c>
      <c r="G2507" s="129">
        <v>110</v>
      </c>
      <c r="H2507" s="129">
        <f t="shared" si="198"/>
        <v>126</v>
      </c>
      <c r="I2507" s="129">
        <f t="shared" si="195"/>
        <v>275</v>
      </c>
      <c r="J2507" s="129">
        <f t="shared" si="199"/>
        <v>299.25</v>
      </c>
    </row>
    <row r="2508" spans="1:10" x14ac:dyDescent="0.25">
      <c r="A2508" s="95" t="s">
        <v>5210</v>
      </c>
      <c r="B2508" s="95" t="s">
        <v>5211</v>
      </c>
      <c r="C2508" s="95" t="str">
        <f t="shared" si="196"/>
        <v>臺北市文山區</v>
      </c>
      <c r="D2508" s="95" t="s">
        <v>4670</v>
      </c>
      <c r="E2508" s="129">
        <v>110</v>
      </c>
      <c r="F2508" s="129">
        <f t="shared" si="197"/>
        <v>126</v>
      </c>
      <c r="G2508" s="129">
        <v>110</v>
      </c>
      <c r="H2508" s="129">
        <f t="shared" si="198"/>
        <v>126</v>
      </c>
      <c r="I2508" s="129">
        <f t="shared" si="195"/>
        <v>275</v>
      </c>
      <c r="J2508" s="129">
        <f t="shared" si="199"/>
        <v>299.25</v>
      </c>
    </row>
    <row r="2509" spans="1:10" x14ac:dyDescent="0.25">
      <c r="A2509" s="95" t="s">
        <v>5212</v>
      </c>
      <c r="B2509" s="95" t="s">
        <v>5213</v>
      </c>
      <c r="C2509" s="95" t="str">
        <f t="shared" si="196"/>
        <v>臺北市文山區</v>
      </c>
      <c r="D2509" s="95" t="s">
        <v>4670</v>
      </c>
      <c r="E2509" s="129">
        <v>110</v>
      </c>
      <c r="F2509" s="129">
        <f t="shared" si="197"/>
        <v>126</v>
      </c>
      <c r="G2509" s="129">
        <v>110</v>
      </c>
      <c r="H2509" s="129">
        <f t="shared" si="198"/>
        <v>126</v>
      </c>
      <c r="I2509" s="129">
        <f t="shared" si="195"/>
        <v>275</v>
      </c>
      <c r="J2509" s="129">
        <f t="shared" si="199"/>
        <v>299.25</v>
      </c>
    </row>
    <row r="2510" spans="1:10" x14ac:dyDescent="0.25">
      <c r="A2510" s="95" t="s">
        <v>5214</v>
      </c>
      <c r="B2510" s="95" t="s">
        <v>5215</v>
      </c>
      <c r="C2510" s="95" t="str">
        <f t="shared" si="196"/>
        <v>臺北市文山區</v>
      </c>
      <c r="D2510" s="95" t="s">
        <v>4670</v>
      </c>
      <c r="E2510" s="129">
        <v>110</v>
      </c>
      <c r="F2510" s="129">
        <f t="shared" si="197"/>
        <v>126</v>
      </c>
      <c r="G2510" s="129">
        <v>110</v>
      </c>
      <c r="H2510" s="129">
        <f t="shared" si="198"/>
        <v>126</v>
      </c>
      <c r="I2510" s="129">
        <f t="shared" si="195"/>
        <v>275</v>
      </c>
      <c r="J2510" s="129">
        <f t="shared" si="199"/>
        <v>299.25</v>
      </c>
    </row>
    <row r="2511" spans="1:10" x14ac:dyDescent="0.25">
      <c r="A2511" s="95" t="s">
        <v>5216</v>
      </c>
      <c r="B2511" s="95" t="s">
        <v>5217</v>
      </c>
      <c r="C2511" s="95" t="str">
        <f t="shared" si="196"/>
        <v>臺北市文山區</v>
      </c>
      <c r="D2511" s="95" t="s">
        <v>4670</v>
      </c>
      <c r="E2511" s="129">
        <v>110</v>
      </c>
      <c r="F2511" s="129">
        <f t="shared" si="197"/>
        <v>126</v>
      </c>
      <c r="G2511" s="129">
        <v>110</v>
      </c>
      <c r="H2511" s="129">
        <f t="shared" si="198"/>
        <v>126</v>
      </c>
      <c r="I2511" s="129">
        <f t="shared" si="195"/>
        <v>275</v>
      </c>
      <c r="J2511" s="129">
        <f t="shared" si="199"/>
        <v>299.25</v>
      </c>
    </row>
    <row r="2512" spans="1:10" x14ac:dyDescent="0.25">
      <c r="A2512" s="95" t="s">
        <v>5218</v>
      </c>
      <c r="B2512" s="95" t="s">
        <v>5219</v>
      </c>
      <c r="C2512" s="95" t="str">
        <f t="shared" si="196"/>
        <v>臺北市文山區</v>
      </c>
      <c r="D2512" s="95" t="s">
        <v>4670</v>
      </c>
      <c r="E2512" s="129">
        <v>110</v>
      </c>
      <c r="F2512" s="129">
        <f t="shared" si="197"/>
        <v>126</v>
      </c>
      <c r="G2512" s="129">
        <v>110</v>
      </c>
      <c r="H2512" s="129">
        <f t="shared" si="198"/>
        <v>126</v>
      </c>
      <c r="I2512" s="129">
        <f t="shared" si="195"/>
        <v>275</v>
      </c>
      <c r="J2512" s="129">
        <f t="shared" si="199"/>
        <v>299.25</v>
      </c>
    </row>
    <row r="2513" spans="1:10" x14ac:dyDescent="0.25">
      <c r="A2513" s="95" t="s">
        <v>5220</v>
      </c>
      <c r="B2513" s="95" t="s">
        <v>5221</v>
      </c>
      <c r="C2513" s="95" t="str">
        <f t="shared" si="196"/>
        <v>臺北市文山區</v>
      </c>
      <c r="D2513" s="95" t="s">
        <v>4670</v>
      </c>
      <c r="E2513" s="129">
        <v>110</v>
      </c>
      <c r="F2513" s="129">
        <f t="shared" si="197"/>
        <v>126</v>
      </c>
      <c r="G2513" s="129">
        <v>110</v>
      </c>
      <c r="H2513" s="129">
        <f t="shared" si="198"/>
        <v>126</v>
      </c>
      <c r="I2513" s="129">
        <f t="shared" si="195"/>
        <v>275</v>
      </c>
      <c r="J2513" s="129">
        <f t="shared" si="199"/>
        <v>299.25</v>
      </c>
    </row>
    <row r="2514" spans="1:10" x14ac:dyDescent="0.25">
      <c r="A2514" s="95" t="s">
        <v>5222</v>
      </c>
      <c r="B2514" s="95" t="s">
        <v>5223</v>
      </c>
      <c r="C2514" s="95" t="str">
        <f t="shared" si="196"/>
        <v>臺北市文山區</v>
      </c>
      <c r="D2514" s="95" t="s">
        <v>4670</v>
      </c>
      <c r="E2514" s="129">
        <v>110</v>
      </c>
      <c r="F2514" s="129">
        <f t="shared" si="197"/>
        <v>126</v>
      </c>
      <c r="G2514" s="129">
        <v>110</v>
      </c>
      <c r="H2514" s="129">
        <f t="shared" si="198"/>
        <v>126</v>
      </c>
      <c r="I2514" s="129">
        <f t="shared" si="195"/>
        <v>275</v>
      </c>
      <c r="J2514" s="129">
        <f t="shared" si="199"/>
        <v>299.25</v>
      </c>
    </row>
    <row r="2515" spans="1:10" x14ac:dyDescent="0.25">
      <c r="A2515" s="95" t="s">
        <v>5224</v>
      </c>
      <c r="B2515" s="95" t="s">
        <v>5225</v>
      </c>
      <c r="C2515" s="95" t="str">
        <f t="shared" si="196"/>
        <v>臺北市文山區</v>
      </c>
      <c r="D2515" s="95" t="s">
        <v>4670</v>
      </c>
      <c r="E2515" s="129">
        <v>110</v>
      </c>
      <c r="F2515" s="129">
        <f t="shared" si="197"/>
        <v>126</v>
      </c>
      <c r="G2515" s="129">
        <v>110</v>
      </c>
      <c r="H2515" s="129">
        <f t="shared" si="198"/>
        <v>126</v>
      </c>
      <c r="I2515" s="129">
        <f t="shared" si="195"/>
        <v>275</v>
      </c>
      <c r="J2515" s="129">
        <f t="shared" si="199"/>
        <v>299.25</v>
      </c>
    </row>
    <row r="2516" spans="1:10" x14ac:dyDescent="0.25">
      <c r="A2516" s="95" t="s">
        <v>5226</v>
      </c>
      <c r="B2516" s="95" t="s">
        <v>5227</v>
      </c>
      <c r="C2516" s="95" t="str">
        <f t="shared" si="196"/>
        <v>臺北市文山區</v>
      </c>
      <c r="D2516" s="95" t="s">
        <v>4670</v>
      </c>
      <c r="E2516" s="129">
        <v>110</v>
      </c>
      <c r="F2516" s="129">
        <f t="shared" si="197"/>
        <v>126</v>
      </c>
      <c r="G2516" s="129">
        <v>110</v>
      </c>
      <c r="H2516" s="129">
        <f t="shared" si="198"/>
        <v>126</v>
      </c>
      <c r="I2516" s="129">
        <f t="shared" si="195"/>
        <v>275</v>
      </c>
      <c r="J2516" s="129">
        <f t="shared" si="199"/>
        <v>299.25</v>
      </c>
    </row>
    <row r="2517" spans="1:10" x14ac:dyDescent="0.25">
      <c r="A2517" s="95" t="s">
        <v>5228</v>
      </c>
      <c r="B2517" s="95" t="s">
        <v>5229</v>
      </c>
      <c r="C2517" s="95" t="str">
        <f t="shared" si="196"/>
        <v>臺北市文山區</v>
      </c>
      <c r="D2517" s="95" t="s">
        <v>4670</v>
      </c>
      <c r="E2517" s="129">
        <v>110</v>
      </c>
      <c r="F2517" s="129">
        <f t="shared" si="197"/>
        <v>126</v>
      </c>
      <c r="G2517" s="129">
        <v>110</v>
      </c>
      <c r="H2517" s="129">
        <f t="shared" si="198"/>
        <v>126</v>
      </c>
      <c r="I2517" s="129">
        <f t="shared" si="195"/>
        <v>275</v>
      </c>
      <c r="J2517" s="129">
        <f t="shared" si="199"/>
        <v>299.25</v>
      </c>
    </row>
    <row r="2518" spans="1:10" x14ac:dyDescent="0.25">
      <c r="A2518" s="95" t="s">
        <v>5230</v>
      </c>
      <c r="B2518" s="95" t="s">
        <v>5231</v>
      </c>
      <c r="C2518" s="95" t="str">
        <f t="shared" si="196"/>
        <v>臺北市文山區</v>
      </c>
      <c r="D2518" s="95" t="s">
        <v>4670</v>
      </c>
      <c r="E2518" s="129">
        <v>110</v>
      </c>
      <c r="F2518" s="129">
        <f t="shared" si="197"/>
        <v>126</v>
      </c>
      <c r="G2518" s="129">
        <v>110</v>
      </c>
      <c r="H2518" s="129">
        <f t="shared" si="198"/>
        <v>126</v>
      </c>
      <c r="I2518" s="129">
        <f t="shared" si="195"/>
        <v>275</v>
      </c>
      <c r="J2518" s="129">
        <f t="shared" si="199"/>
        <v>299.25</v>
      </c>
    </row>
    <row r="2519" spans="1:10" x14ac:dyDescent="0.25">
      <c r="A2519" s="95" t="s">
        <v>5232</v>
      </c>
      <c r="B2519" s="95" t="s">
        <v>5233</v>
      </c>
      <c r="C2519" s="95" t="str">
        <f t="shared" si="196"/>
        <v>臺北市文山區</v>
      </c>
      <c r="D2519" s="95" t="s">
        <v>4670</v>
      </c>
      <c r="E2519" s="129">
        <v>110</v>
      </c>
      <c r="F2519" s="129">
        <f t="shared" si="197"/>
        <v>126</v>
      </c>
      <c r="G2519" s="129">
        <v>110</v>
      </c>
      <c r="H2519" s="129">
        <f t="shared" si="198"/>
        <v>126</v>
      </c>
      <c r="I2519" s="129">
        <f t="shared" si="195"/>
        <v>275</v>
      </c>
      <c r="J2519" s="129">
        <f t="shared" si="199"/>
        <v>299.25</v>
      </c>
    </row>
    <row r="2520" spans="1:10" x14ac:dyDescent="0.25">
      <c r="A2520" s="95" t="s">
        <v>5234</v>
      </c>
      <c r="B2520" s="95" t="s">
        <v>5235</v>
      </c>
      <c r="C2520" s="95" t="str">
        <f t="shared" si="196"/>
        <v>臺北市文山區</v>
      </c>
      <c r="D2520" s="95" t="s">
        <v>4670</v>
      </c>
      <c r="E2520" s="129">
        <v>110</v>
      </c>
      <c r="F2520" s="129">
        <f t="shared" si="197"/>
        <v>126</v>
      </c>
      <c r="G2520" s="129">
        <v>110</v>
      </c>
      <c r="H2520" s="129">
        <f t="shared" si="198"/>
        <v>126</v>
      </c>
      <c r="I2520" s="129">
        <f t="shared" si="195"/>
        <v>275</v>
      </c>
      <c r="J2520" s="129">
        <f t="shared" si="199"/>
        <v>299.25</v>
      </c>
    </row>
    <row r="2521" spans="1:10" x14ac:dyDescent="0.25">
      <c r="A2521" s="95" t="s">
        <v>5236</v>
      </c>
      <c r="B2521" s="95" t="s">
        <v>5237</v>
      </c>
      <c r="C2521" s="95" t="str">
        <f t="shared" si="196"/>
        <v>臺北市文山區</v>
      </c>
      <c r="D2521" s="95" t="s">
        <v>4670</v>
      </c>
      <c r="E2521" s="129">
        <v>110</v>
      </c>
      <c r="F2521" s="129">
        <f t="shared" si="197"/>
        <v>126</v>
      </c>
      <c r="G2521" s="129">
        <v>110</v>
      </c>
      <c r="H2521" s="129">
        <f t="shared" si="198"/>
        <v>126</v>
      </c>
      <c r="I2521" s="129">
        <f t="shared" si="195"/>
        <v>275</v>
      </c>
      <c r="J2521" s="129">
        <f t="shared" si="199"/>
        <v>299.25</v>
      </c>
    </row>
    <row r="2522" spans="1:10" x14ac:dyDescent="0.25">
      <c r="A2522" s="95" t="s">
        <v>5238</v>
      </c>
      <c r="B2522" s="95" t="s">
        <v>5239</v>
      </c>
      <c r="C2522" s="95" t="str">
        <f t="shared" si="196"/>
        <v>臺北市文山區</v>
      </c>
      <c r="D2522" s="95" t="s">
        <v>4670</v>
      </c>
      <c r="E2522" s="129">
        <v>110</v>
      </c>
      <c r="F2522" s="129">
        <f t="shared" si="197"/>
        <v>126</v>
      </c>
      <c r="G2522" s="129">
        <v>110</v>
      </c>
      <c r="H2522" s="129">
        <f t="shared" si="198"/>
        <v>126</v>
      </c>
      <c r="I2522" s="129">
        <f t="shared" si="195"/>
        <v>275</v>
      </c>
      <c r="J2522" s="129">
        <f t="shared" si="199"/>
        <v>299.25</v>
      </c>
    </row>
    <row r="2523" spans="1:10" x14ac:dyDescent="0.25">
      <c r="A2523" s="95" t="s">
        <v>5240</v>
      </c>
      <c r="B2523" s="95" t="s">
        <v>5241</v>
      </c>
      <c r="C2523" s="95" t="str">
        <f t="shared" si="196"/>
        <v>臺北市文山區</v>
      </c>
      <c r="D2523" s="95" t="s">
        <v>4670</v>
      </c>
      <c r="E2523" s="129">
        <v>110</v>
      </c>
      <c r="F2523" s="129">
        <f t="shared" si="197"/>
        <v>126</v>
      </c>
      <c r="G2523" s="129">
        <v>110</v>
      </c>
      <c r="H2523" s="129">
        <f t="shared" si="198"/>
        <v>126</v>
      </c>
      <c r="I2523" s="129">
        <f t="shared" ref="I2523:I2586" si="200">E2523*2.5</f>
        <v>275</v>
      </c>
      <c r="J2523" s="129">
        <f t="shared" si="199"/>
        <v>299.25</v>
      </c>
    </row>
    <row r="2524" spans="1:10" x14ac:dyDescent="0.25">
      <c r="A2524" s="95" t="s">
        <v>5242</v>
      </c>
      <c r="B2524" s="95" t="s">
        <v>5243</v>
      </c>
      <c r="C2524" s="95" t="str">
        <f t="shared" si="196"/>
        <v>臺北市文山區</v>
      </c>
      <c r="D2524" s="95" t="s">
        <v>4670</v>
      </c>
      <c r="E2524" s="129">
        <v>110</v>
      </c>
      <c r="F2524" s="129">
        <f t="shared" si="197"/>
        <v>126</v>
      </c>
      <c r="G2524" s="129">
        <v>110</v>
      </c>
      <c r="H2524" s="129">
        <f t="shared" si="198"/>
        <v>126</v>
      </c>
      <c r="I2524" s="129">
        <f t="shared" si="200"/>
        <v>275</v>
      </c>
      <c r="J2524" s="129">
        <f t="shared" si="199"/>
        <v>299.25</v>
      </c>
    </row>
    <row r="2525" spans="1:10" x14ac:dyDescent="0.25">
      <c r="A2525" s="95" t="s">
        <v>5244</v>
      </c>
      <c r="B2525" s="95" t="s">
        <v>5245</v>
      </c>
      <c r="C2525" s="95" t="str">
        <f t="shared" si="196"/>
        <v>臺北市文山區</v>
      </c>
      <c r="D2525" s="95" t="s">
        <v>4670</v>
      </c>
      <c r="E2525" s="129">
        <v>110</v>
      </c>
      <c r="F2525" s="129">
        <f t="shared" si="197"/>
        <v>126</v>
      </c>
      <c r="G2525" s="129">
        <v>110</v>
      </c>
      <c r="H2525" s="129">
        <f t="shared" si="198"/>
        <v>126</v>
      </c>
      <c r="I2525" s="129">
        <f t="shared" si="200"/>
        <v>275</v>
      </c>
      <c r="J2525" s="129">
        <f t="shared" si="199"/>
        <v>299.25</v>
      </c>
    </row>
    <row r="2526" spans="1:10" x14ac:dyDescent="0.25">
      <c r="A2526" s="95" t="s">
        <v>5246</v>
      </c>
      <c r="B2526" s="95" t="s">
        <v>5247</v>
      </c>
      <c r="C2526" s="95" t="str">
        <f t="shared" si="196"/>
        <v>臺北市文山區</v>
      </c>
      <c r="D2526" s="95" t="s">
        <v>4670</v>
      </c>
      <c r="E2526" s="129">
        <v>110</v>
      </c>
      <c r="F2526" s="129">
        <f t="shared" si="197"/>
        <v>126</v>
      </c>
      <c r="G2526" s="129">
        <v>110</v>
      </c>
      <c r="H2526" s="129">
        <f t="shared" si="198"/>
        <v>126</v>
      </c>
      <c r="I2526" s="129">
        <f t="shared" si="200"/>
        <v>275</v>
      </c>
      <c r="J2526" s="129">
        <f t="shared" si="199"/>
        <v>299.25</v>
      </c>
    </row>
    <row r="2527" spans="1:10" x14ac:dyDescent="0.25">
      <c r="A2527" s="95" t="s">
        <v>5248</v>
      </c>
      <c r="B2527" s="95" t="s">
        <v>5249</v>
      </c>
      <c r="C2527" s="95" t="str">
        <f t="shared" si="196"/>
        <v>臺北市文山區</v>
      </c>
      <c r="D2527" s="95" t="s">
        <v>4670</v>
      </c>
      <c r="E2527" s="129">
        <v>110</v>
      </c>
      <c r="F2527" s="129">
        <f t="shared" si="197"/>
        <v>126</v>
      </c>
      <c r="G2527" s="129">
        <v>110</v>
      </c>
      <c r="H2527" s="129">
        <f t="shared" si="198"/>
        <v>126</v>
      </c>
      <c r="I2527" s="129">
        <f t="shared" si="200"/>
        <v>275</v>
      </c>
      <c r="J2527" s="129">
        <f t="shared" si="199"/>
        <v>299.25</v>
      </c>
    </row>
    <row r="2528" spans="1:10" x14ac:dyDescent="0.25">
      <c r="A2528" s="95" t="s">
        <v>5250</v>
      </c>
      <c r="B2528" s="95" t="s">
        <v>5251</v>
      </c>
      <c r="C2528" s="95" t="str">
        <f t="shared" si="196"/>
        <v>臺北市文山區</v>
      </c>
      <c r="D2528" s="95" t="s">
        <v>4670</v>
      </c>
      <c r="E2528" s="129">
        <v>110</v>
      </c>
      <c r="F2528" s="129">
        <f t="shared" si="197"/>
        <v>126</v>
      </c>
      <c r="G2528" s="129">
        <v>110</v>
      </c>
      <c r="H2528" s="129">
        <f t="shared" si="198"/>
        <v>126</v>
      </c>
      <c r="I2528" s="129">
        <f t="shared" si="200"/>
        <v>275</v>
      </c>
      <c r="J2528" s="129">
        <f t="shared" si="199"/>
        <v>299.25</v>
      </c>
    </row>
    <row r="2529" spans="1:10" x14ac:dyDescent="0.25">
      <c r="A2529" s="95" t="s">
        <v>5252</v>
      </c>
      <c r="B2529" s="95" t="s">
        <v>5253</v>
      </c>
      <c r="C2529" s="95" t="str">
        <f t="shared" si="196"/>
        <v>臺北市文山區</v>
      </c>
      <c r="D2529" s="95" t="s">
        <v>4670</v>
      </c>
      <c r="E2529" s="129">
        <v>110</v>
      </c>
      <c r="F2529" s="129">
        <f t="shared" si="197"/>
        <v>126</v>
      </c>
      <c r="G2529" s="129">
        <v>110</v>
      </c>
      <c r="H2529" s="129">
        <f t="shared" si="198"/>
        <v>126</v>
      </c>
      <c r="I2529" s="129">
        <f t="shared" si="200"/>
        <v>275</v>
      </c>
      <c r="J2529" s="129">
        <f t="shared" si="199"/>
        <v>299.25</v>
      </c>
    </row>
    <row r="2530" spans="1:10" x14ac:dyDescent="0.25">
      <c r="A2530" s="95" t="s">
        <v>5254</v>
      </c>
      <c r="B2530" s="95" t="s">
        <v>5255</v>
      </c>
      <c r="C2530" s="95" t="str">
        <f t="shared" si="196"/>
        <v>臺北市文山區</v>
      </c>
      <c r="D2530" s="95" t="s">
        <v>4670</v>
      </c>
      <c r="E2530" s="129">
        <v>110</v>
      </c>
      <c r="F2530" s="129">
        <f t="shared" si="197"/>
        <v>126</v>
      </c>
      <c r="G2530" s="129">
        <v>110</v>
      </c>
      <c r="H2530" s="129">
        <f t="shared" si="198"/>
        <v>126</v>
      </c>
      <c r="I2530" s="129">
        <f t="shared" si="200"/>
        <v>275</v>
      </c>
      <c r="J2530" s="129">
        <f t="shared" si="199"/>
        <v>299.25</v>
      </c>
    </row>
    <row r="2531" spans="1:10" x14ac:dyDescent="0.25">
      <c r="A2531" s="95" t="s">
        <v>5256</v>
      </c>
      <c r="B2531" s="95" t="s">
        <v>5257</v>
      </c>
      <c r="C2531" s="95" t="str">
        <f t="shared" si="196"/>
        <v>臺北市文山區</v>
      </c>
      <c r="D2531" s="95" t="s">
        <v>4670</v>
      </c>
      <c r="E2531" s="129">
        <v>110</v>
      </c>
      <c r="F2531" s="129">
        <f t="shared" si="197"/>
        <v>126</v>
      </c>
      <c r="G2531" s="129">
        <v>110</v>
      </c>
      <c r="H2531" s="129">
        <f t="shared" si="198"/>
        <v>126</v>
      </c>
      <c r="I2531" s="129">
        <f t="shared" si="200"/>
        <v>275</v>
      </c>
      <c r="J2531" s="129">
        <f t="shared" si="199"/>
        <v>299.25</v>
      </c>
    </row>
    <row r="2532" spans="1:10" x14ac:dyDescent="0.25">
      <c r="A2532" s="95" t="s">
        <v>5258</v>
      </c>
      <c r="B2532" s="95" t="s">
        <v>5259</v>
      </c>
      <c r="C2532" s="95" t="str">
        <f t="shared" si="196"/>
        <v>臺北市文山區</v>
      </c>
      <c r="D2532" s="95" t="s">
        <v>4670</v>
      </c>
      <c r="E2532" s="129">
        <v>110</v>
      </c>
      <c r="F2532" s="129">
        <f t="shared" si="197"/>
        <v>126</v>
      </c>
      <c r="G2532" s="129">
        <v>110</v>
      </c>
      <c r="H2532" s="129">
        <f t="shared" si="198"/>
        <v>126</v>
      </c>
      <c r="I2532" s="129">
        <f t="shared" si="200"/>
        <v>275</v>
      </c>
      <c r="J2532" s="129">
        <f t="shared" si="199"/>
        <v>299.25</v>
      </c>
    </row>
    <row r="2533" spans="1:10" x14ac:dyDescent="0.25">
      <c r="A2533" s="95" t="s">
        <v>5260</v>
      </c>
      <c r="B2533" s="95" t="s">
        <v>5261</v>
      </c>
      <c r="C2533" s="95" t="str">
        <f t="shared" si="196"/>
        <v>臺北市文山區</v>
      </c>
      <c r="D2533" s="95" t="s">
        <v>4670</v>
      </c>
      <c r="E2533" s="129">
        <v>110</v>
      </c>
      <c r="F2533" s="129">
        <f t="shared" si="197"/>
        <v>126</v>
      </c>
      <c r="G2533" s="129">
        <v>110</v>
      </c>
      <c r="H2533" s="129">
        <f t="shared" si="198"/>
        <v>126</v>
      </c>
      <c r="I2533" s="129">
        <f t="shared" si="200"/>
        <v>275</v>
      </c>
      <c r="J2533" s="129">
        <f t="shared" si="199"/>
        <v>299.25</v>
      </c>
    </row>
    <row r="2534" spans="1:10" x14ac:dyDescent="0.25">
      <c r="A2534" s="95" t="s">
        <v>5262</v>
      </c>
      <c r="B2534" s="95" t="s">
        <v>5263</v>
      </c>
      <c r="C2534" s="95" t="str">
        <f t="shared" si="196"/>
        <v>臺北市文山區</v>
      </c>
      <c r="D2534" s="95" t="s">
        <v>4670</v>
      </c>
      <c r="E2534" s="129">
        <v>110</v>
      </c>
      <c r="F2534" s="129">
        <f t="shared" si="197"/>
        <v>126</v>
      </c>
      <c r="G2534" s="129">
        <v>110</v>
      </c>
      <c r="H2534" s="129">
        <f t="shared" si="198"/>
        <v>126</v>
      </c>
      <c r="I2534" s="129">
        <f t="shared" si="200"/>
        <v>275</v>
      </c>
      <c r="J2534" s="129">
        <f t="shared" si="199"/>
        <v>299.25</v>
      </c>
    </row>
    <row r="2535" spans="1:10" x14ac:dyDescent="0.25">
      <c r="A2535" s="95" t="s">
        <v>5264</v>
      </c>
      <c r="B2535" s="95" t="s">
        <v>5265</v>
      </c>
      <c r="C2535" s="95" t="str">
        <f t="shared" si="196"/>
        <v>臺北市文山區</v>
      </c>
      <c r="D2535" s="95" t="s">
        <v>4670</v>
      </c>
      <c r="E2535" s="129">
        <v>110</v>
      </c>
      <c r="F2535" s="129">
        <f t="shared" si="197"/>
        <v>126</v>
      </c>
      <c r="G2535" s="129">
        <v>110</v>
      </c>
      <c r="H2535" s="129">
        <f t="shared" si="198"/>
        <v>126</v>
      </c>
      <c r="I2535" s="129">
        <f t="shared" si="200"/>
        <v>275</v>
      </c>
      <c r="J2535" s="129">
        <f t="shared" si="199"/>
        <v>299.25</v>
      </c>
    </row>
    <row r="2536" spans="1:10" x14ac:dyDescent="0.25">
      <c r="A2536" s="95" t="s">
        <v>5266</v>
      </c>
      <c r="B2536" s="95" t="s">
        <v>5267</v>
      </c>
      <c r="C2536" s="95" t="str">
        <f t="shared" si="196"/>
        <v>臺北市文山區</v>
      </c>
      <c r="D2536" s="95" t="s">
        <v>4670</v>
      </c>
      <c r="E2536" s="129">
        <v>110</v>
      </c>
      <c r="F2536" s="129">
        <f t="shared" si="197"/>
        <v>126</v>
      </c>
      <c r="G2536" s="129">
        <v>110</v>
      </c>
      <c r="H2536" s="129">
        <f t="shared" si="198"/>
        <v>126</v>
      </c>
      <c r="I2536" s="129">
        <f t="shared" si="200"/>
        <v>275</v>
      </c>
      <c r="J2536" s="129">
        <f t="shared" si="199"/>
        <v>299.25</v>
      </c>
    </row>
    <row r="2537" spans="1:10" x14ac:dyDescent="0.25">
      <c r="A2537" s="95" t="s">
        <v>5268</v>
      </c>
      <c r="B2537" s="95" t="s">
        <v>5269</v>
      </c>
      <c r="C2537" s="95" t="str">
        <f t="shared" si="196"/>
        <v>臺北市文山區</v>
      </c>
      <c r="D2537" s="95" t="s">
        <v>4670</v>
      </c>
      <c r="E2537" s="129">
        <v>110</v>
      </c>
      <c r="F2537" s="129">
        <f t="shared" si="197"/>
        <v>126</v>
      </c>
      <c r="G2537" s="129">
        <v>110</v>
      </c>
      <c r="H2537" s="129">
        <f t="shared" si="198"/>
        <v>126</v>
      </c>
      <c r="I2537" s="129">
        <f t="shared" si="200"/>
        <v>275</v>
      </c>
      <c r="J2537" s="129">
        <f t="shared" si="199"/>
        <v>299.25</v>
      </c>
    </row>
    <row r="2538" spans="1:10" x14ac:dyDescent="0.25">
      <c r="A2538" s="95" t="s">
        <v>5270</v>
      </c>
      <c r="B2538" s="95" t="s">
        <v>5271</v>
      </c>
      <c r="C2538" s="95" t="str">
        <f t="shared" si="196"/>
        <v>臺北市文山區</v>
      </c>
      <c r="D2538" s="95" t="s">
        <v>4670</v>
      </c>
      <c r="E2538" s="129">
        <v>110</v>
      </c>
      <c r="F2538" s="129">
        <f t="shared" si="197"/>
        <v>126</v>
      </c>
      <c r="G2538" s="129">
        <v>110</v>
      </c>
      <c r="H2538" s="129">
        <f t="shared" si="198"/>
        <v>126</v>
      </c>
      <c r="I2538" s="129">
        <f t="shared" si="200"/>
        <v>275</v>
      </c>
      <c r="J2538" s="129">
        <f t="shared" si="199"/>
        <v>299.25</v>
      </c>
    </row>
    <row r="2539" spans="1:10" x14ac:dyDescent="0.25">
      <c r="A2539" s="95" t="s">
        <v>5272</v>
      </c>
      <c r="B2539" s="95" t="s">
        <v>5273</v>
      </c>
      <c r="C2539" s="95" t="str">
        <f t="shared" si="196"/>
        <v>臺北市文山區</v>
      </c>
      <c r="D2539" s="95" t="s">
        <v>4368</v>
      </c>
      <c r="E2539" s="129">
        <v>210</v>
      </c>
      <c r="F2539" s="129">
        <f t="shared" si="197"/>
        <v>231</v>
      </c>
      <c r="G2539" s="129">
        <v>210</v>
      </c>
      <c r="H2539" s="129">
        <f t="shared" si="198"/>
        <v>231</v>
      </c>
      <c r="I2539" s="129">
        <f t="shared" si="200"/>
        <v>525</v>
      </c>
      <c r="J2539" s="129">
        <f t="shared" si="199"/>
        <v>561.75</v>
      </c>
    </row>
    <row r="2540" spans="1:10" x14ac:dyDescent="0.25">
      <c r="A2540" s="95" t="s">
        <v>5274</v>
      </c>
      <c r="B2540" s="95" t="s">
        <v>5275</v>
      </c>
      <c r="C2540" s="95" t="str">
        <f t="shared" si="196"/>
        <v>臺北市文山區</v>
      </c>
      <c r="D2540" s="95" t="s">
        <v>4670</v>
      </c>
      <c r="E2540" s="129">
        <v>110</v>
      </c>
      <c r="F2540" s="129">
        <f t="shared" si="197"/>
        <v>126</v>
      </c>
      <c r="G2540" s="129">
        <v>110</v>
      </c>
      <c r="H2540" s="129">
        <f t="shared" si="198"/>
        <v>126</v>
      </c>
      <c r="I2540" s="129">
        <f t="shared" si="200"/>
        <v>275</v>
      </c>
      <c r="J2540" s="129">
        <f t="shared" si="199"/>
        <v>299.25</v>
      </c>
    </row>
    <row r="2541" spans="1:10" x14ac:dyDescent="0.25">
      <c r="A2541" s="95" t="s">
        <v>5276</v>
      </c>
      <c r="B2541" s="95" t="s">
        <v>5277</v>
      </c>
      <c r="C2541" s="95" t="str">
        <f t="shared" si="196"/>
        <v>臺北市文山區</v>
      </c>
      <c r="D2541" s="95" t="s">
        <v>4670</v>
      </c>
      <c r="E2541" s="129">
        <v>110</v>
      </c>
      <c r="F2541" s="129">
        <f t="shared" si="197"/>
        <v>126</v>
      </c>
      <c r="G2541" s="129">
        <v>110</v>
      </c>
      <c r="H2541" s="129">
        <f t="shared" si="198"/>
        <v>126</v>
      </c>
      <c r="I2541" s="129">
        <f t="shared" si="200"/>
        <v>275</v>
      </c>
      <c r="J2541" s="129">
        <f t="shared" si="199"/>
        <v>299.25</v>
      </c>
    </row>
    <row r="2542" spans="1:10" x14ac:dyDescent="0.25">
      <c r="A2542" s="95" t="s">
        <v>5278</v>
      </c>
      <c r="B2542" s="95" t="s">
        <v>5279</v>
      </c>
      <c r="C2542" s="95" t="str">
        <f t="shared" si="196"/>
        <v>臺北市文山區</v>
      </c>
      <c r="D2542" s="95" t="s">
        <v>4670</v>
      </c>
      <c r="E2542" s="129">
        <v>110</v>
      </c>
      <c r="F2542" s="129">
        <f t="shared" si="197"/>
        <v>126</v>
      </c>
      <c r="G2542" s="129">
        <v>110</v>
      </c>
      <c r="H2542" s="129">
        <f t="shared" si="198"/>
        <v>126</v>
      </c>
      <c r="I2542" s="129">
        <f t="shared" si="200"/>
        <v>275</v>
      </c>
      <c r="J2542" s="129">
        <f t="shared" si="199"/>
        <v>299.25</v>
      </c>
    </row>
    <row r="2543" spans="1:10" x14ac:dyDescent="0.25">
      <c r="A2543" s="95" t="s">
        <v>5280</v>
      </c>
      <c r="B2543" s="95" t="s">
        <v>5281</v>
      </c>
      <c r="C2543" s="95" t="str">
        <f t="shared" si="196"/>
        <v>臺北市文山區</v>
      </c>
      <c r="D2543" s="95" t="s">
        <v>4670</v>
      </c>
      <c r="E2543" s="129">
        <v>110</v>
      </c>
      <c r="F2543" s="129">
        <f t="shared" si="197"/>
        <v>126</v>
      </c>
      <c r="G2543" s="129">
        <v>110</v>
      </c>
      <c r="H2543" s="129">
        <f t="shared" si="198"/>
        <v>126</v>
      </c>
      <c r="I2543" s="129">
        <f t="shared" si="200"/>
        <v>275</v>
      </c>
      <c r="J2543" s="129">
        <f t="shared" si="199"/>
        <v>299.25</v>
      </c>
    </row>
    <row r="2544" spans="1:10" x14ac:dyDescent="0.25">
      <c r="A2544" s="95" t="s">
        <v>5282</v>
      </c>
      <c r="B2544" s="95" t="s">
        <v>5283</v>
      </c>
      <c r="C2544" s="95" t="str">
        <f t="shared" si="196"/>
        <v>臺北市文山區</v>
      </c>
      <c r="D2544" s="95" t="s">
        <v>4368</v>
      </c>
      <c r="E2544" s="129">
        <v>210</v>
      </c>
      <c r="F2544" s="129">
        <f t="shared" si="197"/>
        <v>231</v>
      </c>
      <c r="G2544" s="129">
        <v>210</v>
      </c>
      <c r="H2544" s="129">
        <f t="shared" si="198"/>
        <v>231</v>
      </c>
      <c r="I2544" s="129">
        <f t="shared" si="200"/>
        <v>525</v>
      </c>
      <c r="J2544" s="129">
        <f t="shared" si="199"/>
        <v>561.75</v>
      </c>
    </row>
    <row r="2545" spans="1:10" x14ac:dyDescent="0.25">
      <c r="A2545" s="95" t="s">
        <v>5284</v>
      </c>
      <c r="B2545" s="95" t="s">
        <v>5285</v>
      </c>
      <c r="C2545" s="95" t="str">
        <f t="shared" si="196"/>
        <v>臺北市文山區</v>
      </c>
      <c r="D2545" s="95" t="s">
        <v>4368</v>
      </c>
      <c r="E2545" s="129">
        <v>210</v>
      </c>
      <c r="F2545" s="129">
        <f t="shared" si="197"/>
        <v>231</v>
      </c>
      <c r="G2545" s="129">
        <v>210</v>
      </c>
      <c r="H2545" s="129">
        <f t="shared" si="198"/>
        <v>231</v>
      </c>
      <c r="I2545" s="129">
        <f t="shared" si="200"/>
        <v>525</v>
      </c>
      <c r="J2545" s="129">
        <f t="shared" si="199"/>
        <v>561.75</v>
      </c>
    </row>
    <row r="2546" spans="1:10" x14ac:dyDescent="0.25">
      <c r="A2546" s="95" t="s">
        <v>5286</v>
      </c>
      <c r="B2546" s="95" t="s">
        <v>5287</v>
      </c>
      <c r="C2546" s="95" t="str">
        <f t="shared" si="196"/>
        <v>臺北市文山區</v>
      </c>
      <c r="D2546" s="95" t="s">
        <v>4670</v>
      </c>
      <c r="E2546" s="129">
        <v>110</v>
      </c>
      <c r="F2546" s="129">
        <f t="shared" si="197"/>
        <v>126</v>
      </c>
      <c r="G2546" s="129">
        <v>110</v>
      </c>
      <c r="H2546" s="129">
        <f t="shared" si="198"/>
        <v>126</v>
      </c>
      <c r="I2546" s="129">
        <f t="shared" si="200"/>
        <v>275</v>
      </c>
      <c r="J2546" s="129">
        <f t="shared" si="199"/>
        <v>299.25</v>
      </c>
    </row>
    <row r="2547" spans="1:10" x14ac:dyDescent="0.25">
      <c r="A2547" s="95" t="s">
        <v>5288</v>
      </c>
      <c r="B2547" s="95" t="s">
        <v>5289</v>
      </c>
      <c r="C2547" s="95" t="str">
        <f t="shared" si="196"/>
        <v>臺北市文山區</v>
      </c>
      <c r="D2547" s="95" t="s">
        <v>4368</v>
      </c>
      <c r="E2547" s="129">
        <v>210</v>
      </c>
      <c r="F2547" s="129">
        <f t="shared" si="197"/>
        <v>231</v>
      </c>
      <c r="G2547" s="129">
        <v>210</v>
      </c>
      <c r="H2547" s="129">
        <f t="shared" si="198"/>
        <v>231</v>
      </c>
      <c r="I2547" s="129">
        <f t="shared" si="200"/>
        <v>525</v>
      </c>
      <c r="J2547" s="129">
        <f t="shared" si="199"/>
        <v>561.75</v>
      </c>
    </row>
    <row r="2548" spans="1:10" x14ac:dyDescent="0.25">
      <c r="A2548" s="95" t="s">
        <v>5290</v>
      </c>
      <c r="B2548" s="95" t="s">
        <v>5291</v>
      </c>
      <c r="C2548" s="95" t="str">
        <f t="shared" si="196"/>
        <v>臺北市文山區</v>
      </c>
      <c r="D2548" s="95" t="s">
        <v>4368</v>
      </c>
      <c r="E2548" s="129">
        <v>210</v>
      </c>
      <c r="F2548" s="129">
        <f t="shared" si="197"/>
        <v>231</v>
      </c>
      <c r="G2548" s="129">
        <v>210</v>
      </c>
      <c r="H2548" s="129">
        <f t="shared" si="198"/>
        <v>231</v>
      </c>
      <c r="I2548" s="129">
        <f t="shared" si="200"/>
        <v>525</v>
      </c>
      <c r="J2548" s="129">
        <f t="shared" si="199"/>
        <v>561.75</v>
      </c>
    </row>
    <row r="2549" spans="1:10" x14ac:dyDescent="0.25">
      <c r="A2549" s="95" t="s">
        <v>5292</v>
      </c>
      <c r="B2549" s="95" t="s">
        <v>5293</v>
      </c>
      <c r="C2549" s="95" t="str">
        <f t="shared" si="196"/>
        <v>臺北市文山區</v>
      </c>
      <c r="D2549" s="95" t="s">
        <v>4368</v>
      </c>
      <c r="E2549" s="129">
        <v>210</v>
      </c>
      <c r="F2549" s="129">
        <f t="shared" si="197"/>
        <v>231</v>
      </c>
      <c r="G2549" s="129">
        <v>210</v>
      </c>
      <c r="H2549" s="129">
        <f t="shared" si="198"/>
        <v>231</v>
      </c>
      <c r="I2549" s="129">
        <f t="shared" si="200"/>
        <v>525</v>
      </c>
      <c r="J2549" s="129">
        <f t="shared" si="199"/>
        <v>561.75</v>
      </c>
    </row>
    <row r="2550" spans="1:10" x14ac:dyDescent="0.25">
      <c r="A2550" s="95" t="s">
        <v>5294</v>
      </c>
      <c r="B2550" s="95" t="s">
        <v>4339</v>
      </c>
      <c r="C2550" s="95" t="str">
        <f t="shared" si="196"/>
        <v>臺北市北投區</v>
      </c>
      <c r="D2550" s="95" t="s">
        <v>1928</v>
      </c>
      <c r="E2550" s="129">
        <v>110</v>
      </c>
      <c r="F2550" s="129">
        <f t="shared" si="197"/>
        <v>126</v>
      </c>
      <c r="G2550" s="129">
        <v>110</v>
      </c>
      <c r="H2550" s="129">
        <f t="shared" si="198"/>
        <v>126</v>
      </c>
      <c r="I2550" s="129">
        <f t="shared" si="200"/>
        <v>275</v>
      </c>
      <c r="J2550" s="129">
        <f t="shared" si="199"/>
        <v>299.25</v>
      </c>
    </row>
    <row r="2551" spans="1:10" x14ac:dyDescent="0.25">
      <c r="A2551" s="95" t="s">
        <v>5295</v>
      </c>
      <c r="B2551" s="95" t="s">
        <v>5296</v>
      </c>
      <c r="C2551" s="95" t="str">
        <f t="shared" si="196"/>
        <v>臺北市北投區</v>
      </c>
      <c r="D2551" s="95" t="s">
        <v>5297</v>
      </c>
      <c r="E2551" s="129">
        <v>150</v>
      </c>
      <c r="F2551" s="129">
        <f t="shared" si="197"/>
        <v>168</v>
      </c>
      <c r="G2551" s="129">
        <v>150</v>
      </c>
      <c r="H2551" s="129">
        <f t="shared" si="198"/>
        <v>168</v>
      </c>
      <c r="I2551" s="129">
        <f t="shared" si="200"/>
        <v>375</v>
      </c>
      <c r="J2551" s="129">
        <f t="shared" si="199"/>
        <v>404.25</v>
      </c>
    </row>
    <row r="2552" spans="1:10" x14ac:dyDescent="0.25">
      <c r="A2552" s="95" t="s">
        <v>5298</v>
      </c>
      <c r="B2552" s="95" t="s">
        <v>5299</v>
      </c>
      <c r="C2552" s="95" t="str">
        <f t="shared" si="196"/>
        <v>臺北市北投區</v>
      </c>
      <c r="D2552" s="95" t="s">
        <v>5297</v>
      </c>
      <c r="E2552" s="129">
        <v>150</v>
      </c>
      <c r="F2552" s="129">
        <f t="shared" si="197"/>
        <v>168</v>
      </c>
      <c r="G2552" s="129">
        <v>150</v>
      </c>
      <c r="H2552" s="129">
        <f t="shared" si="198"/>
        <v>168</v>
      </c>
      <c r="I2552" s="129">
        <f t="shared" si="200"/>
        <v>375</v>
      </c>
      <c r="J2552" s="129">
        <f t="shared" si="199"/>
        <v>404.25</v>
      </c>
    </row>
    <row r="2553" spans="1:10" x14ac:dyDescent="0.25">
      <c r="A2553" s="95" t="s">
        <v>5300</v>
      </c>
      <c r="B2553" s="95" t="s">
        <v>5301</v>
      </c>
      <c r="C2553" s="95" t="str">
        <f t="shared" si="196"/>
        <v>臺北市北投區</v>
      </c>
      <c r="D2553" s="95" t="s">
        <v>5297</v>
      </c>
      <c r="E2553" s="129">
        <v>150</v>
      </c>
      <c r="F2553" s="129">
        <f t="shared" si="197"/>
        <v>168</v>
      </c>
      <c r="G2553" s="129">
        <v>150</v>
      </c>
      <c r="H2553" s="129">
        <f t="shared" si="198"/>
        <v>168</v>
      </c>
      <c r="I2553" s="129">
        <f t="shared" si="200"/>
        <v>375</v>
      </c>
      <c r="J2553" s="129">
        <f t="shared" si="199"/>
        <v>404.25</v>
      </c>
    </row>
    <row r="2554" spans="1:10" x14ac:dyDescent="0.25">
      <c r="A2554" s="95" t="s">
        <v>5302</v>
      </c>
      <c r="B2554" s="95" t="s">
        <v>5303</v>
      </c>
      <c r="C2554" s="95" t="str">
        <f t="shared" si="196"/>
        <v>臺北市北投區</v>
      </c>
      <c r="D2554" s="95" t="s">
        <v>5297</v>
      </c>
      <c r="E2554" s="129">
        <v>150</v>
      </c>
      <c r="F2554" s="129">
        <f t="shared" si="197"/>
        <v>168</v>
      </c>
      <c r="G2554" s="129">
        <v>150</v>
      </c>
      <c r="H2554" s="129">
        <f t="shared" si="198"/>
        <v>168</v>
      </c>
      <c r="I2554" s="129">
        <f t="shared" si="200"/>
        <v>375</v>
      </c>
      <c r="J2554" s="129">
        <f t="shared" si="199"/>
        <v>404.25</v>
      </c>
    </row>
    <row r="2555" spans="1:10" x14ac:dyDescent="0.25">
      <c r="A2555" s="95" t="s">
        <v>5304</v>
      </c>
      <c r="B2555" s="95" t="s">
        <v>5305</v>
      </c>
      <c r="C2555" s="95" t="str">
        <f t="shared" si="196"/>
        <v>臺北市北投區</v>
      </c>
      <c r="D2555" s="95" t="s">
        <v>5297</v>
      </c>
      <c r="E2555" s="129">
        <v>150</v>
      </c>
      <c r="F2555" s="129">
        <f t="shared" si="197"/>
        <v>168</v>
      </c>
      <c r="G2555" s="129">
        <v>150</v>
      </c>
      <c r="H2555" s="129">
        <f t="shared" si="198"/>
        <v>168</v>
      </c>
      <c r="I2555" s="129">
        <f t="shared" si="200"/>
        <v>375</v>
      </c>
      <c r="J2555" s="129">
        <f t="shared" si="199"/>
        <v>404.25</v>
      </c>
    </row>
    <row r="2556" spans="1:10" x14ac:dyDescent="0.25">
      <c r="A2556" s="95" t="s">
        <v>5306</v>
      </c>
      <c r="B2556" s="95" t="s">
        <v>5307</v>
      </c>
      <c r="C2556" s="95" t="str">
        <f t="shared" si="196"/>
        <v>臺北市北投區</v>
      </c>
      <c r="D2556" s="95" t="s">
        <v>5297</v>
      </c>
      <c r="E2556" s="129">
        <v>150</v>
      </c>
      <c r="F2556" s="129">
        <f t="shared" si="197"/>
        <v>168</v>
      </c>
      <c r="G2556" s="129">
        <v>150</v>
      </c>
      <c r="H2556" s="129">
        <f t="shared" si="198"/>
        <v>168</v>
      </c>
      <c r="I2556" s="129">
        <f t="shared" si="200"/>
        <v>375</v>
      </c>
      <c r="J2556" s="129">
        <f t="shared" si="199"/>
        <v>404.25</v>
      </c>
    </row>
    <row r="2557" spans="1:10" x14ac:dyDescent="0.25">
      <c r="A2557" s="95" t="s">
        <v>5308</v>
      </c>
      <c r="B2557" s="95" t="s">
        <v>5309</v>
      </c>
      <c r="C2557" s="95" t="str">
        <f t="shared" si="196"/>
        <v>臺北市北投區</v>
      </c>
      <c r="D2557" s="95" t="s">
        <v>5297</v>
      </c>
      <c r="E2557" s="129">
        <v>150</v>
      </c>
      <c r="F2557" s="129">
        <f t="shared" si="197"/>
        <v>168</v>
      </c>
      <c r="G2557" s="129">
        <v>150</v>
      </c>
      <c r="H2557" s="129">
        <f t="shared" si="198"/>
        <v>168</v>
      </c>
      <c r="I2557" s="129">
        <f t="shared" si="200"/>
        <v>375</v>
      </c>
      <c r="J2557" s="129">
        <f t="shared" si="199"/>
        <v>404.25</v>
      </c>
    </row>
    <row r="2558" spans="1:10" x14ac:dyDescent="0.25">
      <c r="A2558" s="95" t="s">
        <v>5310</v>
      </c>
      <c r="B2558" s="95" t="s">
        <v>5311</v>
      </c>
      <c r="C2558" s="95" t="str">
        <f t="shared" si="196"/>
        <v>臺北市北投區</v>
      </c>
      <c r="D2558" s="95" t="s">
        <v>5297</v>
      </c>
      <c r="E2558" s="129">
        <v>150</v>
      </c>
      <c r="F2558" s="129">
        <f t="shared" si="197"/>
        <v>168</v>
      </c>
      <c r="G2558" s="129">
        <v>150</v>
      </c>
      <c r="H2558" s="129">
        <f t="shared" si="198"/>
        <v>168</v>
      </c>
      <c r="I2558" s="129">
        <f t="shared" si="200"/>
        <v>375</v>
      </c>
      <c r="J2558" s="129">
        <f t="shared" si="199"/>
        <v>404.25</v>
      </c>
    </row>
    <row r="2559" spans="1:10" x14ac:dyDescent="0.25">
      <c r="A2559" s="95" t="s">
        <v>5312</v>
      </c>
      <c r="B2559" s="95" t="s">
        <v>5313</v>
      </c>
      <c r="C2559" s="95" t="str">
        <f t="shared" si="196"/>
        <v>臺北市北投區</v>
      </c>
      <c r="D2559" s="95" t="s">
        <v>5297</v>
      </c>
      <c r="E2559" s="129">
        <v>150</v>
      </c>
      <c r="F2559" s="129">
        <f t="shared" si="197"/>
        <v>168</v>
      </c>
      <c r="G2559" s="129">
        <v>150</v>
      </c>
      <c r="H2559" s="129">
        <f t="shared" si="198"/>
        <v>168</v>
      </c>
      <c r="I2559" s="129">
        <f t="shared" si="200"/>
        <v>375</v>
      </c>
      <c r="J2559" s="129">
        <f t="shared" si="199"/>
        <v>404.25</v>
      </c>
    </row>
    <row r="2560" spans="1:10" x14ac:dyDescent="0.25">
      <c r="A2560" s="95" t="s">
        <v>5314</v>
      </c>
      <c r="B2560" s="95" t="s">
        <v>5315</v>
      </c>
      <c r="C2560" s="95" t="str">
        <f t="shared" si="196"/>
        <v>臺北市北投區</v>
      </c>
      <c r="D2560" s="95" t="s">
        <v>5297</v>
      </c>
      <c r="E2560" s="129">
        <v>150</v>
      </c>
      <c r="F2560" s="129">
        <f t="shared" si="197"/>
        <v>168</v>
      </c>
      <c r="G2560" s="129">
        <v>150</v>
      </c>
      <c r="H2560" s="129">
        <f t="shared" si="198"/>
        <v>168</v>
      </c>
      <c r="I2560" s="129">
        <f t="shared" si="200"/>
        <v>375</v>
      </c>
      <c r="J2560" s="129">
        <f t="shared" si="199"/>
        <v>404.25</v>
      </c>
    </row>
    <row r="2561" spans="1:10" x14ac:dyDescent="0.25">
      <c r="A2561" s="95" t="s">
        <v>5316</v>
      </c>
      <c r="B2561" s="95" t="s">
        <v>5317</v>
      </c>
      <c r="C2561" s="95" t="str">
        <f t="shared" si="196"/>
        <v>臺北市北投區</v>
      </c>
      <c r="D2561" s="95" t="s">
        <v>5297</v>
      </c>
      <c r="E2561" s="129">
        <v>150</v>
      </c>
      <c r="F2561" s="129">
        <f t="shared" si="197"/>
        <v>168</v>
      </c>
      <c r="G2561" s="129">
        <v>150</v>
      </c>
      <c r="H2561" s="129">
        <f t="shared" si="198"/>
        <v>168</v>
      </c>
      <c r="I2561" s="129">
        <f t="shared" si="200"/>
        <v>375</v>
      </c>
      <c r="J2561" s="129">
        <f t="shared" si="199"/>
        <v>404.25</v>
      </c>
    </row>
    <row r="2562" spans="1:10" x14ac:dyDescent="0.25">
      <c r="A2562" s="95" t="s">
        <v>5318</v>
      </c>
      <c r="B2562" s="95" t="s">
        <v>5319</v>
      </c>
      <c r="C2562" s="95" t="str">
        <f t="shared" ref="C2562:C2625" si="201">LEFT(A2562,6)</f>
        <v>臺北市北投區</v>
      </c>
      <c r="D2562" s="95" t="s">
        <v>5297</v>
      </c>
      <c r="E2562" s="129">
        <v>150</v>
      </c>
      <c r="F2562" s="129">
        <f t="shared" si="197"/>
        <v>168</v>
      </c>
      <c r="G2562" s="129">
        <v>150</v>
      </c>
      <c r="H2562" s="129">
        <f t="shared" si="198"/>
        <v>168</v>
      </c>
      <c r="I2562" s="129">
        <f t="shared" si="200"/>
        <v>375</v>
      </c>
      <c r="J2562" s="129">
        <f t="shared" si="199"/>
        <v>404.25</v>
      </c>
    </row>
    <row r="2563" spans="1:10" x14ac:dyDescent="0.25">
      <c r="A2563" s="95" t="s">
        <v>5320</v>
      </c>
      <c r="B2563" s="95" t="s">
        <v>5321</v>
      </c>
      <c r="C2563" s="95" t="str">
        <f t="shared" si="201"/>
        <v>臺北市北投區</v>
      </c>
      <c r="D2563" s="95" t="s">
        <v>5297</v>
      </c>
      <c r="E2563" s="129">
        <v>150</v>
      </c>
      <c r="F2563" s="129">
        <f t="shared" ref="F2563:F2626" si="202">(E2563+10)*1.05</f>
        <v>168</v>
      </c>
      <c r="G2563" s="129">
        <v>150</v>
      </c>
      <c r="H2563" s="129">
        <f t="shared" ref="H2563:H2626" si="203">(G2563+10)*1.05</f>
        <v>168</v>
      </c>
      <c r="I2563" s="129">
        <f t="shared" si="200"/>
        <v>375</v>
      </c>
      <c r="J2563" s="129">
        <f t="shared" ref="J2563:J2626" si="204">(I2563+10)*1.05</f>
        <v>404.25</v>
      </c>
    </row>
    <row r="2564" spans="1:10" x14ac:dyDescent="0.25">
      <c r="A2564" s="95" t="s">
        <v>5322</v>
      </c>
      <c r="B2564" s="95" t="s">
        <v>5323</v>
      </c>
      <c r="C2564" s="95" t="str">
        <f t="shared" si="201"/>
        <v>臺北市北投區</v>
      </c>
      <c r="D2564" s="95" t="s">
        <v>5297</v>
      </c>
      <c r="E2564" s="129">
        <v>150</v>
      </c>
      <c r="F2564" s="129">
        <f t="shared" si="202"/>
        <v>168</v>
      </c>
      <c r="G2564" s="129">
        <v>150</v>
      </c>
      <c r="H2564" s="129">
        <f t="shared" si="203"/>
        <v>168</v>
      </c>
      <c r="I2564" s="129">
        <f t="shared" si="200"/>
        <v>375</v>
      </c>
      <c r="J2564" s="129">
        <f t="shared" si="204"/>
        <v>404.25</v>
      </c>
    </row>
    <row r="2565" spans="1:10" x14ac:dyDescent="0.25">
      <c r="A2565" s="95" t="s">
        <v>5324</v>
      </c>
      <c r="B2565" s="95" t="s">
        <v>5325</v>
      </c>
      <c r="C2565" s="95" t="str">
        <f t="shared" si="201"/>
        <v>臺北市北投區</v>
      </c>
      <c r="D2565" s="95" t="s">
        <v>5297</v>
      </c>
      <c r="E2565" s="129">
        <v>150</v>
      </c>
      <c r="F2565" s="129">
        <f t="shared" si="202"/>
        <v>168</v>
      </c>
      <c r="G2565" s="129">
        <v>150</v>
      </c>
      <c r="H2565" s="129">
        <f t="shared" si="203"/>
        <v>168</v>
      </c>
      <c r="I2565" s="129">
        <f t="shared" si="200"/>
        <v>375</v>
      </c>
      <c r="J2565" s="129">
        <f t="shared" si="204"/>
        <v>404.25</v>
      </c>
    </row>
    <row r="2566" spans="1:10" x14ac:dyDescent="0.25">
      <c r="A2566" s="95" t="s">
        <v>5326</v>
      </c>
      <c r="B2566" s="95" t="s">
        <v>5327</v>
      </c>
      <c r="C2566" s="95" t="str">
        <f t="shared" si="201"/>
        <v>臺北市北投區</v>
      </c>
      <c r="D2566" s="95" t="s">
        <v>5297</v>
      </c>
      <c r="E2566" s="129">
        <v>150</v>
      </c>
      <c r="F2566" s="129">
        <f t="shared" si="202"/>
        <v>168</v>
      </c>
      <c r="G2566" s="129">
        <v>150</v>
      </c>
      <c r="H2566" s="129">
        <f t="shared" si="203"/>
        <v>168</v>
      </c>
      <c r="I2566" s="129">
        <f t="shared" si="200"/>
        <v>375</v>
      </c>
      <c r="J2566" s="129">
        <f t="shared" si="204"/>
        <v>404.25</v>
      </c>
    </row>
    <row r="2567" spans="1:10" x14ac:dyDescent="0.25">
      <c r="A2567" s="95" t="s">
        <v>5328</v>
      </c>
      <c r="B2567" s="95" t="s">
        <v>5329</v>
      </c>
      <c r="C2567" s="95" t="str">
        <f t="shared" si="201"/>
        <v>臺北市北投區</v>
      </c>
      <c r="D2567" s="95" t="s">
        <v>5297</v>
      </c>
      <c r="E2567" s="129">
        <v>150</v>
      </c>
      <c r="F2567" s="129">
        <f t="shared" si="202"/>
        <v>168</v>
      </c>
      <c r="G2567" s="129">
        <v>150</v>
      </c>
      <c r="H2567" s="129">
        <f t="shared" si="203"/>
        <v>168</v>
      </c>
      <c r="I2567" s="129">
        <f t="shared" si="200"/>
        <v>375</v>
      </c>
      <c r="J2567" s="129">
        <f t="shared" si="204"/>
        <v>404.25</v>
      </c>
    </row>
    <row r="2568" spans="1:10" x14ac:dyDescent="0.25">
      <c r="A2568" s="95" t="s">
        <v>5330</v>
      </c>
      <c r="B2568" s="95" t="s">
        <v>5331</v>
      </c>
      <c r="C2568" s="95" t="str">
        <f t="shared" si="201"/>
        <v>臺北市北投區</v>
      </c>
      <c r="D2568" s="95" t="s">
        <v>5297</v>
      </c>
      <c r="E2568" s="129">
        <v>150</v>
      </c>
      <c r="F2568" s="129">
        <f t="shared" si="202"/>
        <v>168</v>
      </c>
      <c r="G2568" s="129">
        <v>150</v>
      </c>
      <c r="H2568" s="129">
        <f t="shared" si="203"/>
        <v>168</v>
      </c>
      <c r="I2568" s="129">
        <f t="shared" si="200"/>
        <v>375</v>
      </c>
      <c r="J2568" s="129">
        <f t="shared" si="204"/>
        <v>404.25</v>
      </c>
    </row>
    <row r="2569" spans="1:10" x14ac:dyDescent="0.25">
      <c r="A2569" s="95" t="s">
        <v>5332</v>
      </c>
      <c r="B2569" s="95" t="s">
        <v>5333</v>
      </c>
      <c r="C2569" s="95" t="str">
        <f t="shared" si="201"/>
        <v>臺北市北投區</v>
      </c>
      <c r="D2569" s="95" t="s">
        <v>5297</v>
      </c>
      <c r="E2569" s="129">
        <v>150</v>
      </c>
      <c r="F2569" s="129">
        <f t="shared" si="202"/>
        <v>168</v>
      </c>
      <c r="G2569" s="129">
        <v>150</v>
      </c>
      <c r="H2569" s="129">
        <f t="shared" si="203"/>
        <v>168</v>
      </c>
      <c r="I2569" s="129">
        <f t="shared" si="200"/>
        <v>375</v>
      </c>
      <c r="J2569" s="129">
        <f t="shared" si="204"/>
        <v>404.25</v>
      </c>
    </row>
    <row r="2570" spans="1:10" x14ac:dyDescent="0.25">
      <c r="A2570" s="95" t="s">
        <v>5334</v>
      </c>
      <c r="B2570" s="95" t="s">
        <v>5335</v>
      </c>
      <c r="C2570" s="95" t="str">
        <f t="shared" si="201"/>
        <v>臺北市北投區</v>
      </c>
      <c r="D2570" s="95" t="s">
        <v>5297</v>
      </c>
      <c r="E2570" s="129">
        <v>150</v>
      </c>
      <c r="F2570" s="129">
        <f t="shared" si="202"/>
        <v>168</v>
      </c>
      <c r="G2570" s="129">
        <v>150</v>
      </c>
      <c r="H2570" s="129">
        <f t="shared" si="203"/>
        <v>168</v>
      </c>
      <c r="I2570" s="129">
        <f t="shared" si="200"/>
        <v>375</v>
      </c>
      <c r="J2570" s="129">
        <f t="shared" si="204"/>
        <v>404.25</v>
      </c>
    </row>
    <row r="2571" spans="1:10" x14ac:dyDescent="0.25">
      <c r="A2571" s="95" t="s">
        <v>5336</v>
      </c>
      <c r="B2571" s="95" t="s">
        <v>5337</v>
      </c>
      <c r="C2571" s="95" t="str">
        <f t="shared" si="201"/>
        <v>臺北市北投區</v>
      </c>
      <c r="D2571" s="95" t="s">
        <v>5297</v>
      </c>
      <c r="E2571" s="129">
        <v>150</v>
      </c>
      <c r="F2571" s="129">
        <f t="shared" si="202"/>
        <v>168</v>
      </c>
      <c r="G2571" s="129">
        <v>150</v>
      </c>
      <c r="H2571" s="129">
        <f t="shared" si="203"/>
        <v>168</v>
      </c>
      <c r="I2571" s="129">
        <f t="shared" si="200"/>
        <v>375</v>
      </c>
      <c r="J2571" s="129">
        <f t="shared" si="204"/>
        <v>404.25</v>
      </c>
    </row>
    <row r="2572" spans="1:10" x14ac:dyDescent="0.25">
      <c r="A2572" s="95" t="s">
        <v>5338</v>
      </c>
      <c r="B2572" s="95" t="s">
        <v>5339</v>
      </c>
      <c r="C2572" s="95" t="str">
        <f t="shared" si="201"/>
        <v>臺北市北投區</v>
      </c>
      <c r="D2572" s="95" t="s">
        <v>4368</v>
      </c>
      <c r="E2572" s="129">
        <v>210</v>
      </c>
      <c r="F2572" s="129">
        <f t="shared" si="202"/>
        <v>231</v>
      </c>
      <c r="G2572" s="129">
        <v>210</v>
      </c>
      <c r="H2572" s="129">
        <f t="shared" si="203"/>
        <v>231</v>
      </c>
      <c r="I2572" s="129">
        <f t="shared" si="200"/>
        <v>525</v>
      </c>
      <c r="J2572" s="129">
        <f t="shared" si="204"/>
        <v>561.75</v>
      </c>
    </row>
    <row r="2573" spans="1:10" x14ac:dyDescent="0.25">
      <c r="A2573" s="95" t="s">
        <v>5340</v>
      </c>
      <c r="B2573" s="95" t="s">
        <v>5341</v>
      </c>
      <c r="C2573" s="95" t="str">
        <f t="shared" si="201"/>
        <v>臺北市北投區</v>
      </c>
      <c r="D2573" s="95" t="s">
        <v>5297</v>
      </c>
      <c r="E2573" s="129">
        <v>150</v>
      </c>
      <c r="F2573" s="129">
        <f t="shared" si="202"/>
        <v>168</v>
      </c>
      <c r="G2573" s="129">
        <v>150</v>
      </c>
      <c r="H2573" s="129">
        <f t="shared" si="203"/>
        <v>168</v>
      </c>
      <c r="I2573" s="129">
        <f t="shared" si="200"/>
        <v>375</v>
      </c>
      <c r="J2573" s="129">
        <f t="shared" si="204"/>
        <v>404.25</v>
      </c>
    </row>
    <row r="2574" spans="1:10" x14ac:dyDescent="0.25">
      <c r="A2574" s="95" t="s">
        <v>5342</v>
      </c>
      <c r="B2574" s="95" t="s">
        <v>5343</v>
      </c>
      <c r="C2574" s="95" t="str">
        <f t="shared" si="201"/>
        <v>臺北市北投區</v>
      </c>
      <c r="D2574" s="95" t="s">
        <v>5297</v>
      </c>
      <c r="E2574" s="129">
        <v>150</v>
      </c>
      <c r="F2574" s="129">
        <f t="shared" si="202"/>
        <v>168</v>
      </c>
      <c r="G2574" s="129">
        <v>150</v>
      </c>
      <c r="H2574" s="129">
        <f t="shared" si="203"/>
        <v>168</v>
      </c>
      <c r="I2574" s="129">
        <f t="shared" si="200"/>
        <v>375</v>
      </c>
      <c r="J2574" s="129">
        <f t="shared" si="204"/>
        <v>404.25</v>
      </c>
    </row>
    <row r="2575" spans="1:10" x14ac:dyDescent="0.25">
      <c r="A2575" s="95" t="s">
        <v>5344</v>
      </c>
      <c r="B2575" s="95" t="s">
        <v>5345</v>
      </c>
      <c r="C2575" s="95" t="str">
        <f t="shared" si="201"/>
        <v>臺北市北投區</v>
      </c>
      <c r="D2575" s="95" t="s">
        <v>4368</v>
      </c>
      <c r="E2575" s="129">
        <v>210</v>
      </c>
      <c r="F2575" s="129">
        <f t="shared" si="202"/>
        <v>231</v>
      </c>
      <c r="G2575" s="129">
        <v>210</v>
      </c>
      <c r="H2575" s="129">
        <f t="shared" si="203"/>
        <v>231</v>
      </c>
      <c r="I2575" s="129">
        <f t="shared" si="200"/>
        <v>525</v>
      </c>
      <c r="J2575" s="129">
        <f t="shared" si="204"/>
        <v>561.75</v>
      </c>
    </row>
    <row r="2576" spans="1:10" x14ac:dyDescent="0.25">
      <c r="A2576" s="95" t="s">
        <v>5346</v>
      </c>
      <c r="B2576" s="95" t="s">
        <v>5347</v>
      </c>
      <c r="C2576" s="95" t="str">
        <f t="shared" si="201"/>
        <v>臺北市北投區</v>
      </c>
      <c r="D2576" s="95" t="s">
        <v>5297</v>
      </c>
      <c r="E2576" s="129">
        <v>150</v>
      </c>
      <c r="F2576" s="129">
        <f t="shared" si="202"/>
        <v>168</v>
      </c>
      <c r="G2576" s="129">
        <v>150</v>
      </c>
      <c r="H2576" s="129">
        <f t="shared" si="203"/>
        <v>168</v>
      </c>
      <c r="I2576" s="129">
        <f t="shared" si="200"/>
        <v>375</v>
      </c>
      <c r="J2576" s="129">
        <f t="shared" si="204"/>
        <v>404.25</v>
      </c>
    </row>
    <row r="2577" spans="1:10" x14ac:dyDescent="0.25">
      <c r="A2577" s="95" t="s">
        <v>5348</v>
      </c>
      <c r="B2577" s="95" t="s">
        <v>5349</v>
      </c>
      <c r="C2577" s="95" t="str">
        <f t="shared" si="201"/>
        <v>臺北市北投區</v>
      </c>
      <c r="D2577" s="95" t="s">
        <v>5297</v>
      </c>
      <c r="E2577" s="129">
        <v>150</v>
      </c>
      <c r="F2577" s="129">
        <f t="shared" si="202"/>
        <v>168</v>
      </c>
      <c r="G2577" s="129">
        <v>150</v>
      </c>
      <c r="H2577" s="129">
        <f t="shared" si="203"/>
        <v>168</v>
      </c>
      <c r="I2577" s="129">
        <f t="shared" si="200"/>
        <v>375</v>
      </c>
      <c r="J2577" s="129">
        <f t="shared" si="204"/>
        <v>404.25</v>
      </c>
    </row>
    <row r="2578" spans="1:10" x14ac:dyDescent="0.25">
      <c r="A2578" s="95" t="s">
        <v>5350</v>
      </c>
      <c r="B2578" s="95" t="s">
        <v>5351</v>
      </c>
      <c r="C2578" s="95" t="str">
        <f t="shared" si="201"/>
        <v>臺北市北投區</v>
      </c>
      <c r="D2578" s="95" t="s">
        <v>5297</v>
      </c>
      <c r="E2578" s="129">
        <v>150</v>
      </c>
      <c r="F2578" s="129">
        <f t="shared" si="202"/>
        <v>168</v>
      </c>
      <c r="G2578" s="129">
        <v>150</v>
      </c>
      <c r="H2578" s="129">
        <f t="shared" si="203"/>
        <v>168</v>
      </c>
      <c r="I2578" s="129">
        <f t="shared" si="200"/>
        <v>375</v>
      </c>
      <c r="J2578" s="129">
        <f t="shared" si="204"/>
        <v>404.25</v>
      </c>
    </row>
    <row r="2579" spans="1:10" x14ac:dyDescent="0.25">
      <c r="A2579" s="95" t="s">
        <v>5352</v>
      </c>
      <c r="B2579" s="95" t="s">
        <v>5353</v>
      </c>
      <c r="C2579" s="95" t="str">
        <f t="shared" si="201"/>
        <v>臺北市北投區</v>
      </c>
      <c r="D2579" s="95" t="s">
        <v>5297</v>
      </c>
      <c r="E2579" s="129">
        <v>150</v>
      </c>
      <c r="F2579" s="129">
        <f t="shared" si="202"/>
        <v>168</v>
      </c>
      <c r="G2579" s="129">
        <v>150</v>
      </c>
      <c r="H2579" s="129">
        <f t="shared" si="203"/>
        <v>168</v>
      </c>
      <c r="I2579" s="129">
        <f t="shared" si="200"/>
        <v>375</v>
      </c>
      <c r="J2579" s="129">
        <f t="shared" si="204"/>
        <v>404.25</v>
      </c>
    </row>
    <row r="2580" spans="1:10" x14ac:dyDescent="0.25">
      <c r="A2580" s="95" t="s">
        <v>5354</v>
      </c>
      <c r="B2580" s="95" t="s">
        <v>5355</v>
      </c>
      <c r="C2580" s="95" t="str">
        <f t="shared" si="201"/>
        <v>臺北市北投區</v>
      </c>
      <c r="D2580" s="95" t="s">
        <v>5297</v>
      </c>
      <c r="E2580" s="129">
        <v>150</v>
      </c>
      <c r="F2580" s="129">
        <f t="shared" si="202"/>
        <v>168</v>
      </c>
      <c r="G2580" s="129">
        <v>150</v>
      </c>
      <c r="H2580" s="129">
        <f t="shared" si="203"/>
        <v>168</v>
      </c>
      <c r="I2580" s="129">
        <f t="shared" si="200"/>
        <v>375</v>
      </c>
      <c r="J2580" s="129">
        <f t="shared" si="204"/>
        <v>404.25</v>
      </c>
    </row>
    <row r="2581" spans="1:10" x14ac:dyDescent="0.25">
      <c r="A2581" s="95" t="s">
        <v>5356</v>
      </c>
      <c r="B2581" s="95" t="s">
        <v>5357</v>
      </c>
      <c r="C2581" s="95" t="str">
        <f t="shared" si="201"/>
        <v>臺北市北投區</v>
      </c>
      <c r="D2581" s="95" t="s">
        <v>5297</v>
      </c>
      <c r="E2581" s="129">
        <v>150</v>
      </c>
      <c r="F2581" s="129">
        <f t="shared" si="202"/>
        <v>168</v>
      </c>
      <c r="G2581" s="129">
        <v>150</v>
      </c>
      <c r="H2581" s="129">
        <f t="shared" si="203"/>
        <v>168</v>
      </c>
      <c r="I2581" s="129">
        <f t="shared" si="200"/>
        <v>375</v>
      </c>
      <c r="J2581" s="129">
        <f t="shared" si="204"/>
        <v>404.25</v>
      </c>
    </row>
    <row r="2582" spans="1:10" x14ac:dyDescent="0.25">
      <c r="A2582" s="95" t="s">
        <v>5358</v>
      </c>
      <c r="B2582" s="95" t="s">
        <v>5359</v>
      </c>
      <c r="C2582" s="95" t="str">
        <f t="shared" si="201"/>
        <v>臺北市北投區</v>
      </c>
      <c r="D2582" s="95" t="s">
        <v>5297</v>
      </c>
      <c r="E2582" s="129">
        <v>150</v>
      </c>
      <c r="F2582" s="129">
        <f t="shared" si="202"/>
        <v>168</v>
      </c>
      <c r="G2582" s="129">
        <v>150</v>
      </c>
      <c r="H2582" s="129">
        <f t="shared" si="203"/>
        <v>168</v>
      </c>
      <c r="I2582" s="129">
        <f t="shared" si="200"/>
        <v>375</v>
      </c>
      <c r="J2582" s="129">
        <f t="shared" si="204"/>
        <v>404.25</v>
      </c>
    </row>
    <row r="2583" spans="1:10" x14ac:dyDescent="0.25">
      <c r="A2583" s="95" t="s">
        <v>5360</v>
      </c>
      <c r="B2583" s="95" t="s">
        <v>5361</v>
      </c>
      <c r="C2583" s="95" t="str">
        <f t="shared" si="201"/>
        <v>臺北市北投區</v>
      </c>
      <c r="D2583" s="95" t="s">
        <v>5297</v>
      </c>
      <c r="E2583" s="129">
        <v>150</v>
      </c>
      <c r="F2583" s="129">
        <f t="shared" si="202"/>
        <v>168</v>
      </c>
      <c r="G2583" s="129">
        <v>150</v>
      </c>
      <c r="H2583" s="129">
        <f t="shared" si="203"/>
        <v>168</v>
      </c>
      <c r="I2583" s="129">
        <f t="shared" si="200"/>
        <v>375</v>
      </c>
      <c r="J2583" s="129">
        <f t="shared" si="204"/>
        <v>404.25</v>
      </c>
    </row>
    <row r="2584" spans="1:10" x14ac:dyDescent="0.25">
      <c r="A2584" s="95" t="s">
        <v>5362</v>
      </c>
      <c r="B2584" s="95" t="s">
        <v>5363</v>
      </c>
      <c r="C2584" s="95" t="str">
        <f t="shared" si="201"/>
        <v>臺北市北投區</v>
      </c>
      <c r="D2584" s="95" t="s">
        <v>5297</v>
      </c>
      <c r="E2584" s="129">
        <v>150</v>
      </c>
      <c r="F2584" s="129">
        <f t="shared" si="202"/>
        <v>168</v>
      </c>
      <c r="G2584" s="129">
        <v>150</v>
      </c>
      <c r="H2584" s="129">
        <f t="shared" si="203"/>
        <v>168</v>
      </c>
      <c r="I2584" s="129">
        <f t="shared" si="200"/>
        <v>375</v>
      </c>
      <c r="J2584" s="129">
        <f t="shared" si="204"/>
        <v>404.25</v>
      </c>
    </row>
    <row r="2585" spans="1:10" x14ac:dyDescent="0.25">
      <c r="A2585" s="95" t="s">
        <v>5364</v>
      </c>
      <c r="B2585" s="95" t="s">
        <v>5365</v>
      </c>
      <c r="C2585" s="95" t="str">
        <f t="shared" si="201"/>
        <v>臺北市北投區</v>
      </c>
      <c r="D2585" s="95" t="s">
        <v>5297</v>
      </c>
      <c r="E2585" s="129">
        <v>150</v>
      </c>
      <c r="F2585" s="129">
        <f t="shared" si="202"/>
        <v>168</v>
      </c>
      <c r="G2585" s="129">
        <v>150</v>
      </c>
      <c r="H2585" s="129">
        <f t="shared" si="203"/>
        <v>168</v>
      </c>
      <c r="I2585" s="129">
        <f t="shared" si="200"/>
        <v>375</v>
      </c>
      <c r="J2585" s="129">
        <f t="shared" si="204"/>
        <v>404.25</v>
      </c>
    </row>
    <row r="2586" spans="1:10" x14ac:dyDescent="0.25">
      <c r="A2586" s="95" t="s">
        <v>5366</v>
      </c>
      <c r="B2586" s="95" t="s">
        <v>5367</v>
      </c>
      <c r="C2586" s="95" t="str">
        <f t="shared" si="201"/>
        <v>臺北市北投區</v>
      </c>
      <c r="D2586" s="95" t="s">
        <v>5297</v>
      </c>
      <c r="E2586" s="129">
        <v>150</v>
      </c>
      <c r="F2586" s="129">
        <f t="shared" si="202"/>
        <v>168</v>
      </c>
      <c r="G2586" s="129">
        <v>150</v>
      </c>
      <c r="H2586" s="129">
        <f t="shared" si="203"/>
        <v>168</v>
      </c>
      <c r="I2586" s="129">
        <f t="shared" si="200"/>
        <v>375</v>
      </c>
      <c r="J2586" s="129">
        <f t="shared" si="204"/>
        <v>404.25</v>
      </c>
    </row>
    <row r="2587" spans="1:10" x14ac:dyDescent="0.25">
      <c r="A2587" s="95" t="s">
        <v>5368</v>
      </c>
      <c r="B2587" s="95" t="s">
        <v>5369</v>
      </c>
      <c r="C2587" s="95" t="str">
        <f t="shared" si="201"/>
        <v>臺北市北投區</v>
      </c>
      <c r="D2587" s="95" t="s">
        <v>5297</v>
      </c>
      <c r="E2587" s="129">
        <v>150</v>
      </c>
      <c r="F2587" s="129">
        <f t="shared" si="202"/>
        <v>168</v>
      </c>
      <c r="G2587" s="129">
        <v>150</v>
      </c>
      <c r="H2587" s="129">
        <f t="shared" si="203"/>
        <v>168</v>
      </c>
      <c r="I2587" s="129">
        <f t="shared" ref="I2587:I2650" si="205">E2587*2.5</f>
        <v>375</v>
      </c>
      <c r="J2587" s="129">
        <f t="shared" si="204"/>
        <v>404.25</v>
      </c>
    </row>
    <row r="2588" spans="1:10" x14ac:dyDescent="0.25">
      <c r="A2588" s="95" t="s">
        <v>5370</v>
      </c>
      <c r="B2588" s="95" t="s">
        <v>5371</v>
      </c>
      <c r="C2588" s="95" t="str">
        <f t="shared" si="201"/>
        <v>臺北市北投區</v>
      </c>
      <c r="D2588" s="95" t="s">
        <v>5297</v>
      </c>
      <c r="E2588" s="129">
        <v>150</v>
      </c>
      <c r="F2588" s="129">
        <f t="shared" si="202"/>
        <v>168</v>
      </c>
      <c r="G2588" s="129">
        <v>150</v>
      </c>
      <c r="H2588" s="129">
        <f t="shared" si="203"/>
        <v>168</v>
      </c>
      <c r="I2588" s="129">
        <f t="shared" si="205"/>
        <v>375</v>
      </c>
      <c r="J2588" s="129">
        <f t="shared" si="204"/>
        <v>404.25</v>
      </c>
    </row>
    <row r="2589" spans="1:10" x14ac:dyDescent="0.25">
      <c r="A2589" s="95" t="s">
        <v>5372</v>
      </c>
      <c r="B2589" s="95" t="s">
        <v>5373</v>
      </c>
      <c r="C2589" s="95" t="str">
        <f t="shared" si="201"/>
        <v>臺北市北投區</v>
      </c>
      <c r="D2589" s="95" t="s">
        <v>5297</v>
      </c>
      <c r="E2589" s="129">
        <v>150</v>
      </c>
      <c r="F2589" s="129">
        <f t="shared" si="202"/>
        <v>168</v>
      </c>
      <c r="G2589" s="129">
        <v>150</v>
      </c>
      <c r="H2589" s="129">
        <f t="shared" si="203"/>
        <v>168</v>
      </c>
      <c r="I2589" s="129">
        <f t="shared" si="205"/>
        <v>375</v>
      </c>
      <c r="J2589" s="129">
        <f t="shared" si="204"/>
        <v>404.25</v>
      </c>
    </row>
    <row r="2590" spans="1:10" x14ac:dyDescent="0.25">
      <c r="A2590" s="95" t="s">
        <v>5374</v>
      </c>
      <c r="B2590" s="95" t="s">
        <v>5375</v>
      </c>
      <c r="C2590" s="95" t="str">
        <f t="shared" si="201"/>
        <v>臺北市北投區</v>
      </c>
      <c r="D2590" s="95" t="s">
        <v>5297</v>
      </c>
      <c r="E2590" s="129">
        <v>150</v>
      </c>
      <c r="F2590" s="129">
        <f t="shared" si="202"/>
        <v>168</v>
      </c>
      <c r="G2590" s="129">
        <v>150</v>
      </c>
      <c r="H2590" s="129">
        <f t="shared" si="203"/>
        <v>168</v>
      </c>
      <c r="I2590" s="129">
        <f t="shared" si="205"/>
        <v>375</v>
      </c>
      <c r="J2590" s="129">
        <f t="shared" si="204"/>
        <v>404.25</v>
      </c>
    </row>
    <row r="2591" spans="1:10" x14ac:dyDescent="0.25">
      <c r="A2591" s="95" t="s">
        <v>5376</v>
      </c>
      <c r="B2591" s="95" t="s">
        <v>5377</v>
      </c>
      <c r="C2591" s="95" t="str">
        <f t="shared" si="201"/>
        <v>臺北市北投區</v>
      </c>
      <c r="D2591" s="95" t="s">
        <v>5297</v>
      </c>
      <c r="E2591" s="129">
        <v>150</v>
      </c>
      <c r="F2591" s="129">
        <f t="shared" si="202"/>
        <v>168</v>
      </c>
      <c r="G2591" s="129">
        <v>150</v>
      </c>
      <c r="H2591" s="129">
        <f t="shared" si="203"/>
        <v>168</v>
      </c>
      <c r="I2591" s="129">
        <f t="shared" si="205"/>
        <v>375</v>
      </c>
      <c r="J2591" s="129">
        <f t="shared" si="204"/>
        <v>404.25</v>
      </c>
    </row>
    <row r="2592" spans="1:10" x14ac:dyDescent="0.25">
      <c r="A2592" s="95" t="s">
        <v>5378</v>
      </c>
      <c r="B2592" s="95" t="s">
        <v>5379</v>
      </c>
      <c r="C2592" s="95" t="str">
        <f t="shared" si="201"/>
        <v>臺北市北投區</v>
      </c>
      <c r="D2592" s="95" t="s">
        <v>5297</v>
      </c>
      <c r="E2592" s="129">
        <v>150</v>
      </c>
      <c r="F2592" s="129">
        <f t="shared" si="202"/>
        <v>168</v>
      </c>
      <c r="G2592" s="129">
        <v>150</v>
      </c>
      <c r="H2592" s="129">
        <f t="shared" si="203"/>
        <v>168</v>
      </c>
      <c r="I2592" s="129">
        <f t="shared" si="205"/>
        <v>375</v>
      </c>
      <c r="J2592" s="129">
        <f t="shared" si="204"/>
        <v>404.25</v>
      </c>
    </row>
    <row r="2593" spans="1:10" x14ac:dyDescent="0.25">
      <c r="A2593" s="95" t="s">
        <v>5380</v>
      </c>
      <c r="B2593" s="95" t="s">
        <v>5381</v>
      </c>
      <c r="C2593" s="95" t="str">
        <f t="shared" si="201"/>
        <v>臺北市北投區</v>
      </c>
      <c r="D2593" s="95" t="s">
        <v>5297</v>
      </c>
      <c r="E2593" s="129">
        <v>150</v>
      </c>
      <c r="F2593" s="129">
        <f t="shared" si="202"/>
        <v>168</v>
      </c>
      <c r="G2593" s="129">
        <v>150</v>
      </c>
      <c r="H2593" s="129">
        <f t="shared" si="203"/>
        <v>168</v>
      </c>
      <c r="I2593" s="129">
        <f t="shared" si="205"/>
        <v>375</v>
      </c>
      <c r="J2593" s="129">
        <f t="shared" si="204"/>
        <v>404.25</v>
      </c>
    </row>
    <row r="2594" spans="1:10" x14ac:dyDescent="0.25">
      <c r="A2594" s="95" t="s">
        <v>5382</v>
      </c>
      <c r="B2594" s="95" t="s">
        <v>5383</v>
      </c>
      <c r="C2594" s="95" t="str">
        <f t="shared" si="201"/>
        <v>臺北市北投區</v>
      </c>
      <c r="D2594" s="95" t="s">
        <v>5297</v>
      </c>
      <c r="E2594" s="129">
        <v>150</v>
      </c>
      <c r="F2594" s="129">
        <f t="shared" si="202"/>
        <v>168</v>
      </c>
      <c r="G2594" s="129">
        <v>150</v>
      </c>
      <c r="H2594" s="129">
        <f t="shared" si="203"/>
        <v>168</v>
      </c>
      <c r="I2594" s="129">
        <f t="shared" si="205"/>
        <v>375</v>
      </c>
      <c r="J2594" s="129">
        <f t="shared" si="204"/>
        <v>404.25</v>
      </c>
    </row>
    <row r="2595" spans="1:10" x14ac:dyDescent="0.25">
      <c r="A2595" s="95" t="s">
        <v>5384</v>
      </c>
      <c r="B2595" s="95" t="s">
        <v>5385</v>
      </c>
      <c r="C2595" s="95" t="str">
        <f t="shared" si="201"/>
        <v>臺北市北投區</v>
      </c>
      <c r="D2595" s="95" t="s">
        <v>5297</v>
      </c>
      <c r="E2595" s="129">
        <v>150</v>
      </c>
      <c r="F2595" s="129">
        <f t="shared" si="202"/>
        <v>168</v>
      </c>
      <c r="G2595" s="129">
        <v>150</v>
      </c>
      <c r="H2595" s="129">
        <f t="shared" si="203"/>
        <v>168</v>
      </c>
      <c r="I2595" s="129">
        <f t="shared" si="205"/>
        <v>375</v>
      </c>
      <c r="J2595" s="129">
        <f t="shared" si="204"/>
        <v>404.25</v>
      </c>
    </row>
    <row r="2596" spans="1:10" x14ac:dyDescent="0.25">
      <c r="A2596" s="95" t="s">
        <v>5386</v>
      </c>
      <c r="B2596" s="95" t="s">
        <v>5387</v>
      </c>
      <c r="C2596" s="95" t="str">
        <f t="shared" si="201"/>
        <v>臺北市北投區</v>
      </c>
      <c r="D2596" s="95" t="s">
        <v>5297</v>
      </c>
      <c r="E2596" s="129">
        <v>150</v>
      </c>
      <c r="F2596" s="129">
        <f t="shared" si="202"/>
        <v>168</v>
      </c>
      <c r="G2596" s="129">
        <v>150</v>
      </c>
      <c r="H2596" s="129">
        <f t="shared" si="203"/>
        <v>168</v>
      </c>
      <c r="I2596" s="129">
        <f t="shared" si="205"/>
        <v>375</v>
      </c>
      <c r="J2596" s="129">
        <f t="shared" si="204"/>
        <v>404.25</v>
      </c>
    </row>
    <row r="2597" spans="1:10" x14ac:dyDescent="0.25">
      <c r="A2597" s="95" t="s">
        <v>5388</v>
      </c>
      <c r="B2597" s="95" t="s">
        <v>5389</v>
      </c>
      <c r="C2597" s="95" t="str">
        <f t="shared" si="201"/>
        <v>臺北市北投區</v>
      </c>
      <c r="D2597" s="95" t="s">
        <v>5297</v>
      </c>
      <c r="E2597" s="129">
        <v>150</v>
      </c>
      <c r="F2597" s="129">
        <f t="shared" si="202"/>
        <v>168</v>
      </c>
      <c r="G2597" s="129">
        <v>150</v>
      </c>
      <c r="H2597" s="129">
        <f t="shared" si="203"/>
        <v>168</v>
      </c>
      <c r="I2597" s="129">
        <f t="shared" si="205"/>
        <v>375</v>
      </c>
      <c r="J2597" s="129">
        <f t="shared" si="204"/>
        <v>404.25</v>
      </c>
    </row>
    <row r="2598" spans="1:10" x14ac:dyDescent="0.25">
      <c r="A2598" s="95" t="s">
        <v>5390</v>
      </c>
      <c r="B2598" s="95" t="s">
        <v>5391</v>
      </c>
      <c r="C2598" s="95" t="str">
        <f t="shared" si="201"/>
        <v>臺北市北投區</v>
      </c>
      <c r="D2598" s="95" t="s">
        <v>5297</v>
      </c>
      <c r="E2598" s="129">
        <v>150</v>
      </c>
      <c r="F2598" s="129">
        <f t="shared" si="202"/>
        <v>168</v>
      </c>
      <c r="G2598" s="129">
        <v>150</v>
      </c>
      <c r="H2598" s="129">
        <f t="shared" si="203"/>
        <v>168</v>
      </c>
      <c r="I2598" s="129">
        <f t="shared" si="205"/>
        <v>375</v>
      </c>
      <c r="J2598" s="129">
        <f t="shared" si="204"/>
        <v>404.25</v>
      </c>
    </row>
    <row r="2599" spans="1:10" x14ac:dyDescent="0.25">
      <c r="A2599" s="95" t="s">
        <v>5392</v>
      </c>
      <c r="B2599" s="95" t="s">
        <v>5393</v>
      </c>
      <c r="C2599" s="95" t="str">
        <f t="shared" si="201"/>
        <v>臺北市北投區</v>
      </c>
      <c r="D2599" s="95" t="s">
        <v>5297</v>
      </c>
      <c r="E2599" s="129">
        <v>150</v>
      </c>
      <c r="F2599" s="129">
        <f t="shared" si="202"/>
        <v>168</v>
      </c>
      <c r="G2599" s="129">
        <v>150</v>
      </c>
      <c r="H2599" s="129">
        <f t="shared" si="203"/>
        <v>168</v>
      </c>
      <c r="I2599" s="129">
        <f t="shared" si="205"/>
        <v>375</v>
      </c>
      <c r="J2599" s="129">
        <f t="shared" si="204"/>
        <v>404.25</v>
      </c>
    </row>
    <row r="2600" spans="1:10" x14ac:dyDescent="0.25">
      <c r="A2600" s="95" t="s">
        <v>5394</v>
      </c>
      <c r="B2600" s="95" t="s">
        <v>5395</v>
      </c>
      <c r="C2600" s="95" t="str">
        <f t="shared" si="201"/>
        <v>臺北市北投區</v>
      </c>
      <c r="D2600" s="95" t="s">
        <v>5297</v>
      </c>
      <c r="E2600" s="129">
        <v>150</v>
      </c>
      <c r="F2600" s="129">
        <f t="shared" si="202"/>
        <v>168</v>
      </c>
      <c r="G2600" s="129">
        <v>150</v>
      </c>
      <c r="H2600" s="129">
        <f t="shared" si="203"/>
        <v>168</v>
      </c>
      <c r="I2600" s="129">
        <f t="shared" si="205"/>
        <v>375</v>
      </c>
      <c r="J2600" s="129">
        <f t="shared" si="204"/>
        <v>404.25</v>
      </c>
    </row>
    <row r="2601" spans="1:10" x14ac:dyDescent="0.25">
      <c r="A2601" s="95" t="s">
        <v>5396</v>
      </c>
      <c r="B2601" s="95" t="s">
        <v>5397</v>
      </c>
      <c r="C2601" s="95" t="str">
        <f t="shared" si="201"/>
        <v>臺北市北投區</v>
      </c>
      <c r="D2601" s="95" t="s">
        <v>5297</v>
      </c>
      <c r="E2601" s="129">
        <v>150</v>
      </c>
      <c r="F2601" s="129">
        <f t="shared" si="202"/>
        <v>168</v>
      </c>
      <c r="G2601" s="129">
        <v>150</v>
      </c>
      <c r="H2601" s="129">
        <f t="shared" si="203"/>
        <v>168</v>
      </c>
      <c r="I2601" s="129">
        <f t="shared" si="205"/>
        <v>375</v>
      </c>
      <c r="J2601" s="129">
        <f t="shared" si="204"/>
        <v>404.25</v>
      </c>
    </row>
    <row r="2602" spans="1:10" x14ac:dyDescent="0.25">
      <c r="A2602" s="95" t="s">
        <v>5398</v>
      </c>
      <c r="B2602" s="95" t="s">
        <v>5399</v>
      </c>
      <c r="C2602" s="95" t="str">
        <f t="shared" si="201"/>
        <v>臺北市北投區</v>
      </c>
      <c r="D2602" s="95" t="s">
        <v>5297</v>
      </c>
      <c r="E2602" s="129">
        <v>150</v>
      </c>
      <c r="F2602" s="129">
        <f t="shared" si="202"/>
        <v>168</v>
      </c>
      <c r="G2602" s="129">
        <v>150</v>
      </c>
      <c r="H2602" s="129">
        <f t="shared" si="203"/>
        <v>168</v>
      </c>
      <c r="I2602" s="129">
        <f t="shared" si="205"/>
        <v>375</v>
      </c>
      <c r="J2602" s="129">
        <f t="shared" si="204"/>
        <v>404.25</v>
      </c>
    </row>
    <row r="2603" spans="1:10" x14ac:dyDescent="0.25">
      <c r="A2603" s="95" t="s">
        <v>5400</v>
      </c>
      <c r="B2603" s="95" t="s">
        <v>5401</v>
      </c>
      <c r="C2603" s="95" t="str">
        <f t="shared" si="201"/>
        <v>臺北市北投區</v>
      </c>
      <c r="D2603" s="95" t="s">
        <v>5297</v>
      </c>
      <c r="E2603" s="129">
        <v>150</v>
      </c>
      <c r="F2603" s="129">
        <f t="shared" si="202"/>
        <v>168</v>
      </c>
      <c r="G2603" s="129">
        <v>150</v>
      </c>
      <c r="H2603" s="129">
        <f t="shared" si="203"/>
        <v>168</v>
      </c>
      <c r="I2603" s="129">
        <f t="shared" si="205"/>
        <v>375</v>
      </c>
      <c r="J2603" s="129">
        <f t="shared" si="204"/>
        <v>404.25</v>
      </c>
    </row>
    <row r="2604" spans="1:10" x14ac:dyDescent="0.25">
      <c r="A2604" s="95" t="s">
        <v>5402</v>
      </c>
      <c r="B2604" s="95" t="s">
        <v>5403</v>
      </c>
      <c r="C2604" s="95" t="str">
        <f t="shared" si="201"/>
        <v>臺北市北投區</v>
      </c>
      <c r="D2604" s="95" t="s">
        <v>5297</v>
      </c>
      <c r="E2604" s="129">
        <v>150</v>
      </c>
      <c r="F2604" s="129">
        <f t="shared" si="202"/>
        <v>168</v>
      </c>
      <c r="G2604" s="129">
        <v>150</v>
      </c>
      <c r="H2604" s="129">
        <f t="shared" si="203"/>
        <v>168</v>
      </c>
      <c r="I2604" s="129">
        <f t="shared" si="205"/>
        <v>375</v>
      </c>
      <c r="J2604" s="129">
        <f t="shared" si="204"/>
        <v>404.25</v>
      </c>
    </row>
    <row r="2605" spans="1:10" x14ac:dyDescent="0.25">
      <c r="A2605" s="95" t="s">
        <v>5404</v>
      </c>
      <c r="B2605" s="95" t="s">
        <v>5405</v>
      </c>
      <c r="C2605" s="95" t="str">
        <f t="shared" si="201"/>
        <v>臺北市北投區</v>
      </c>
      <c r="D2605" s="95" t="s">
        <v>5297</v>
      </c>
      <c r="E2605" s="129">
        <v>150</v>
      </c>
      <c r="F2605" s="129">
        <f t="shared" si="202"/>
        <v>168</v>
      </c>
      <c r="G2605" s="129">
        <v>150</v>
      </c>
      <c r="H2605" s="129">
        <f t="shared" si="203"/>
        <v>168</v>
      </c>
      <c r="I2605" s="129">
        <f t="shared" si="205"/>
        <v>375</v>
      </c>
      <c r="J2605" s="129">
        <f t="shared" si="204"/>
        <v>404.25</v>
      </c>
    </row>
    <row r="2606" spans="1:10" x14ac:dyDescent="0.25">
      <c r="A2606" s="95" t="s">
        <v>5406</v>
      </c>
      <c r="B2606" s="95" t="s">
        <v>5407</v>
      </c>
      <c r="C2606" s="95" t="str">
        <f t="shared" si="201"/>
        <v>臺北市北投區</v>
      </c>
      <c r="D2606" s="95" t="s">
        <v>5297</v>
      </c>
      <c r="E2606" s="129">
        <v>150</v>
      </c>
      <c r="F2606" s="129">
        <f t="shared" si="202"/>
        <v>168</v>
      </c>
      <c r="G2606" s="129">
        <v>150</v>
      </c>
      <c r="H2606" s="129">
        <f t="shared" si="203"/>
        <v>168</v>
      </c>
      <c r="I2606" s="129">
        <f t="shared" si="205"/>
        <v>375</v>
      </c>
      <c r="J2606" s="129">
        <f t="shared" si="204"/>
        <v>404.25</v>
      </c>
    </row>
    <row r="2607" spans="1:10" x14ac:dyDescent="0.25">
      <c r="A2607" s="95" t="s">
        <v>5408</v>
      </c>
      <c r="B2607" s="95" t="s">
        <v>5409</v>
      </c>
      <c r="C2607" s="95" t="str">
        <f t="shared" si="201"/>
        <v>臺北市北投區</v>
      </c>
      <c r="D2607" s="95" t="s">
        <v>5297</v>
      </c>
      <c r="E2607" s="129">
        <v>150</v>
      </c>
      <c r="F2607" s="129">
        <f t="shared" si="202"/>
        <v>168</v>
      </c>
      <c r="G2607" s="129">
        <v>150</v>
      </c>
      <c r="H2607" s="129">
        <f t="shared" si="203"/>
        <v>168</v>
      </c>
      <c r="I2607" s="129">
        <f t="shared" si="205"/>
        <v>375</v>
      </c>
      <c r="J2607" s="129">
        <f t="shared" si="204"/>
        <v>404.25</v>
      </c>
    </row>
    <row r="2608" spans="1:10" x14ac:dyDescent="0.25">
      <c r="A2608" s="95" t="s">
        <v>5410</v>
      </c>
      <c r="B2608" s="95" t="s">
        <v>5411</v>
      </c>
      <c r="C2608" s="95" t="str">
        <f t="shared" si="201"/>
        <v>臺北市北投區</v>
      </c>
      <c r="D2608" s="95" t="s">
        <v>5297</v>
      </c>
      <c r="E2608" s="129">
        <v>150</v>
      </c>
      <c r="F2608" s="129">
        <f t="shared" si="202"/>
        <v>168</v>
      </c>
      <c r="G2608" s="129">
        <v>150</v>
      </c>
      <c r="H2608" s="129">
        <f t="shared" si="203"/>
        <v>168</v>
      </c>
      <c r="I2608" s="129">
        <f t="shared" si="205"/>
        <v>375</v>
      </c>
      <c r="J2608" s="129">
        <f t="shared" si="204"/>
        <v>404.25</v>
      </c>
    </row>
    <row r="2609" spans="1:10" x14ac:dyDescent="0.25">
      <c r="A2609" s="95" t="s">
        <v>5412</v>
      </c>
      <c r="B2609" s="95" t="s">
        <v>5413</v>
      </c>
      <c r="C2609" s="95" t="str">
        <f t="shared" si="201"/>
        <v>臺北市北投區</v>
      </c>
      <c r="D2609" s="95" t="s">
        <v>5297</v>
      </c>
      <c r="E2609" s="129">
        <v>150</v>
      </c>
      <c r="F2609" s="129">
        <f t="shared" si="202"/>
        <v>168</v>
      </c>
      <c r="G2609" s="129">
        <v>150</v>
      </c>
      <c r="H2609" s="129">
        <f t="shared" si="203"/>
        <v>168</v>
      </c>
      <c r="I2609" s="129">
        <f t="shared" si="205"/>
        <v>375</v>
      </c>
      <c r="J2609" s="129">
        <f t="shared" si="204"/>
        <v>404.25</v>
      </c>
    </row>
    <row r="2610" spans="1:10" x14ac:dyDescent="0.25">
      <c r="A2610" s="95" t="s">
        <v>5414</v>
      </c>
      <c r="B2610" s="95" t="s">
        <v>5415</v>
      </c>
      <c r="C2610" s="95" t="str">
        <f t="shared" si="201"/>
        <v>臺北市北投區</v>
      </c>
      <c r="D2610" s="95" t="s">
        <v>5297</v>
      </c>
      <c r="E2610" s="129">
        <v>150</v>
      </c>
      <c r="F2610" s="129">
        <f t="shared" si="202"/>
        <v>168</v>
      </c>
      <c r="G2610" s="129">
        <v>150</v>
      </c>
      <c r="H2610" s="129">
        <f t="shared" si="203"/>
        <v>168</v>
      </c>
      <c r="I2610" s="129">
        <f t="shared" si="205"/>
        <v>375</v>
      </c>
      <c r="J2610" s="129">
        <f t="shared" si="204"/>
        <v>404.25</v>
      </c>
    </row>
    <row r="2611" spans="1:10" x14ac:dyDescent="0.25">
      <c r="A2611" s="95" t="s">
        <v>5416</v>
      </c>
      <c r="B2611" s="95" t="s">
        <v>5417</v>
      </c>
      <c r="C2611" s="95" t="str">
        <f t="shared" si="201"/>
        <v>臺北市北投區</v>
      </c>
      <c r="D2611" s="95" t="s">
        <v>5297</v>
      </c>
      <c r="E2611" s="129">
        <v>150</v>
      </c>
      <c r="F2611" s="129">
        <f t="shared" si="202"/>
        <v>168</v>
      </c>
      <c r="G2611" s="129">
        <v>150</v>
      </c>
      <c r="H2611" s="129">
        <f t="shared" si="203"/>
        <v>168</v>
      </c>
      <c r="I2611" s="129">
        <f t="shared" si="205"/>
        <v>375</v>
      </c>
      <c r="J2611" s="129">
        <f t="shared" si="204"/>
        <v>404.25</v>
      </c>
    </row>
    <row r="2612" spans="1:10" x14ac:dyDescent="0.25">
      <c r="A2612" s="95" t="s">
        <v>5418</v>
      </c>
      <c r="B2612" s="95" t="s">
        <v>5419</v>
      </c>
      <c r="C2612" s="95" t="str">
        <f t="shared" si="201"/>
        <v>臺北市北投區</v>
      </c>
      <c r="D2612" s="95" t="s">
        <v>5297</v>
      </c>
      <c r="E2612" s="129">
        <v>150</v>
      </c>
      <c r="F2612" s="129">
        <f t="shared" si="202"/>
        <v>168</v>
      </c>
      <c r="G2612" s="129">
        <v>150</v>
      </c>
      <c r="H2612" s="129">
        <f t="shared" si="203"/>
        <v>168</v>
      </c>
      <c r="I2612" s="129">
        <f t="shared" si="205"/>
        <v>375</v>
      </c>
      <c r="J2612" s="129">
        <f t="shared" si="204"/>
        <v>404.25</v>
      </c>
    </row>
    <row r="2613" spans="1:10" x14ac:dyDescent="0.25">
      <c r="A2613" s="95" t="s">
        <v>5420</v>
      </c>
      <c r="B2613" s="95" t="s">
        <v>5421</v>
      </c>
      <c r="C2613" s="95" t="str">
        <f t="shared" si="201"/>
        <v>臺北市北投區</v>
      </c>
      <c r="D2613" s="95" t="s">
        <v>5297</v>
      </c>
      <c r="E2613" s="129">
        <v>150</v>
      </c>
      <c r="F2613" s="129">
        <f t="shared" si="202"/>
        <v>168</v>
      </c>
      <c r="G2613" s="129">
        <v>150</v>
      </c>
      <c r="H2613" s="129">
        <f t="shared" si="203"/>
        <v>168</v>
      </c>
      <c r="I2613" s="129">
        <f t="shared" si="205"/>
        <v>375</v>
      </c>
      <c r="J2613" s="129">
        <f t="shared" si="204"/>
        <v>404.25</v>
      </c>
    </row>
    <row r="2614" spans="1:10" x14ac:dyDescent="0.25">
      <c r="A2614" s="95" t="s">
        <v>5422</v>
      </c>
      <c r="B2614" s="95" t="s">
        <v>5423</v>
      </c>
      <c r="C2614" s="95" t="str">
        <f t="shared" si="201"/>
        <v>臺北市北投區</v>
      </c>
      <c r="D2614" s="95" t="s">
        <v>5297</v>
      </c>
      <c r="E2614" s="129">
        <v>150</v>
      </c>
      <c r="F2614" s="129">
        <f t="shared" si="202"/>
        <v>168</v>
      </c>
      <c r="G2614" s="129">
        <v>150</v>
      </c>
      <c r="H2614" s="129">
        <f t="shared" si="203"/>
        <v>168</v>
      </c>
      <c r="I2614" s="129">
        <f t="shared" si="205"/>
        <v>375</v>
      </c>
      <c r="J2614" s="129">
        <f t="shared" si="204"/>
        <v>404.25</v>
      </c>
    </row>
    <row r="2615" spans="1:10" x14ac:dyDescent="0.25">
      <c r="A2615" s="95" t="s">
        <v>5424</v>
      </c>
      <c r="B2615" s="95" t="s">
        <v>5425</v>
      </c>
      <c r="C2615" s="95" t="str">
        <f t="shared" si="201"/>
        <v>臺北市北投區</v>
      </c>
      <c r="D2615" s="95" t="s">
        <v>5297</v>
      </c>
      <c r="E2615" s="129">
        <v>150</v>
      </c>
      <c r="F2615" s="129">
        <f t="shared" si="202"/>
        <v>168</v>
      </c>
      <c r="G2615" s="129">
        <v>150</v>
      </c>
      <c r="H2615" s="129">
        <f t="shared" si="203"/>
        <v>168</v>
      </c>
      <c r="I2615" s="129">
        <f t="shared" si="205"/>
        <v>375</v>
      </c>
      <c r="J2615" s="129">
        <f t="shared" si="204"/>
        <v>404.25</v>
      </c>
    </row>
    <row r="2616" spans="1:10" x14ac:dyDescent="0.25">
      <c r="A2616" s="95" t="s">
        <v>5426</v>
      </c>
      <c r="B2616" s="95" t="s">
        <v>5427</v>
      </c>
      <c r="C2616" s="95" t="str">
        <f t="shared" si="201"/>
        <v>臺北市北投區</v>
      </c>
      <c r="D2616" s="95" t="s">
        <v>5297</v>
      </c>
      <c r="E2616" s="129">
        <v>150</v>
      </c>
      <c r="F2616" s="129">
        <f t="shared" si="202"/>
        <v>168</v>
      </c>
      <c r="G2616" s="129">
        <v>150</v>
      </c>
      <c r="H2616" s="129">
        <f t="shared" si="203"/>
        <v>168</v>
      </c>
      <c r="I2616" s="129">
        <f t="shared" si="205"/>
        <v>375</v>
      </c>
      <c r="J2616" s="129">
        <f t="shared" si="204"/>
        <v>404.25</v>
      </c>
    </row>
    <row r="2617" spans="1:10" x14ac:dyDescent="0.25">
      <c r="A2617" s="95" t="s">
        <v>5428</v>
      </c>
      <c r="B2617" s="95" t="s">
        <v>5429</v>
      </c>
      <c r="C2617" s="95" t="str">
        <f t="shared" si="201"/>
        <v>臺北市北投區</v>
      </c>
      <c r="D2617" s="95" t="s">
        <v>5297</v>
      </c>
      <c r="E2617" s="129">
        <v>150</v>
      </c>
      <c r="F2617" s="129">
        <f t="shared" si="202"/>
        <v>168</v>
      </c>
      <c r="G2617" s="129">
        <v>150</v>
      </c>
      <c r="H2617" s="129">
        <f t="shared" si="203"/>
        <v>168</v>
      </c>
      <c r="I2617" s="129">
        <f t="shared" si="205"/>
        <v>375</v>
      </c>
      <c r="J2617" s="129">
        <f t="shared" si="204"/>
        <v>404.25</v>
      </c>
    </row>
    <row r="2618" spans="1:10" x14ac:dyDescent="0.25">
      <c r="A2618" s="95" t="s">
        <v>5430</v>
      </c>
      <c r="B2618" s="95" t="s">
        <v>5431</v>
      </c>
      <c r="C2618" s="95" t="str">
        <f t="shared" si="201"/>
        <v>臺北市北投區</v>
      </c>
      <c r="D2618" s="95" t="s">
        <v>5297</v>
      </c>
      <c r="E2618" s="129">
        <v>150</v>
      </c>
      <c r="F2618" s="129">
        <f t="shared" si="202"/>
        <v>168</v>
      </c>
      <c r="G2618" s="129">
        <v>150</v>
      </c>
      <c r="H2618" s="129">
        <f t="shared" si="203"/>
        <v>168</v>
      </c>
      <c r="I2618" s="129">
        <f t="shared" si="205"/>
        <v>375</v>
      </c>
      <c r="J2618" s="129">
        <f t="shared" si="204"/>
        <v>404.25</v>
      </c>
    </row>
    <row r="2619" spans="1:10" x14ac:dyDescent="0.25">
      <c r="A2619" s="95" t="s">
        <v>5432</v>
      </c>
      <c r="B2619" s="95" t="s">
        <v>5433</v>
      </c>
      <c r="C2619" s="95" t="str">
        <f t="shared" si="201"/>
        <v>臺北市北投區</v>
      </c>
      <c r="D2619" s="95" t="s">
        <v>5297</v>
      </c>
      <c r="E2619" s="129">
        <v>150</v>
      </c>
      <c r="F2619" s="129">
        <f t="shared" si="202"/>
        <v>168</v>
      </c>
      <c r="G2619" s="129">
        <v>150</v>
      </c>
      <c r="H2619" s="129">
        <f t="shared" si="203"/>
        <v>168</v>
      </c>
      <c r="I2619" s="129">
        <f t="shared" si="205"/>
        <v>375</v>
      </c>
      <c r="J2619" s="129">
        <f t="shared" si="204"/>
        <v>404.25</v>
      </c>
    </row>
    <row r="2620" spans="1:10" x14ac:dyDescent="0.25">
      <c r="A2620" s="95" t="s">
        <v>5434</v>
      </c>
      <c r="B2620" s="95" t="s">
        <v>5435</v>
      </c>
      <c r="C2620" s="95" t="str">
        <f t="shared" si="201"/>
        <v>臺北市北投區</v>
      </c>
      <c r="D2620" s="95" t="s">
        <v>5297</v>
      </c>
      <c r="E2620" s="129">
        <v>150</v>
      </c>
      <c r="F2620" s="129">
        <f t="shared" si="202"/>
        <v>168</v>
      </c>
      <c r="G2620" s="129">
        <v>150</v>
      </c>
      <c r="H2620" s="129">
        <f t="shared" si="203"/>
        <v>168</v>
      </c>
      <c r="I2620" s="129">
        <f t="shared" si="205"/>
        <v>375</v>
      </c>
      <c r="J2620" s="129">
        <f t="shared" si="204"/>
        <v>404.25</v>
      </c>
    </row>
    <row r="2621" spans="1:10" x14ac:dyDescent="0.25">
      <c r="A2621" s="95" t="s">
        <v>5436</v>
      </c>
      <c r="B2621" s="95" t="s">
        <v>5437</v>
      </c>
      <c r="C2621" s="95" t="str">
        <f t="shared" si="201"/>
        <v>臺北市北投區</v>
      </c>
      <c r="D2621" s="95" t="s">
        <v>5297</v>
      </c>
      <c r="E2621" s="129">
        <v>150</v>
      </c>
      <c r="F2621" s="129">
        <f t="shared" si="202"/>
        <v>168</v>
      </c>
      <c r="G2621" s="129">
        <v>150</v>
      </c>
      <c r="H2621" s="129">
        <f t="shared" si="203"/>
        <v>168</v>
      </c>
      <c r="I2621" s="129">
        <f t="shared" si="205"/>
        <v>375</v>
      </c>
      <c r="J2621" s="129">
        <f t="shared" si="204"/>
        <v>404.25</v>
      </c>
    </row>
    <row r="2622" spans="1:10" x14ac:dyDescent="0.25">
      <c r="A2622" s="95" t="s">
        <v>5438</v>
      </c>
      <c r="B2622" s="95" t="s">
        <v>5439</v>
      </c>
      <c r="C2622" s="95" t="str">
        <f t="shared" si="201"/>
        <v>臺北市北投區</v>
      </c>
      <c r="D2622" s="95" t="s">
        <v>5297</v>
      </c>
      <c r="E2622" s="129">
        <v>150</v>
      </c>
      <c r="F2622" s="129">
        <f t="shared" si="202"/>
        <v>168</v>
      </c>
      <c r="G2622" s="129">
        <v>150</v>
      </c>
      <c r="H2622" s="129">
        <f t="shared" si="203"/>
        <v>168</v>
      </c>
      <c r="I2622" s="129">
        <f t="shared" si="205"/>
        <v>375</v>
      </c>
      <c r="J2622" s="129">
        <f t="shared" si="204"/>
        <v>404.25</v>
      </c>
    </row>
    <row r="2623" spans="1:10" x14ac:dyDescent="0.25">
      <c r="A2623" s="95" t="s">
        <v>5440</v>
      </c>
      <c r="B2623" s="95" t="s">
        <v>5441</v>
      </c>
      <c r="C2623" s="95" t="str">
        <f t="shared" si="201"/>
        <v>臺北市北投區</v>
      </c>
      <c r="D2623" s="95" t="s">
        <v>5297</v>
      </c>
      <c r="E2623" s="129">
        <v>150</v>
      </c>
      <c r="F2623" s="129">
        <f t="shared" si="202"/>
        <v>168</v>
      </c>
      <c r="G2623" s="129">
        <v>150</v>
      </c>
      <c r="H2623" s="129">
        <f t="shared" si="203"/>
        <v>168</v>
      </c>
      <c r="I2623" s="129">
        <f t="shared" si="205"/>
        <v>375</v>
      </c>
      <c r="J2623" s="129">
        <f t="shared" si="204"/>
        <v>404.25</v>
      </c>
    </row>
    <row r="2624" spans="1:10" x14ac:dyDescent="0.25">
      <c r="A2624" s="95" t="s">
        <v>5442</v>
      </c>
      <c r="B2624" s="95" t="s">
        <v>5443</v>
      </c>
      <c r="C2624" s="95" t="str">
        <f t="shared" si="201"/>
        <v>臺北市北投區</v>
      </c>
      <c r="D2624" s="95" t="s">
        <v>5297</v>
      </c>
      <c r="E2624" s="129">
        <v>150</v>
      </c>
      <c r="F2624" s="129">
        <f t="shared" si="202"/>
        <v>168</v>
      </c>
      <c r="G2624" s="129">
        <v>150</v>
      </c>
      <c r="H2624" s="129">
        <f t="shared" si="203"/>
        <v>168</v>
      </c>
      <c r="I2624" s="129">
        <f t="shared" si="205"/>
        <v>375</v>
      </c>
      <c r="J2624" s="129">
        <f t="shared" si="204"/>
        <v>404.25</v>
      </c>
    </row>
    <row r="2625" spans="1:10" x14ac:dyDescent="0.25">
      <c r="A2625" s="95" t="s">
        <v>5444</v>
      </c>
      <c r="B2625" s="95" t="s">
        <v>5445</v>
      </c>
      <c r="C2625" s="95" t="str">
        <f t="shared" si="201"/>
        <v>臺北市北投區</v>
      </c>
      <c r="D2625" s="95" t="s">
        <v>5297</v>
      </c>
      <c r="E2625" s="129">
        <v>150</v>
      </c>
      <c r="F2625" s="129">
        <f t="shared" si="202"/>
        <v>168</v>
      </c>
      <c r="G2625" s="129">
        <v>150</v>
      </c>
      <c r="H2625" s="129">
        <f t="shared" si="203"/>
        <v>168</v>
      </c>
      <c r="I2625" s="129">
        <f t="shared" si="205"/>
        <v>375</v>
      </c>
      <c r="J2625" s="129">
        <f t="shared" si="204"/>
        <v>404.25</v>
      </c>
    </row>
    <row r="2626" spans="1:10" x14ac:dyDescent="0.25">
      <c r="A2626" s="95" t="s">
        <v>5446</v>
      </c>
      <c r="B2626" s="95" t="s">
        <v>5447</v>
      </c>
      <c r="C2626" s="95" t="str">
        <f t="shared" ref="C2626:C2689" si="206">LEFT(A2626,6)</f>
        <v>臺北市北投區</v>
      </c>
      <c r="D2626" s="95" t="s">
        <v>5297</v>
      </c>
      <c r="E2626" s="129">
        <v>150</v>
      </c>
      <c r="F2626" s="129">
        <f t="shared" si="202"/>
        <v>168</v>
      </c>
      <c r="G2626" s="129">
        <v>150</v>
      </c>
      <c r="H2626" s="129">
        <f t="shared" si="203"/>
        <v>168</v>
      </c>
      <c r="I2626" s="129">
        <f t="shared" si="205"/>
        <v>375</v>
      </c>
      <c r="J2626" s="129">
        <f t="shared" si="204"/>
        <v>404.25</v>
      </c>
    </row>
    <row r="2627" spans="1:10" x14ac:dyDescent="0.25">
      <c r="A2627" s="95" t="s">
        <v>5448</v>
      </c>
      <c r="B2627" s="95" t="s">
        <v>5449</v>
      </c>
      <c r="C2627" s="95" t="str">
        <f t="shared" si="206"/>
        <v>臺北市北投區</v>
      </c>
      <c r="D2627" s="95" t="s">
        <v>5297</v>
      </c>
      <c r="E2627" s="129">
        <v>150</v>
      </c>
      <c r="F2627" s="129">
        <f t="shared" ref="F2627:F2690" si="207">(E2627+10)*1.05</f>
        <v>168</v>
      </c>
      <c r="G2627" s="129">
        <v>150</v>
      </c>
      <c r="H2627" s="129">
        <f t="shared" ref="H2627:H2690" si="208">(G2627+10)*1.05</f>
        <v>168</v>
      </c>
      <c r="I2627" s="129">
        <f t="shared" si="205"/>
        <v>375</v>
      </c>
      <c r="J2627" s="129">
        <f t="shared" ref="J2627:J2690" si="209">(I2627+10)*1.05</f>
        <v>404.25</v>
      </c>
    </row>
    <row r="2628" spans="1:10" x14ac:dyDescent="0.25">
      <c r="A2628" s="95" t="s">
        <v>5450</v>
      </c>
      <c r="B2628" s="95" t="s">
        <v>5451</v>
      </c>
      <c r="C2628" s="95" t="str">
        <f t="shared" si="206"/>
        <v>臺北市北投區</v>
      </c>
      <c r="D2628" s="95" t="s">
        <v>5297</v>
      </c>
      <c r="E2628" s="129">
        <v>150</v>
      </c>
      <c r="F2628" s="129">
        <f t="shared" si="207"/>
        <v>168</v>
      </c>
      <c r="G2628" s="129">
        <v>150</v>
      </c>
      <c r="H2628" s="129">
        <f t="shared" si="208"/>
        <v>168</v>
      </c>
      <c r="I2628" s="129">
        <f t="shared" si="205"/>
        <v>375</v>
      </c>
      <c r="J2628" s="129">
        <f t="shared" si="209"/>
        <v>404.25</v>
      </c>
    </row>
    <row r="2629" spans="1:10" x14ac:dyDescent="0.25">
      <c r="A2629" s="95" t="s">
        <v>5452</v>
      </c>
      <c r="B2629" s="95" t="s">
        <v>5453</v>
      </c>
      <c r="C2629" s="95" t="str">
        <f t="shared" si="206"/>
        <v>臺北市北投區</v>
      </c>
      <c r="D2629" s="95" t="s">
        <v>5297</v>
      </c>
      <c r="E2629" s="129">
        <v>150</v>
      </c>
      <c r="F2629" s="129">
        <f t="shared" si="207"/>
        <v>168</v>
      </c>
      <c r="G2629" s="129">
        <v>150</v>
      </c>
      <c r="H2629" s="129">
        <f t="shared" si="208"/>
        <v>168</v>
      </c>
      <c r="I2629" s="129">
        <f t="shared" si="205"/>
        <v>375</v>
      </c>
      <c r="J2629" s="129">
        <f t="shared" si="209"/>
        <v>404.25</v>
      </c>
    </row>
    <row r="2630" spans="1:10" x14ac:dyDescent="0.25">
      <c r="A2630" s="95" t="s">
        <v>5454</v>
      </c>
      <c r="B2630" s="95" t="s">
        <v>5455</v>
      </c>
      <c r="C2630" s="95" t="str">
        <f t="shared" si="206"/>
        <v>臺北市北投區</v>
      </c>
      <c r="D2630" s="95" t="s">
        <v>5297</v>
      </c>
      <c r="E2630" s="129">
        <v>150</v>
      </c>
      <c r="F2630" s="129">
        <f t="shared" si="207"/>
        <v>168</v>
      </c>
      <c r="G2630" s="129">
        <v>150</v>
      </c>
      <c r="H2630" s="129">
        <f t="shared" si="208"/>
        <v>168</v>
      </c>
      <c r="I2630" s="129">
        <f t="shared" si="205"/>
        <v>375</v>
      </c>
      <c r="J2630" s="129">
        <f t="shared" si="209"/>
        <v>404.25</v>
      </c>
    </row>
    <row r="2631" spans="1:10" x14ac:dyDescent="0.25">
      <c r="A2631" s="95" t="s">
        <v>5456</v>
      </c>
      <c r="B2631" s="95" t="s">
        <v>5457</v>
      </c>
      <c r="C2631" s="95" t="str">
        <f t="shared" si="206"/>
        <v>臺北市北投區</v>
      </c>
      <c r="D2631" s="95" t="s">
        <v>5297</v>
      </c>
      <c r="E2631" s="129">
        <v>150</v>
      </c>
      <c r="F2631" s="129">
        <f t="shared" si="207"/>
        <v>168</v>
      </c>
      <c r="G2631" s="129">
        <v>150</v>
      </c>
      <c r="H2631" s="129">
        <f t="shared" si="208"/>
        <v>168</v>
      </c>
      <c r="I2631" s="129">
        <f t="shared" si="205"/>
        <v>375</v>
      </c>
      <c r="J2631" s="129">
        <f t="shared" si="209"/>
        <v>404.25</v>
      </c>
    </row>
    <row r="2632" spans="1:10" x14ac:dyDescent="0.25">
      <c r="A2632" s="95" t="s">
        <v>5458</v>
      </c>
      <c r="B2632" s="95" t="s">
        <v>5459</v>
      </c>
      <c r="C2632" s="95" t="str">
        <f t="shared" si="206"/>
        <v>臺北市北投區</v>
      </c>
      <c r="D2632" s="95" t="s">
        <v>5297</v>
      </c>
      <c r="E2632" s="129">
        <v>150</v>
      </c>
      <c r="F2632" s="129">
        <f t="shared" si="207"/>
        <v>168</v>
      </c>
      <c r="G2632" s="129">
        <v>150</v>
      </c>
      <c r="H2632" s="129">
        <f t="shared" si="208"/>
        <v>168</v>
      </c>
      <c r="I2632" s="129">
        <f t="shared" si="205"/>
        <v>375</v>
      </c>
      <c r="J2632" s="129">
        <f t="shared" si="209"/>
        <v>404.25</v>
      </c>
    </row>
    <row r="2633" spans="1:10" x14ac:dyDescent="0.25">
      <c r="A2633" s="95" t="s">
        <v>5460</v>
      </c>
      <c r="B2633" s="95" t="s">
        <v>5461</v>
      </c>
      <c r="C2633" s="95" t="str">
        <f t="shared" si="206"/>
        <v>臺北市北投區</v>
      </c>
      <c r="D2633" s="95" t="s">
        <v>5297</v>
      </c>
      <c r="E2633" s="129">
        <v>150</v>
      </c>
      <c r="F2633" s="129">
        <f t="shared" si="207"/>
        <v>168</v>
      </c>
      <c r="G2633" s="129">
        <v>150</v>
      </c>
      <c r="H2633" s="129">
        <f t="shared" si="208"/>
        <v>168</v>
      </c>
      <c r="I2633" s="129">
        <f t="shared" si="205"/>
        <v>375</v>
      </c>
      <c r="J2633" s="129">
        <f t="shared" si="209"/>
        <v>404.25</v>
      </c>
    </row>
    <row r="2634" spans="1:10" x14ac:dyDescent="0.25">
      <c r="A2634" s="95" t="s">
        <v>5462</v>
      </c>
      <c r="B2634" s="95" t="s">
        <v>5463</v>
      </c>
      <c r="C2634" s="95" t="str">
        <f t="shared" si="206"/>
        <v>臺北市北投區</v>
      </c>
      <c r="D2634" s="95" t="s">
        <v>5297</v>
      </c>
      <c r="E2634" s="129">
        <v>150</v>
      </c>
      <c r="F2634" s="129">
        <f t="shared" si="207"/>
        <v>168</v>
      </c>
      <c r="G2634" s="129">
        <v>150</v>
      </c>
      <c r="H2634" s="129">
        <f t="shared" si="208"/>
        <v>168</v>
      </c>
      <c r="I2634" s="129">
        <f t="shared" si="205"/>
        <v>375</v>
      </c>
      <c r="J2634" s="129">
        <f t="shared" si="209"/>
        <v>404.25</v>
      </c>
    </row>
    <row r="2635" spans="1:10" x14ac:dyDescent="0.25">
      <c r="A2635" s="95" t="s">
        <v>5464</v>
      </c>
      <c r="B2635" s="95" t="s">
        <v>5465</v>
      </c>
      <c r="C2635" s="95" t="str">
        <f t="shared" si="206"/>
        <v>臺北市北投區</v>
      </c>
      <c r="D2635" s="95" t="s">
        <v>5297</v>
      </c>
      <c r="E2635" s="129">
        <v>150</v>
      </c>
      <c r="F2635" s="129">
        <f t="shared" si="207"/>
        <v>168</v>
      </c>
      <c r="G2635" s="129">
        <v>150</v>
      </c>
      <c r="H2635" s="129">
        <f t="shared" si="208"/>
        <v>168</v>
      </c>
      <c r="I2635" s="129">
        <f t="shared" si="205"/>
        <v>375</v>
      </c>
      <c r="J2635" s="129">
        <f t="shared" si="209"/>
        <v>404.25</v>
      </c>
    </row>
    <row r="2636" spans="1:10" x14ac:dyDescent="0.25">
      <c r="A2636" s="95" t="s">
        <v>5466</v>
      </c>
      <c r="B2636" s="95" t="s">
        <v>5467</v>
      </c>
      <c r="C2636" s="95" t="str">
        <f t="shared" si="206"/>
        <v>臺北市北投區</v>
      </c>
      <c r="D2636" s="95" t="s">
        <v>5297</v>
      </c>
      <c r="E2636" s="129">
        <v>150</v>
      </c>
      <c r="F2636" s="129">
        <f t="shared" si="207"/>
        <v>168</v>
      </c>
      <c r="G2636" s="129">
        <v>150</v>
      </c>
      <c r="H2636" s="129">
        <f t="shared" si="208"/>
        <v>168</v>
      </c>
      <c r="I2636" s="129">
        <f t="shared" si="205"/>
        <v>375</v>
      </c>
      <c r="J2636" s="129">
        <f t="shared" si="209"/>
        <v>404.25</v>
      </c>
    </row>
    <row r="2637" spans="1:10" x14ac:dyDescent="0.25">
      <c r="A2637" s="95" t="s">
        <v>5468</v>
      </c>
      <c r="B2637" s="95" t="s">
        <v>5469</v>
      </c>
      <c r="C2637" s="95" t="str">
        <f t="shared" si="206"/>
        <v>臺北市北投區</v>
      </c>
      <c r="D2637" s="95" t="s">
        <v>5297</v>
      </c>
      <c r="E2637" s="129">
        <v>150</v>
      </c>
      <c r="F2637" s="129">
        <f t="shared" si="207"/>
        <v>168</v>
      </c>
      <c r="G2637" s="129">
        <v>150</v>
      </c>
      <c r="H2637" s="129">
        <f t="shared" si="208"/>
        <v>168</v>
      </c>
      <c r="I2637" s="129">
        <f t="shared" si="205"/>
        <v>375</v>
      </c>
      <c r="J2637" s="129">
        <f t="shared" si="209"/>
        <v>404.25</v>
      </c>
    </row>
    <row r="2638" spans="1:10" x14ac:dyDescent="0.25">
      <c r="A2638" s="95" t="s">
        <v>5470</v>
      </c>
      <c r="B2638" s="95" t="s">
        <v>5471</v>
      </c>
      <c r="C2638" s="95" t="str">
        <f t="shared" si="206"/>
        <v>臺北市北投區</v>
      </c>
      <c r="D2638" s="95" t="s">
        <v>5297</v>
      </c>
      <c r="E2638" s="129">
        <v>150</v>
      </c>
      <c r="F2638" s="129">
        <f t="shared" si="207"/>
        <v>168</v>
      </c>
      <c r="G2638" s="129">
        <v>150</v>
      </c>
      <c r="H2638" s="129">
        <f t="shared" si="208"/>
        <v>168</v>
      </c>
      <c r="I2638" s="129">
        <f t="shared" si="205"/>
        <v>375</v>
      </c>
      <c r="J2638" s="129">
        <f t="shared" si="209"/>
        <v>404.25</v>
      </c>
    </row>
    <row r="2639" spans="1:10" x14ac:dyDescent="0.25">
      <c r="A2639" s="95" t="s">
        <v>5472</v>
      </c>
      <c r="B2639" s="95" t="s">
        <v>5473</v>
      </c>
      <c r="C2639" s="95" t="str">
        <f t="shared" si="206"/>
        <v>臺北市北投區</v>
      </c>
      <c r="D2639" s="95" t="s">
        <v>5297</v>
      </c>
      <c r="E2639" s="129">
        <v>150</v>
      </c>
      <c r="F2639" s="129">
        <f t="shared" si="207"/>
        <v>168</v>
      </c>
      <c r="G2639" s="129">
        <v>150</v>
      </c>
      <c r="H2639" s="129">
        <f t="shared" si="208"/>
        <v>168</v>
      </c>
      <c r="I2639" s="129">
        <f t="shared" si="205"/>
        <v>375</v>
      </c>
      <c r="J2639" s="129">
        <f t="shared" si="209"/>
        <v>404.25</v>
      </c>
    </row>
    <row r="2640" spans="1:10" x14ac:dyDescent="0.25">
      <c r="A2640" s="95" t="s">
        <v>5474</v>
      </c>
      <c r="B2640" s="95" t="s">
        <v>5475</v>
      </c>
      <c r="C2640" s="95" t="str">
        <f t="shared" si="206"/>
        <v>臺北市北投區</v>
      </c>
      <c r="D2640" s="95" t="s">
        <v>5297</v>
      </c>
      <c r="E2640" s="129">
        <v>150</v>
      </c>
      <c r="F2640" s="129">
        <f t="shared" si="207"/>
        <v>168</v>
      </c>
      <c r="G2640" s="129">
        <v>150</v>
      </c>
      <c r="H2640" s="129">
        <f t="shared" si="208"/>
        <v>168</v>
      </c>
      <c r="I2640" s="129">
        <f t="shared" si="205"/>
        <v>375</v>
      </c>
      <c r="J2640" s="129">
        <f t="shared" si="209"/>
        <v>404.25</v>
      </c>
    </row>
    <row r="2641" spans="1:10" x14ac:dyDescent="0.25">
      <c r="A2641" s="95" t="s">
        <v>5476</v>
      </c>
      <c r="B2641" s="95" t="s">
        <v>5477</v>
      </c>
      <c r="C2641" s="95" t="str">
        <f t="shared" si="206"/>
        <v>臺北市北投區</v>
      </c>
      <c r="D2641" s="95" t="s">
        <v>5297</v>
      </c>
      <c r="E2641" s="129">
        <v>150</v>
      </c>
      <c r="F2641" s="129">
        <f t="shared" si="207"/>
        <v>168</v>
      </c>
      <c r="G2641" s="129">
        <v>150</v>
      </c>
      <c r="H2641" s="129">
        <f t="shared" si="208"/>
        <v>168</v>
      </c>
      <c r="I2641" s="129">
        <f t="shared" si="205"/>
        <v>375</v>
      </c>
      <c r="J2641" s="129">
        <f t="shared" si="209"/>
        <v>404.25</v>
      </c>
    </row>
    <row r="2642" spans="1:10" x14ac:dyDescent="0.25">
      <c r="A2642" s="95" t="s">
        <v>5478</v>
      </c>
      <c r="B2642" s="95" t="s">
        <v>5479</v>
      </c>
      <c r="C2642" s="95" t="str">
        <f t="shared" si="206"/>
        <v>臺北市北投區</v>
      </c>
      <c r="D2642" s="95" t="s">
        <v>5297</v>
      </c>
      <c r="E2642" s="129">
        <v>150</v>
      </c>
      <c r="F2642" s="129">
        <f t="shared" si="207"/>
        <v>168</v>
      </c>
      <c r="G2642" s="129">
        <v>150</v>
      </c>
      <c r="H2642" s="129">
        <f t="shared" si="208"/>
        <v>168</v>
      </c>
      <c r="I2642" s="129">
        <f t="shared" si="205"/>
        <v>375</v>
      </c>
      <c r="J2642" s="129">
        <f t="shared" si="209"/>
        <v>404.25</v>
      </c>
    </row>
    <row r="2643" spans="1:10" x14ac:dyDescent="0.25">
      <c r="A2643" s="95" t="s">
        <v>5480</v>
      </c>
      <c r="B2643" s="95" t="s">
        <v>5481</v>
      </c>
      <c r="C2643" s="95" t="str">
        <f t="shared" si="206"/>
        <v>臺北市北投區</v>
      </c>
      <c r="D2643" s="95" t="s">
        <v>5297</v>
      </c>
      <c r="E2643" s="129">
        <v>150</v>
      </c>
      <c r="F2643" s="129">
        <f t="shared" si="207"/>
        <v>168</v>
      </c>
      <c r="G2643" s="129">
        <v>150</v>
      </c>
      <c r="H2643" s="129">
        <f t="shared" si="208"/>
        <v>168</v>
      </c>
      <c r="I2643" s="129">
        <f t="shared" si="205"/>
        <v>375</v>
      </c>
      <c r="J2643" s="129">
        <f t="shared" si="209"/>
        <v>404.25</v>
      </c>
    </row>
    <row r="2644" spans="1:10" x14ac:dyDescent="0.25">
      <c r="A2644" s="95" t="s">
        <v>5482</v>
      </c>
      <c r="B2644" s="95" t="s">
        <v>5483</v>
      </c>
      <c r="C2644" s="95" t="str">
        <f t="shared" si="206"/>
        <v>臺北市北投區</v>
      </c>
      <c r="D2644" s="95" t="s">
        <v>5297</v>
      </c>
      <c r="E2644" s="129">
        <v>150</v>
      </c>
      <c r="F2644" s="129">
        <f t="shared" si="207"/>
        <v>168</v>
      </c>
      <c r="G2644" s="129">
        <v>150</v>
      </c>
      <c r="H2644" s="129">
        <f t="shared" si="208"/>
        <v>168</v>
      </c>
      <c r="I2644" s="129">
        <f t="shared" si="205"/>
        <v>375</v>
      </c>
      <c r="J2644" s="129">
        <f t="shared" si="209"/>
        <v>404.25</v>
      </c>
    </row>
    <row r="2645" spans="1:10" x14ac:dyDescent="0.25">
      <c r="A2645" s="95" t="s">
        <v>5484</v>
      </c>
      <c r="B2645" s="95" t="s">
        <v>5485</v>
      </c>
      <c r="C2645" s="95" t="str">
        <f t="shared" si="206"/>
        <v>臺北市北投區</v>
      </c>
      <c r="D2645" s="95" t="s">
        <v>5297</v>
      </c>
      <c r="E2645" s="129">
        <v>150</v>
      </c>
      <c r="F2645" s="129">
        <f t="shared" si="207"/>
        <v>168</v>
      </c>
      <c r="G2645" s="129">
        <v>150</v>
      </c>
      <c r="H2645" s="129">
        <f t="shared" si="208"/>
        <v>168</v>
      </c>
      <c r="I2645" s="129">
        <f t="shared" si="205"/>
        <v>375</v>
      </c>
      <c r="J2645" s="129">
        <f t="shared" si="209"/>
        <v>404.25</v>
      </c>
    </row>
    <row r="2646" spans="1:10" x14ac:dyDescent="0.25">
      <c r="A2646" s="95" t="s">
        <v>5486</v>
      </c>
      <c r="B2646" s="95" t="s">
        <v>5487</v>
      </c>
      <c r="C2646" s="95" t="str">
        <f t="shared" si="206"/>
        <v>臺北市北投區</v>
      </c>
      <c r="D2646" s="95" t="s">
        <v>5297</v>
      </c>
      <c r="E2646" s="129">
        <v>150</v>
      </c>
      <c r="F2646" s="129">
        <f t="shared" si="207"/>
        <v>168</v>
      </c>
      <c r="G2646" s="129">
        <v>150</v>
      </c>
      <c r="H2646" s="129">
        <f t="shared" si="208"/>
        <v>168</v>
      </c>
      <c r="I2646" s="129">
        <f t="shared" si="205"/>
        <v>375</v>
      </c>
      <c r="J2646" s="129">
        <f t="shared" si="209"/>
        <v>404.25</v>
      </c>
    </row>
    <row r="2647" spans="1:10" x14ac:dyDescent="0.25">
      <c r="A2647" s="95" t="s">
        <v>5488</v>
      </c>
      <c r="B2647" s="95" t="s">
        <v>5489</v>
      </c>
      <c r="C2647" s="95" t="str">
        <f t="shared" si="206"/>
        <v>臺北市北投區</v>
      </c>
      <c r="D2647" s="95" t="s">
        <v>5297</v>
      </c>
      <c r="E2647" s="129">
        <v>150</v>
      </c>
      <c r="F2647" s="129">
        <f t="shared" si="207"/>
        <v>168</v>
      </c>
      <c r="G2647" s="129">
        <v>150</v>
      </c>
      <c r="H2647" s="129">
        <f t="shared" si="208"/>
        <v>168</v>
      </c>
      <c r="I2647" s="129">
        <f t="shared" si="205"/>
        <v>375</v>
      </c>
      <c r="J2647" s="129">
        <f t="shared" si="209"/>
        <v>404.25</v>
      </c>
    </row>
    <row r="2648" spans="1:10" x14ac:dyDescent="0.25">
      <c r="A2648" s="95" t="s">
        <v>5490</v>
      </c>
      <c r="B2648" s="95" t="s">
        <v>5491</v>
      </c>
      <c r="C2648" s="95" t="str">
        <f t="shared" si="206"/>
        <v>臺北市北投區</v>
      </c>
      <c r="D2648" s="95" t="s">
        <v>5297</v>
      </c>
      <c r="E2648" s="129">
        <v>150</v>
      </c>
      <c r="F2648" s="129">
        <f t="shared" si="207"/>
        <v>168</v>
      </c>
      <c r="G2648" s="129">
        <v>150</v>
      </c>
      <c r="H2648" s="129">
        <f t="shared" si="208"/>
        <v>168</v>
      </c>
      <c r="I2648" s="129">
        <f t="shared" si="205"/>
        <v>375</v>
      </c>
      <c r="J2648" s="129">
        <f t="shared" si="209"/>
        <v>404.25</v>
      </c>
    </row>
    <row r="2649" spans="1:10" x14ac:dyDescent="0.25">
      <c r="A2649" s="95" t="s">
        <v>5492</v>
      </c>
      <c r="B2649" s="95" t="s">
        <v>5493</v>
      </c>
      <c r="C2649" s="95" t="str">
        <f t="shared" si="206"/>
        <v>臺北市北投區</v>
      </c>
      <c r="D2649" s="95" t="s">
        <v>5297</v>
      </c>
      <c r="E2649" s="129">
        <v>150</v>
      </c>
      <c r="F2649" s="129">
        <f t="shared" si="207"/>
        <v>168</v>
      </c>
      <c r="G2649" s="129">
        <v>150</v>
      </c>
      <c r="H2649" s="129">
        <f t="shared" si="208"/>
        <v>168</v>
      </c>
      <c r="I2649" s="129">
        <f t="shared" si="205"/>
        <v>375</v>
      </c>
      <c r="J2649" s="129">
        <f t="shared" si="209"/>
        <v>404.25</v>
      </c>
    </row>
    <row r="2650" spans="1:10" x14ac:dyDescent="0.25">
      <c r="A2650" s="95" t="s">
        <v>5494</v>
      </c>
      <c r="B2650" s="95" t="s">
        <v>5495</v>
      </c>
      <c r="C2650" s="95" t="str">
        <f t="shared" si="206"/>
        <v>臺北市北投區</v>
      </c>
      <c r="D2650" s="95" t="s">
        <v>5297</v>
      </c>
      <c r="E2650" s="129">
        <v>150</v>
      </c>
      <c r="F2650" s="129">
        <f t="shared" si="207"/>
        <v>168</v>
      </c>
      <c r="G2650" s="129">
        <v>150</v>
      </c>
      <c r="H2650" s="129">
        <f t="shared" si="208"/>
        <v>168</v>
      </c>
      <c r="I2650" s="129">
        <f t="shared" si="205"/>
        <v>375</v>
      </c>
      <c r="J2650" s="129">
        <f t="shared" si="209"/>
        <v>404.25</v>
      </c>
    </row>
    <row r="2651" spans="1:10" x14ac:dyDescent="0.25">
      <c r="A2651" s="95" t="s">
        <v>5496</v>
      </c>
      <c r="B2651" s="95" t="s">
        <v>5497</v>
      </c>
      <c r="C2651" s="95" t="str">
        <f t="shared" si="206"/>
        <v>臺北市北投區</v>
      </c>
      <c r="D2651" s="95" t="s">
        <v>5297</v>
      </c>
      <c r="E2651" s="129">
        <v>150</v>
      </c>
      <c r="F2651" s="129">
        <f t="shared" si="207"/>
        <v>168</v>
      </c>
      <c r="G2651" s="129">
        <v>150</v>
      </c>
      <c r="H2651" s="129">
        <f t="shared" si="208"/>
        <v>168</v>
      </c>
      <c r="I2651" s="129">
        <f t="shared" ref="I2651:I2714" si="210">E2651*2.5</f>
        <v>375</v>
      </c>
      <c r="J2651" s="129">
        <f t="shared" si="209"/>
        <v>404.25</v>
      </c>
    </row>
    <row r="2652" spans="1:10" x14ac:dyDescent="0.25">
      <c r="A2652" s="95" t="s">
        <v>5498</v>
      </c>
      <c r="B2652" s="95" t="s">
        <v>5499</v>
      </c>
      <c r="C2652" s="95" t="str">
        <f t="shared" si="206"/>
        <v>臺北市北投區</v>
      </c>
      <c r="D2652" s="95" t="s">
        <v>5297</v>
      </c>
      <c r="E2652" s="129">
        <v>150</v>
      </c>
      <c r="F2652" s="129">
        <f t="shared" si="207"/>
        <v>168</v>
      </c>
      <c r="G2652" s="129">
        <v>150</v>
      </c>
      <c r="H2652" s="129">
        <f t="shared" si="208"/>
        <v>168</v>
      </c>
      <c r="I2652" s="129">
        <f t="shared" si="210"/>
        <v>375</v>
      </c>
      <c r="J2652" s="129">
        <f t="shared" si="209"/>
        <v>404.25</v>
      </c>
    </row>
    <row r="2653" spans="1:10" x14ac:dyDescent="0.25">
      <c r="A2653" s="95" t="s">
        <v>5500</v>
      </c>
      <c r="B2653" s="95" t="s">
        <v>5501</v>
      </c>
      <c r="C2653" s="95" t="str">
        <f t="shared" si="206"/>
        <v>臺北市北投區</v>
      </c>
      <c r="D2653" s="95" t="s">
        <v>5297</v>
      </c>
      <c r="E2653" s="129">
        <v>150</v>
      </c>
      <c r="F2653" s="129">
        <f t="shared" si="207"/>
        <v>168</v>
      </c>
      <c r="G2653" s="129">
        <v>150</v>
      </c>
      <c r="H2653" s="129">
        <f t="shared" si="208"/>
        <v>168</v>
      </c>
      <c r="I2653" s="129">
        <f t="shared" si="210"/>
        <v>375</v>
      </c>
      <c r="J2653" s="129">
        <f t="shared" si="209"/>
        <v>404.25</v>
      </c>
    </row>
    <row r="2654" spans="1:10" x14ac:dyDescent="0.25">
      <c r="A2654" s="95" t="s">
        <v>5502</v>
      </c>
      <c r="B2654" s="95" t="s">
        <v>5503</v>
      </c>
      <c r="C2654" s="95" t="str">
        <f t="shared" si="206"/>
        <v>臺北市北投區</v>
      </c>
      <c r="D2654" s="95" t="s">
        <v>5297</v>
      </c>
      <c r="E2654" s="129">
        <v>150</v>
      </c>
      <c r="F2654" s="129">
        <f t="shared" si="207"/>
        <v>168</v>
      </c>
      <c r="G2654" s="129">
        <v>150</v>
      </c>
      <c r="H2654" s="129">
        <f t="shared" si="208"/>
        <v>168</v>
      </c>
      <c r="I2654" s="129">
        <f t="shared" si="210"/>
        <v>375</v>
      </c>
      <c r="J2654" s="129">
        <f t="shared" si="209"/>
        <v>404.25</v>
      </c>
    </row>
    <row r="2655" spans="1:10" x14ac:dyDescent="0.25">
      <c r="A2655" s="95" t="s">
        <v>5504</v>
      </c>
      <c r="B2655" s="95" t="s">
        <v>5505</v>
      </c>
      <c r="C2655" s="95" t="str">
        <f t="shared" si="206"/>
        <v>臺北市北投區</v>
      </c>
      <c r="D2655" s="95" t="s">
        <v>5297</v>
      </c>
      <c r="E2655" s="129">
        <v>150</v>
      </c>
      <c r="F2655" s="129">
        <f t="shared" si="207"/>
        <v>168</v>
      </c>
      <c r="G2655" s="129">
        <v>150</v>
      </c>
      <c r="H2655" s="129">
        <f t="shared" si="208"/>
        <v>168</v>
      </c>
      <c r="I2655" s="129">
        <f t="shared" si="210"/>
        <v>375</v>
      </c>
      <c r="J2655" s="129">
        <f t="shared" si="209"/>
        <v>404.25</v>
      </c>
    </row>
    <row r="2656" spans="1:10" x14ac:dyDescent="0.25">
      <c r="A2656" s="95" t="s">
        <v>5506</v>
      </c>
      <c r="B2656" s="95" t="s">
        <v>5507</v>
      </c>
      <c r="C2656" s="95" t="str">
        <f t="shared" si="206"/>
        <v>臺北市北投區</v>
      </c>
      <c r="D2656" s="95" t="s">
        <v>5297</v>
      </c>
      <c r="E2656" s="129">
        <v>150</v>
      </c>
      <c r="F2656" s="129">
        <f t="shared" si="207"/>
        <v>168</v>
      </c>
      <c r="G2656" s="129">
        <v>150</v>
      </c>
      <c r="H2656" s="129">
        <f t="shared" si="208"/>
        <v>168</v>
      </c>
      <c r="I2656" s="129">
        <f t="shared" si="210"/>
        <v>375</v>
      </c>
      <c r="J2656" s="129">
        <f t="shared" si="209"/>
        <v>404.25</v>
      </c>
    </row>
    <row r="2657" spans="1:10" x14ac:dyDescent="0.25">
      <c r="A2657" s="95" t="s">
        <v>5508</v>
      </c>
      <c r="B2657" s="95" t="s">
        <v>5509</v>
      </c>
      <c r="C2657" s="95" t="str">
        <f t="shared" si="206"/>
        <v>臺北市北投區</v>
      </c>
      <c r="D2657" s="95" t="s">
        <v>5297</v>
      </c>
      <c r="E2657" s="129">
        <v>150</v>
      </c>
      <c r="F2657" s="129">
        <f t="shared" si="207"/>
        <v>168</v>
      </c>
      <c r="G2657" s="129">
        <v>150</v>
      </c>
      <c r="H2657" s="129">
        <f t="shared" si="208"/>
        <v>168</v>
      </c>
      <c r="I2657" s="129">
        <f t="shared" si="210"/>
        <v>375</v>
      </c>
      <c r="J2657" s="129">
        <f t="shared" si="209"/>
        <v>404.25</v>
      </c>
    </row>
    <row r="2658" spans="1:10" x14ac:dyDescent="0.25">
      <c r="A2658" s="95" t="s">
        <v>5510</v>
      </c>
      <c r="B2658" s="95" t="s">
        <v>5511</v>
      </c>
      <c r="C2658" s="95" t="str">
        <f t="shared" si="206"/>
        <v>臺北市北投區</v>
      </c>
      <c r="D2658" s="95" t="s">
        <v>5297</v>
      </c>
      <c r="E2658" s="129">
        <v>150</v>
      </c>
      <c r="F2658" s="129">
        <f t="shared" si="207"/>
        <v>168</v>
      </c>
      <c r="G2658" s="129">
        <v>150</v>
      </c>
      <c r="H2658" s="129">
        <f t="shared" si="208"/>
        <v>168</v>
      </c>
      <c r="I2658" s="129">
        <f t="shared" si="210"/>
        <v>375</v>
      </c>
      <c r="J2658" s="129">
        <f t="shared" si="209"/>
        <v>404.25</v>
      </c>
    </row>
    <row r="2659" spans="1:10" x14ac:dyDescent="0.25">
      <c r="A2659" s="95" t="s">
        <v>5512</v>
      </c>
      <c r="B2659" s="95" t="s">
        <v>5513</v>
      </c>
      <c r="C2659" s="95" t="str">
        <f t="shared" si="206"/>
        <v>臺北市北投區</v>
      </c>
      <c r="D2659" s="95" t="s">
        <v>5297</v>
      </c>
      <c r="E2659" s="129">
        <v>150</v>
      </c>
      <c r="F2659" s="129">
        <f t="shared" si="207"/>
        <v>168</v>
      </c>
      <c r="G2659" s="129">
        <v>150</v>
      </c>
      <c r="H2659" s="129">
        <f t="shared" si="208"/>
        <v>168</v>
      </c>
      <c r="I2659" s="129">
        <f t="shared" si="210"/>
        <v>375</v>
      </c>
      <c r="J2659" s="129">
        <f t="shared" si="209"/>
        <v>404.25</v>
      </c>
    </row>
    <row r="2660" spans="1:10" x14ac:dyDescent="0.25">
      <c r="A2660" s="95" t="s">
        <v>5514</v>
      </c>
      <c r="B2660" s="95" t="s">
        <v>5515</v>
      </c>
      <c r="C2660" s="95" t="str">
        <f t="shared" si="206"/>
        <v>臺北市北投區</v>
      </c>
      <c r="D2660" s="95" t="s">
        <v>5297</v>
      </c>
      <c r="E2660" s="129">
        <v>150</v>
      </c>
      <c r="F2660" s="129">
        <f t="shared" si="207"/>
        <v>168</v>
      </c>
      <c r="G2660" s="129">
        <v>150</v>
      </c>
      <c r="H2660" s="129">
        <f t="shared" si="208"/>
        <v>168</v>
      </c>
      <c r="I2660" s="129">
        <f t="shared" si="210"/>
        <v>375</v>
      </c>
      <c r="J2660" s="129">
        <f t="shared" si="209"/>
        <v>404.25</v>
      </c>
    </row>
    <row r="2661" spans="1:10" x14ac:dyDescent="0.25">
      <c r="A2661" s="95" t="s">
        <v>5516</v>
      </c>
      <c r="B2661" s="95" t="s">
        <v>5517</v>
      </c>
      <c r="C2661" s="95" t="str">
        <f t="shared" si="206"/>
        <v>臺北市北投區</v>
      </c>
      <c r="D2661" s="95" t="s">
        <v>5297</v>
      </c>
      <c r="E2661" s="129">
        <v>150</v>
      </c>
      <c r="F2661" s="129">
        <f t="shared" si="207"/>
        <v>168</v>
      </c>
      <c r="G2661" s="129">
        <v>150</v>
      </c>
      <c r="H2661" s="129">
        <f t="shared" si="208"/>
        <v>168</v>
      </c>
      <c r="I2661" s="129">
        <f t="shared" si="210"/>
        <v>375</v>
      </c>
      <c r="J2661" s="129">
        <f t="shared" si="209"/>
        <v>404.25</v>
      </c>
    </row>
    <row r="2662" spans="1:10" x14ac:dyDescent="0.25">
      <c r="A2662" s="95" t="s">
        <v>5518</v>
      </c>
      <c r="B2662" s="95" t="s">
        <v>5519</v>
      </c>
      <c r="C2662" s="95" t="str">
        <f t="shared" si="206"/>
        <v>臺北市北投區</v>
      </c>
      <c r="D2662" s="95" t="s">
        <v>5297</v>
      </c>
      <c r="E2662" s="129">
        <v>150</v>
      </c>
      <c r="F2662" s="129">
        <f t="shared" si="207"/>
        <v>168</v>
      </c>
      <c r="G2662" s="129">
        <v>150</v>
      </c>
      <c r="H2662" s="129">
        <f t="shared" si="208"/>
        <v>168</v>
      </c>
      <c r="I2662" s="129">
        <f t="shared" si="210"/>
        <v>375</v>
      </c>
      <c r="J2662" s="129">
        <f t="shared" si="209"/>
        <v>404.25</v>
      </c>
    </row>
    <row r="2663" spans="1:10" x14ac:dyDescent="0.25">
      <c r="A2663" s="95" t="s">
        <v>5520</v>
      </c>
      <c r="B2663" s="95" t="s">
        <v>5521</v>
      </c>
      <c r="C2663" s="95" t="str">
        <f t="shared" si="206"/>
        <v>臺北市北投區</v>
      </c>
      <c r="D2663" s="95" t="s">
        <v>5297</v>
      </c>
      <c r="E2663" s="129">
        <v>150</v>
      </c>
      <c r="F2663" s="129">
        <f t="shared" si="207"/>
        <v>168</v>
      </c>
      <c r="G2663" s="129">
        <v>150</v>
      </c>
      <c r="H2663" s="129">
        <f t="shared" si="208"/>
        <v>168</v>
      </c>
      <c r="I2663" s="129">
        <f t="shared" si="210"/>
        <v>375</v>
      </c>
      <c r="J2663" s="129">
        <f t="shared" si="209"/>
        <v>404.25</v>
      </c>
    </row>
    <row r="2664" spans="1:10" x14ac:dyDescent="0.25">
      <c r="A2664" s="95" t="s">
        <v>5522</v>
      </c>
      <c r="B2664" s="95" t="s">
        <v>5523</v>
      </c>
      <c r="C2664" s="95" t="str">
        <f t="shared" si="206"/>
        <v>臺北市北投區</v>
      </c>
      <c r="D2664" s="95" t="s">
        <v>5297</v>
      </c>
      <c r="E2664" s="129">
        <v>150</v>
      </c>
      <c r="F2664" s="129">
        <f t="shared" si="207"/>
        <v>168</v>
      </c>
      <c r="G2664" s="129">
        <v>150</v>
      </c>
      <c r="H2664" s="129">
        <f t="shared" si="208"/>
        <v>168</v>
      </c>
      <c r="I2664" s="129">
        <f t="shared" si="210"/>
        <v>375</v>
      </c>
      <c r="J2664" s="129">
        <f t="shared" si="209"/>
        <v>404.25</v>
      </c>
    </row>
    <row r="2665" spans="1:10" x14ac:dyDescent="0.25">
      <c r="A2665" s="95" t="s">
        <v>5524</v>
      </c>
      <c r="B2665" s="95" t="s">
        <v>5525</v>
      </c>
      <c r="C2665" s="95" t="str">
        <f t="shared" si="206"/>
        <v>臺北市北投區</v>
      </c>
      <c r="D2665" s="95" t="s">
        <v>4368</v>
      </c>
      <c r="E2665" s="129">
        <v>210</v>
      </c>
      <c r="F2665" s="129">
        <f t="shared" si="207"/>
        <v>231</v>
      </c>
      <c r="G2665" s="129">
        <v>210</v>
      </c>
      <c r="H2665" s="129">
        <f t="shared" si="208"/>
        <v>231</v>
      </c>
      <c r="I2665" s="129">
        <f t="shared" si="210"/>
        <v>525</v>
      </c>
      <c r="J2665" s="129">
        <f t="shared" si="209"/>
        <v>561.75</v>
      </c>
    </row>
    <row r="2666" spans="1:10" x14ac:dyDescent="0.25">
      <c r="A2666" s="95" t="s">
        <v>5526</v>
      </c>
      <c r="B2666" s="95" t="s">
        <v>5527</v>
      </c>
      <c r="C2666" s="95" t="str">
        <f t="shared" si="206"/>
        <v>臺北市北投區</v>
      </c>
      <c r="D2666" s="95" t="s">
        <v>5297</v>
      </c>
      <c r="E2666" s="129">
        <v>150</v>
      </c>
      <c r="F2666" s="129">
        <f t="shared" si="207"/>
        <v>168</v>
      </c>
      <c r="G2666" s="129">
        <v>150</v>
      </c>
      <c r="H2666" s="129">
        <f t="shared" si="208"/>
        <v>168</v>
      </c>
      <c r="I2666" s="129">
        <f t="shared" si="210"/>
        <v>375</v>
      </c>
      <c r="J2666" s="129">
        <f t="shared" si="209"/>
        <v>404.25</v>
      </c>
    </row>
    <row r="2667" spans="1:10" x14ac:dyDescent="0.25">
      <c r="A2667" s="95" t="s">
        <v>5528</v>
      </c>
      <c r="B2667" s="95" t="s">
        <v>5529</v>
      </c>
      <c r="C2667" s="95" t="str">
        <f t="shared" si="206"/>
        <v>臺北市北投區</v>
      </c>
      <c r="D2667" s="95" t="s">
        <v>5297</v>
      </c>
      <c r="E2667" s="129">
        <v>150</v>
      </c>
      <c r="F2667" s="129">
        <f t="shared" si="207"/>
        <v>168</v>
      </c>
      <c r="G2667" s="129">
        <v>150</v>
      </c>
      <c r="H2667" s="129">
        <f t="shared" si="208"/>
        <v>168</v>
      </c>
      <c r="I2667" s="129">
        <f t="shared" si="210"/>
        <v>375</v>
      </c>
      <c r="J2667" s="129">
        <f t="shared" si="209"/>
        <v>404.25</v>
      </c>
    </row>
    <row r="2668" spans="1:10" x14ac:dyDescent="0.25">
      <c r="A2668" s="95" t="s">
        <v>5530</v>
      </c>
      <c r="B2668" s="95" t="s">
        <v>5531</v>
      </c>
      <c r="C2668" s="95" t="str">
        <f t="shared" si="206"/>
        <v>臺北市北投區</v>
      </c>
      <c r="D2668" s="95" t="s">
        <v>5297</v>
      </c>
      <c r="E2668" s="129">
        <v>150</v>
      </c>
      <c r="F2668" s="129">
        <f t="shared" si="207"/>
        <v>168</v>
      </c>
      <c r="G2668" s="129">
        <v>150</v>
      </c>
      <c r="H2668" s="129">
        <f t="shared" si="208"/>
        <v>168</v>
      </c>
      <c r="I2668" s="129">
        <f t="shared" si="210"/>
        <v>375</v>
      </c>
      <c r="J2668" s="129">
        <f t="shared" si="209"/>
        <v>404.25</v>
      </c>
    </row>
    <row r="2669" spans="1:10" x14ac:dyDescent="0.25">
      <c r="A2669" s="95" t="s">
        <v>5532</v>
      </c>
      <c r="B2669" s="95" t="s">
        <v>5533</v>
      </c>
      <c r="C2669" s="95" t="str">
        <f t="shared" si="206"/>
        <v>臺北市北投區</v>
      </c>
      <c r="D2669" s="95" t="s">
        <v>5297</v>
      </c>
      <c r="E2669" s="129">
        <v>150</v>
      </c>
      <c r="F2669" s="129">
        <f t="shared" si="207"/>
        <v>168</v>
      </c>
      <c r="G2669" s="129">
        <v>150</v>
      </c>
      <c r="H2669" s="129">
        <f t="shared" si="208"/>
        <v>168</v>
      </c>
      <c r="I2669" s="129">
        <f t="shared" si="210"/>
        <v>375</v>
      </c>
      <c r="J2669" s="129">
        <f t="shared" si="209"/>
        <v>404.25</v>
      </c>
    </row>
    <row r="2670" spans="1:10" x14ac:dyDescent="0.25">
      <c r="A2670" s="95" t="s">
        <v>5534</v>
      </c>
      <c r="B2670" s="95" t="s">
        <v>5535</v>
      </c>
      <c r="C2670" s="95" t="str">
        <f t="shared" si="206"/>
        <v>臺北市北投區</v>
      </c>
      <c r="D2670" s="95" t="s">
        <v>5297</v>
      </c>
      <c r="E2670" s="129">
        <v>150</v>
      </c>
      <c r="F2670" s="129">
        <f t="shared" si="207"/>
        <v>168</v>
      </c>
      <c r="G2670" s="129">
        <v>150</v>
      </c>
      <c r="H2670" s="129">
        <f t="shared" si="208"/>
        <v>168</v>
      </c>
      <c r="I2670" s="129">
        <f t="shared" si="210"/>
        <v>375</v>
      </c>
      <c r="J2670" s="129">
        <f t="shared" si="209"/>
        <v>404.25</v>
      </c>
    </row>
    <row r="2671" spans="1:10" x14ac:dyDescent="0.25">
      <c r="A2671" s="95" t="s">
        <v>5536</v>
      </c>
      <c r="B2671" s="95" t="s">
        <v>5537</v>
      </c>
      <c r="C2671" s="95" t="str">
        <f t="shared" si="206"/>
        <v>臺北市北投區</v>
      </c>
      <c r="D2671" s="95" t="s">
        <v>5297</v>
      </c>
      <c r="E2671" s="129">
        <v>150</v>
      </c>
      <c r="F2671" s="129">
        <f t="shared" si="207"/>
        <v>168</v>
      </c>
      <c r="G2671" s="129">
        <v>150</v>
      </c>
      <c r="H2671" s="129">
        <f t="shared" si="208"/>
        <v>168</v>
      </c>
      <c r="I2671" s="129">
        <f t="shared" si="210"/>
        <v>375</v>
      </c>
      <c r="J2671" s="129">
        <f t="shared" si="209"/>
        <v>404.25</v>
      </c>
    </row>
    <row r="2672" spans="1:10" x14ac:dyDescent="0.25">
      <c r="A2672" s="95" t="s">
        <v>5538</v>
      </c>
      <c r="B2672" s="95" t="s">
        <v>5539</v>
      </c>
      <c r="C2672" s="95" t="str">
        <f t="shared" si="206"/>
        <v>臺北市北投區</v>
      </c>
      <c r="D2672" s="95" t="s">
        <v>5297</v>
      </c>
      <c r="E2672" s="129">
        <v>150</v>
      </c>
      <c r="F2672" s="129">
        <f t="shared" si="207"/>
        <v>168</v>
      </c>
      <c r="G2672" s="129">
        <v>150</v>
      </c>
      <c r="H2672" s="129">
        <f t="shared" si="208"/>
        <v>168</v>
      </c>
      <c r="I2672" s="129">
        <f t="shared" si="210"/>
        <v>375</v>
      </c>
      <c r="J2672" s="129">
        <f t="shared" si="209"/>
        <v>404.25</v>
      </c>
    </row>
    <row r="2673" spans="1:10" x14ac:dyDescent="0.25">
      <c r="A2673" s="95" t="s">
        <v>5540</v>
      </c>
      <c r="B2673" s="95" t="s">
        <v>5541</v>
      </c>
      <c r="C2673" s="95" t="str">
        <f t="shared" si="206"/>
        <v>臺北市北投區</v>
      </c>
      <c r="D2673" s="95" t="s">
        <v>5297</v>
      </c>
      <c r="E2673" s="129">
        <v>150</v>
      </c>
      <c r="F2673" s="129">
        <f t="shared" si="207"/>
        <v>168</v>
      </c>
      <c r="G2673" s="129">
        <v>150</v>
      </c>
      <c r="H2673" s="129">
        <f t="shared" si="208"/>
        <v>168</v>
      </c>
      <c r="I2673" s="129">
        <f t="shared" si="210"/>
        <v>375</v>
      </c>
      <c r="J2673" s="129">
        <f t="shared" si="209"/>
        <v>404.25</v>
      </c>
    </row>
    <row r="2674" spans="1:10" x14ac:dyDescent="0.25">
      <c r="A2674" s="95" t="s">
        <v>5542</v>
      </c>
      <c r="B2674" s="95" t="s">
        <v>5543</v>
      </c>
      <c r="C2674" s="95" t="str">
        <f t="shared" si="206"/>
        <v>臺北市北投區</v>
      </c>
      <c r="D2674" s="95" t="s">
        <v>5297</v>
      </c>
      <c r="E2674" s="129">
        <v>150</v>
      </c>
      <c r="F2674" s="129">
        <f t="shared" si="207"/>
        <v>168</v>
      </c>
      <c r="G2674" s="129">
        <v>150</v>
      </c>
      <c r="H2674" s="129">
        <f t="shared" si="208"/>
        <v>168</v>
      </c>
      <c r="I2674" s="129">
        <f t="shared" si="210"/>
        <v>375</v>
      </c>
      <c r="J2674" s="129">
        <f t="shared" si="209"/>
        <v>404.25</v>
      </c>
    </row>
    <row r="2675" spans="1:10" x14ac:dyDescent="0.25">
      <c r="A2675" s="95" t="s">
        <v>5544</v>
      </c>
      <c r="B2675" s="95" t="s">
        <v>5545</v>
      </c>
      <c r="C2675" s="95" t="str">
        <f t="shared" si="206"/>
        <v>臺北市北投區</v>
      </c>
      <c r="D2675" s="95" t="s">
        <v>5297</v>
      </c>
      <c r="E2675" s="129">
        <v>150</v>
      </c>
      <c r="F2675" s="129">
        <f t="shared" si="207"/>
        <v>168</v>
      </c>
      <c r="G2675" s="129">
        <v>150</v>
      </c>
      <c r="H2675" s="129">
        <f t="shared" si="208"/>
        <v>168</v>
      </c>
      <c r="I2675" s="129">
        <f t="shared" si="210"/>
        <v>375</v>
      </c>
      <c r="J2675" s="129">
        <f t="shared" si="209"/>
        <v>404.25</v>
      </c>
    </row>
    <row r="2676" spans="1:10" x14ac:dyDescent="0.25">
      <c r="A2676" s="95" t="s">
        <v>5546</v>
      </c>
      <c r="B2676" s="95" t="s">
        <v>5547</v>
      </c>
      <c r="C2676" s="95" t="str">
        <f t="shared" si="206"/>
        <v>臺北市北投區</v>
      </c>
      <c r="D2676" s="95" t="s">
        <v>5297</v>
      </c>
      <c r="E2676" s="129">
        <v>150</v>
      </c>
      <c r="F2676" s="129">
        <f t="shared" si="207"/>
        <v>168</v>
      </c>
      <c r="G2676" s="129">
        <v>150</v>
      </c>
      <c r="H2676" s="129">
        <f t="shared" si="208"/>
        <v>168</v>
      </c>
      <c r="I2676" s="129">
        <f t="shared" si="210"/>
        <v>375</v>
      </c>
      <c r="J2676" s="129">
        <f t="shared" si="209"/>
        <v>404.25</v>
      </c>
    </row>
    <row r="2677" spans="1:10" x14ac:dyDescent="0.25">
      <c r="A2677" s="95" t="s">
        <v>5548</v>
      </c>
      <c r="B2677" s="95" t="s">
        <v>5549</v>
      </c>
      <c r="C2677" s="95" t="str">
        <f t="shared" si="206"/>
        <v>臺北市北投區</v>
      </c>
      <c r="D2677" s="95" t="s">
        <v>5297</v>
      </c>
      <c r="E2677" s="129">
        <v>150</v>
      </c>
      <c r="F2677" s="129">
        <f t="shared" si="207"/>
        <v>168</v>
      </c>
      <c r="G2677" s="129">
        <v>150</v>
      </c>
      <c r="H2677" s="129">
        <f t="shared" si="208"/>
        <v>168</v>
      </c>
      <c r="I2677" s="129">
        <f t="shared" si="210"/>
        <v>375</v>
      </c>
      <c r="J2677" s="129">
        <f t="shared" si="209"/>
        <v>404.25</v>
      </c>
    </row>
    <row r="2678" spans="1:10" x14ac:dyDescent="0.25">
      <c r="A2678" s="95" t="s">
        <v>5550</v>
      </c>
      <c r="B2678" s="95" t="s">
        <v>5551</v>
      </c>
      <c r="C2678" s="95" t="str">
        <f t="shared" si="206"/>
        <v>臺北市北投區</v>
      </c>
      <c r="D2678" s="95" t="s">
        <v>5297</v>
      </c>
      <c r="E2678" s="129">
        <v>150</v>
      </c>
      <c r="F2678" s="129">
        <f t="shared" si="207"/>
        <v>168</v>
      </c>
      <c r="G2678" s="129">
        <v>150</v>
      </c>
      <c r="H2678" s="129">
        <f t="shared" si="208"/>
        <v>168</v>
      </c>
      <c r="I2678" s="129">
        <f t="shared" si="210"/>
        <v>375</v>
      </c>
      <c r="J2678" s="129">
        <f t="shared" si="209"/>
        <v>404.25</v>
      </c>
    </row>
    <row r="2679" spans="1:10" x14ac:dyDescent="0.25">
      <c r="A2679" s="95" t="s">
        <v>5552</v>
      </c>
      <c r="B2679" s="95" t="s">
        <v>5553</v>
      </c>
      <c r="C2679" s="95" t="str">
        <f t="shared" si="206"/>
        <v>臺北市北投區</v>
      </c>
      <c r="D2679" s="95" t="s">
        <v>5297</v>
      </c>
      <c r="E2679" s="129">
        <v>150</v>
      </c>
      <c r="F2679" s="129">
        <f t="shared" si="207"/>
        <v>168</v>
      </c>
      <c r="G2679" s="129">
        <v>150</v>
      </c>
      <c r="H2679" s="129">
        <f t="shared" si="208"/>
        <v>168</v>
      </c>
      <c r="I2679" s="129">
        <f t="shared" si="210"/>
        <v>375</v>
      </c>
      <c r="J2679" s="129">
        <f t="shared" si="209"/>
        <v>404.25</v>
      </c>
    </row>
    <row r="2680" spans="1:10" x14ac:dyDescent="0.25">
      <c r="A2680" s="95" t="s">
        <v>5554</v>
      </c>
      <c r="B2680" s="95" t="s">
        <v>5555</v>
      </c>
      <c r="C2680" s="95" t="str">
        <f t="shared" si="206"/>
        <v>臺北市北投區</v>
      </c>
      <c r="D2680" s="95" t="s">
        <v>5297</v>
      </c>
      <c r="E2680" s="129">
        <v>150</v>
      </c>
      <c r="F2680" s="129">
        <f t="shared" si="207"/>
        <v>168</v>
      </c>
      <c r="G2680" s="129">
        <v>150</v>
      </c>
      <c r="H2680" s="129">
        <f t="shared" si="208"/>
        <v>168</v>
      </c>
      <c r="I2680" s="129">
        <f t="shared" si="210"/>
        <v>375</v>
      </c>
      <c r="J2680" s="129">
        <f t="shared" si="209"/>
        <v>404.25</v>
      </c>
    </row>
    <row r="2681" spans="1:10" x14ac:dyDescent="0.25">
      <c r="A2681" s="95" t="s">
        <v>5556</v>
      </c>
      <c r="B2681" s="95" t="s">
        <v>5557</v>
      </c>
      <c r="C2681" s="95" t="str">
        <f t="shared" si="206"/>
        <v>臺北市北投區</v>
      </c>
      <c r="D2681" s="95" t="s">
        <v>5297</v>
      </c>
      <c r="E2681" s="129">
        <v>150</v>
      </c>
      <c r="F2681" s="129">
        <f t="shared" si="207"/>
        <v>168</v>
      </c>
      <c r="G2681" s="129">
        <v>150</v>
      </c>
      <c r="H2681" s="129">
        <f t="shared" si="208"/>
        <v>168</v>
      </c>
      <c r="I2681" s="129">
        <f t="shared" si="210"/>
        <v>375</v>
      </c>
      <c r="J2681" s="129">
        <f t="shared" si="209"/>
        <v>404.25</v>
      </c>
    </row>
    <row r="2682" spans="1:10" x14ac:dyDescent="0.25">
      <c r="A2682" s="95" t="s">
        <v>5558</v>
      </c>
      <c r="B2682" s="95" t="s">
        <v>5559</v>
      </c>
      <c r="C2682" s="95" t="str">
        <f t="shared" si="206"/>
        <v>臺北市北投區</v>
      </c>
      <c r="D2682" s="95" t="s">
        <v>5297</v>
      </c>
      <c r="E2682" s="129">
        <v>150</v>
      </c>
      <c r="F2682" s="129">
        <f t="shared" si="207"/>
        <v>168</v>
      </c>
      <c r="G2682" s="129">
        <v>150</v>
      </c>
      <c r="H2682" s="129">
        <f t="shared" si="208"/>
        <v>168</v>
      </c>
      <c r="I2682" s="129">
        <f t="shared" si="210"/>
        <v>375</v>
      </c>
      <c r="J2682" s="129">
        <f t="shared" si="209"/>
        <v>404.25</v>
      </c>
    </row>
    <row r="2683" spans="1:10" x14ac:dyDescent="0.25">
      <c r="A2683" s="95" t="s">
        <v>5560</v>
      </c>
      <c r="B2683" s="95" t="s">
        <v>5561</v>
      </c>
      <c r="C2683" s="95" t="str">
        <f t="shared" si="206"/>
        <v>臺北市北投區</v>
      </c>
      <c r="D2683" s="95" t="s">
        <v>5297</v>
      </c>
      <c r="E2683" s="129">
        <v>150</v>
      </c>
      <c r="F2683" s="129">
        <f t="shared" si="207"/>
        <v>168</v>
      </c>
      <c r="G2683" s="129">
        <v>150</v>
      </c>
      <c r="H2683" s="129">
        <f t="shared" si="208"/>
        <v>168</v>
      </c>
      <c r="I2683" s="129">
        <f t="shared" si="210"/>
        <v>375</v>
      </c>
      <c r="J2683" s="129">
        <f t="shared" si="209"/>
        <v>404.25</v>
      </c>
    </row>
    <row r="2684" spans="1:10" x14ac:dyDescent="0.25">
      <c r="A2684" s="95" t="s">
        <v>5562</v>
      </c>
      <c r="B2684" s="95" t="s">
        <v>5563</v>
      </c>
      <c r="C2684" s="95" t="str">
        <f t="shared" si="206"/>
        <v>臺北市北投區</v>
      </c>
      <c r="D2684" s="95" t="s">
        <v>5297</v>
      </c>
      <c r="E2684" s="129">
        <v>150</v>
      </c>
      <c r="F2684" s="129">
        <f t="shared" si="207"/>
        <v>168</v>
      </c>
      <c r="G2684" s="129">
        <v>150</v>
      </c>
      <c r="H2684" s="129">
        <f t="shared" si="208"/>
        <v>168</v>
      </c>
      <c r="I2684" s="129">
        <f t="shared" si="210"/>
        <v>375</v>
      </c>
      <c r="J2684" s="129">
        <f t="shared" si="209"/>
        <v>404.25</v>
      </c>
    </row>
    <row r="2685" spans="1:10" x14ac:dyDescent="0.25">
      <c r="A2685" s="95" t="s">
        <v>5564</v>
      </c>
      <c r="B2685" s="95" t="s">
        <v>5565</v>
      </c>
      <c r="C2685" s="95" t="str">
        <f t="shared" si="206"/>
        <v>臺北市北投區</v>
      </c>
      <c r="D2685" s="95" t="s">
        <v>5297</v>
      </c>
      <c r="E2685" s="129">
        <v>150</v>
      </c>
      <c r="F2685" s="129">
        <f t="shared" si="207"/>
        <v>168</v>
      </c>
      <c r="G2685" s="129">
        <v>150</v>
      </c>
      <c r="H2685" s="129">
        <f t="shared" si="208"/>
        <v>168</v>
      </c>
      <c r="I2685" s="129">
        <f t="shared" si="210"/>
        <v>375</v>
      </c>
      <c r="J2685" s="129">
        <f t="shared" si="209"/>
        <v>404.25</v>
      </c>
    </row>
    <row r="2686" spans="1:10" x14ac:dyDescent="0.25">
      <c r="A2686" s="95" t="s">
        <v>5566</v>
      </c>
      <c r="B2686" s="95" t="s">
        <v>5567</v>
      </c>
      <c r="C2686" s="95" t="str">
        <f t="shared" si="206"/>
        <v>臺北市北投區</v>
      </c>
      <c r="D2686" s="95" t="s">
        <v>5297</v>
      </c>
      <c r="E2686" s="129">
        <v>150</v>
      </c>
      <c r="F2686" s="129">
        <f t="shared" si="207"/>
        <v>168</v>
      </c>
      <c r="G2686" s="129">
        <v>150</v>
      </c>
      <c r="H2686" s="129">
        <f t="shared" si="208"/>
        <v>168</v>
      </c>
      <c r="I2686" s="129">
        <f t="shared" si="210"/>
        <v>375</v>
      </c>
      <c r="J2686" s="129">
        <f t="shared" si="209"/>
        <v>404.25</v>
      </c>
    </row>
    <row r="2687" spans="1:10" x14ac:dyDescent="0.25">
      <c r="A2687" s="95" t="s">
        <v>5568</v>
      </c>
      <c r="B2687" s="95" t="s">
        <v>5569</v>
      </c>
      <c r="C2687" s="95" t="str">
        <f t="shared" si="206"/>
        <v>臺北市北投區</v>
      </c>
      <c r="D2687" s="95" t="s">
        <v>5297</v>
      </c>
      <c r="E2687" s="129">
        <v>150</v>
      </c>
      <c r="F2687" s="129">
        <f t="shared" si="207"/>
        <v>168</v>
      </c>
      <c r="G2687" s="129">
        <v>150</v>
      </c>
      <c r="H2687" s="129">
        <f t="shared" si="208"/>
        <v>168</v>
      </c>
      <c r="I2687" s="129">
        <f t="shared" si="210"/>
        <v>375</v>
      </c>
      <c r="J2687" s="129">
        <f t="shared" si="209"/>
        <v>404.25</v>
      </c>
    </row>
    <row r="2688" spans="1:10" x14ac:dyDescent="0.25">
      <c r="A2688" s="95" t="s">
        <v>5570</v>
      </c>
      <c r="B2688" s="95" t="s">
        <v>5571</v>
      </c>
      <c r="C2688" s="95" t="str">
        <f t="shared" si="206"/>
        <v>臺北市北投區</v>
      </c>
      <c r="D2688" s="95" t="s">
        <v>5297</v>
      </c>
      <c r="E2688" s="129">
        <v>150</v>
      </c>
      <c r="F2688" s="129">
        <f t="shared" si="207"/>
        <v>168</v>
      </c>
      <c r="G2688" s="129">
        <v>150</v>
      </c>
      <c r="H2688" s="129">
        <f t="shared" si="208"/>
        <v>168</v>
      </c>
      <c r="I2688" s="129">
        <f t="shared" si="210"/>
        <v>375</v>
      </c>
      <c r="J2688" s="129">
        <f t="shared" si="209"/>
        <v>404.25</v>
      </c>
    </row>
    <row r="2689" spans="1:10" x14ac:dyDescent="0.25">
      <c r="A2689" s="95" t="s">
        <v>5572</v>
      </c>
      <c r="B2689" s="95" t="s">
        <v>5573</v>
      </c>
      <c r="C2689" s="95" t="str">
        <f t="shared" si="206"/>
        <v>臺北市北投區</v>
      </c>
      <c r="D2689" s="95" t="s">
        <v>5297</v>
      </c>
      <c r="E2689" s="129">
        <v>150</v>
      </c>
      <c r="F2689" s="129">
        <f t="shared" si="207"/>
        <v>168</v>
      </c>
      <c r="G2689" s="129">
        <v>150</v>
      </c>
      <c r="H2689" s="129">
        <f t="shared" si="208"/>
        <v>168</v>
      </c>
      <c r="I2689" s="129">
        <f t="shared" si="210"/>
        <v>375</v>
      </c>
      <c r="J2689" s="129">
        <f t="shared" si="209"/>
        <v>404.25</v>
      </c>
    </row>
    <row r="2690" spans="1:10" x14ac:dyDescent="0.25">
      <c r="A2690" s="95" t="s">
        <v>5574</v>
      </c>
      <c r="B2690" s="95" t="s">
        <v>5575</v>
      </c>
      <c r="C2690" s="95" t="str">
        <f t="shared" ref="C2690:C2753" si="211">LEFT(A2690,6)</f>
        <v>臺北市北投區</v>
      </c>
      <c r="D2690" s="95" t="s">
        <v>5297</v>
      </c>
      <c r="E2690" s="129">
        <v>150</v>
      </c>
      <c r="F2690" s="129">
        <f t="shared" si="207"/>
        <v>168</v>
      </c>
      <c r="G2690" s="129">
        <v>150</v>
      </c>
      <c r="H2690" s="129">
        <f t="shared" si="208"/>
        <v>168</v>
      </c>
      <c r="I2690" s="129">
        <f t="shared" si="210"/>
        <v>375</v>
      </c>
      <c r="J2690" s="129">
        <f t="shared" si="209"/>
        <v>404.25</v>
      </c>
    </row>
    <row r="2691" spans="1:10" x14ac:dyDescent="0.25">
      <c r="A2691" s="95" t="s">
        <v>5576</v>
      </c>
      <c r="B2691" s="95" t="s">
        <v>5577</v>
      </c>
      <c r="C2691" s="95" t="str">
        <f t="shared" si="211"/>
        <v>臺北市北投區</v>
      </c>
      <c r="D2691" s="95" t="s">
        <v>5297</v>
      </c>
      <c r="E2691" s="129">
        <v>150</v>
      </c>
      <c r="F2691" s="129">
        <f t="shared" ref="F2691:F2754" si="212">(E2691+10)*1.05</f>
        <v>168</v>
      </c>
      <c r="G2691" s="129">
        <v>150</v>
      </c>
      <c r="H2691" s="129">
        <f t="shared" ref="H2691:H2754" si="213">(G2691+10)*1.05</f>
        <v>168</v>
      </c>
      <c r="I2691" s="129">
        <f t="shared" si="210"/>
        <v>375</v>
      </c>
      <c r="J2691" s="129">
        <f t="shared" ref="J2691:J2754" si="214">(I2691+10)*1.05</f>
        <v>404.25</v>
      </c>
    </row>
    <row r="2692" spans="1:10" x14ac:dyDescent="0.25">
      <c r="A2692" s="95" t="s">
        <v>5578</v>
      </c>
      <c r="B2692" s="95" t="s">
        <v>5579</v>
      </c>
      <c r="C2692" s="95" t="str">
        <f t="shared" si="211"/>
        <v>臺北市北投區</v>
      </c>
      <c r="D2692" s="95" t="s">
        <v>5297</v>
      </c>
      <c r="E2692" s="129">
        <v>150</v>
      </c>
      <c r="F2692" s="129">
        <f t="shared" si="212"/>
        <v>168</v>
      </c>
      <c r="G2692" s="129">
        <v>150</v>
      </c>
      <c r="H2692" s="129">
        <f t="shared" si="213"/>
        <v>168</v>
      </c>
      <c r="I2692" s="129">
        <f t="shared" si="210"/>
        <v>375</v>
      </c>
      <c r="J2692" s="129">
        <f t="shared" si="214"/>
        <v>404.25</v>
      </c>
    </row>
    <row r="2693" spans="1:10" x14ac:dyDescent="0.25">
      <c r="A2693" s="95" t="s">
        <v>5580</v>
      </c>
      <c r="B2693" s="95" t="s">
        <v>5581</v>
      </c>
      <c r="C2693" s="95" t="str">
        <f t="shared" si="211"/>
        <v>臺北市北投區</v>
      </c>
      <c r="D2693" s="95" t="s">
        <v>1285</v>
      </c>
      <c r="E2693" s="129">
        <v>150</v>
      </c>
      <c r="F2693" s="129">
        <f t="shared" si="212"/>
        <v>168</v>
      </c>
      <c r="G2693" s="129">
        <v>150</v>
      </c>
      <c r="H2693" s="129">
        <f t="shared" si="213"/>
        <v>168</v>
      </c>
      <c r="I2693" s="129">
        <f t="shared" si="210"/>
        <v>375</v>
      </c>
      <c r="J2693" s="129">
        <f t="shared" si="214"/>
        <v>404.25</v>
      </c>
    </row>
    <row r="2694" spans="1:10" x14ac:dyDescent="0.25">
      <c r="A2694" s="95" t="s">
        <v>5582</v>
      </c>
      <c r="B2694" s="95" t="s">
        <v>5583</v>
      </c>
      <c r="C2694" s="95" t="str">
        <f t="shared" si="211"/>
        <v>臺北市北投區</v>
      </c>
      <c r="D2694" s="95" t="s">
        <v>5297</v>
      </c>
      <c r="E2694" s="129">
        <v>150</v>
      </c>
      <c r="F2694" s="129">
        <f t="shared" si="212"/>
        <v>168</v>
      </c>
      <c r="G2694" s="129">
        <v>150</v>
      </c>
      <c r="H2694" s="129">
        <f t="shared" si="213"/>
        <v>168</v>
      </c>
      <c r="I2694" s="129">
        <f t="shared" si="210"/>
        <v>375</v>
      </c>
      <c r="J2694" s="129">
        <f t="shared" si="214"/>
        <v>404.25</v>
      </c>
    </row>
    <row r="2695" spans="1:10" x14ac:dyDescent="0.25">
      <c r="A2695" s="95" t="s">
        <v>5584</v>
      </c>
      <c r="B2695" s="95" t="s">
        <v>5585</v>
      </c>
      <c r="C2695" s="95" t="str">
        <f t="shared" si="211"/>
        <v>臺北市北投區</v>
      </c>
      <c r="D2695" s="95" t="s">
        <v>5297</v>
      </c>
      <c r="E2695" s="129">
        <v>150</v>
      </c>
      <c r="F2695" s="129">
        <f t="shared" si="212"/>
        <v>168</v>
      </c>
      <c r="G2695" s="129">
        <v>150</v>
      </c>
      <c r="H2695" s="129">
        <f t="shared" si="213"/>
        <v>168</v>
      </c>
      <c r="I2695" s="129">
        <f t="shared" si="210"/>
        <v>375</v>
      </c>
      <c r="J2695" s="129">
        <f t="shared" si="214"/>
        <v>404.25</v>
      </c>
    </row>
    <row r="2696" spans="1:10" x14ac:dyDescent="0.25">
      <c r="A2696" s="95" t="s">
        <v>5586</v>
      </c>
      <c r="B2696" s="95" t="s">
        <v>5587</v>
      </c>
      <c r="C2696" s="95" t="str">
        <f t="shared" si="211"/>
        <v>臺北市北投區</v>
      </c>
      <c r="D2696" s="95" t="s">
        <v>5297</v>
      </c>
      <c r="E2696" s="129">
        <v>150</v>
      </c>
      <c r="F2696" s="129">
        <f t="shared" si="212"/>
        <v>168</v>
      </c>
      <c r="G2696" s="129">
        <v>150</v>
      </c>
      <c r="H2696" s="129">
        <f t="shared" si="213"/>
        <v>168</v>
      </c>
      <c r="I2696" s="129">
        <f t="shared" si="210"/>
        <v>375</v>
      </c>
      <c r="J2696" s="129">
        <f t="shared" si="214"/>
        <v>404.25</v>
      </c>
    </row>
    <row r="2697" spans="1:10" x14ac:dyDescent="0.25">
      <c r="A2697" s="95" t="s">
        <v>5588</v>
      </c>
      <c r="B2697" s="95" t="s">
        <v>5589</v>
      </c>
      <c r="C2697" s="95" t="str">
        <f t="shared" si="211"/>
        <v>臺北市北投區</v>
      </c>
      <c r="D2697" s="95" t="s">
        <v>4368</v>
      </c>
      <c r="E2697" s="129">
        <v>210</v>
      </c>
      <c r="F2697" s="129">
        <f t="shared" si="212"/>
        <v>231</v>
      </c>
      <c r="G2697" s="129">
        <v>210</v>
      </c>
      <c r="H2697" s="129">
        <f t="shared" si="213"/>
        <v>231</v>
      </c>
      <c r="I2697" s="129">
        <f t="shared" si="210"/>
        <v>525</v>
      </c>
      <c r="J2697" s="129">
        <f t="shared" si="214"/>
        <v>561.75</v>
      </c>
    </row>
    <row r="2698" spans="1:10" x14ac:dyDescent="0.25">
      <c r="A2698" s="95" t="s">
        <v>5590</v>
      </c>
      <c r="B2698" s="95" t="s">
        <v>4469</v>
      </c>
      <c r="C2698" s="95" t="str">
        <f t="shared" si="211"/>
        <v>臺北市北投區</v>
      </c>
      <c r="D2698" s="95" t="s">
        <v>4368</v>
      </c>
      <c r="E2698" s="129">
        <v>210</v>
      </c>
      <c r="F2698" s="129">
        <f t="shared" si="212"/>
        <v>231</v>
      </c>
      <c r="G2698" s="129">
        <v>210</v>
      </c>
      <c r="H2698" s="129">
        <f t="shared" si="213"/>
        <v>231</v>
      </c>
      <c r="I2698" s="129">
        <f t="shared" si="210"/>
        <v>525</v>
      </c>
      <c r="J2698" s="129">
        <f t="shared" si="214"/>
        <v>561.75</v>
      </c>
    </row>
    <row r="2699" spans="1:10" x14ac:dyDescent="0.25">
      <c r="A2699" s="95" t="s">
        <v>5591</v>
      </c>
      <c r="B2699" s="95" t="s">
        <v>5592</v>
      </c>
      <c r="C2699" s="95" t="str">
        <f t="shared" si="211"/>
        <v>臺北市北投區</v>
      </c>
      <c r="D2699" s="95" t="s">
        <v>4368</v>
      </c>
      <c r="E2699" s="129">
        <v>210</v>
      </c>
      <c r="F2699" s="129">
        <f t="shared" si="212"/>
        <v>231</v>
      </c>
      <c r="G2699" s="129">
        <v>210</v>
      </c>
      <c r="H2699" s="129">
        <f t="shared" si="213"/>
        <v>231</v>
      </c>
      <c r="I2699" s="129">
        <f t="shared" si="210"/>
        <v>525</v>
      </c>
      <c r="J2699" s="129">
        <f t="shared" si="214"/>
        <v>561.75</v>
      </c>
    </row>
    <row r="2700" spans="1:10" x14ac:dyDescent="0.25">
      <c r="A2700" s="95" t="s">
        <v>5593</v>
      </c>
      <c r="B2700" s="95" t="s">
        <v>5594</v>
      </c>
      <c r="C2700" s="95" t="str">
        <f t="shared" si="211"/>
        <v>臺北市北投區</v>
      </c>
      <c r="D2700" s="95" t="s">
        <v>4368</v>
      </c>
      <c r="E2700" s="129">
        <v>210</v>
      </c>
      <c r="F2700" s="129">
        <f t="shared" si="212"/>
        <v>231</v>
      </c>
      <c r="G2700" s="129">
        <v>210</v>
      </c>
      <c r="H2700" s="129">
        <f t="shared" si="213"/>
        <v>231</v>
      </c>
      <c r="I2700" s="129">
        <f t="shared" si="210"/>
        <v>525</v>
      </c>
      <c r="J2700" s="129">
        <f t="shared" si="214"/>
        <v>561.75</v>
      </c>
    </row>
    <row r="2701" spans="1:10" x14ac:dyDescent="0.25">
      <c r="A2701" s="95" t="s">
        <v>5595</v>
      </c>
      <c r="B2701" s="95" t="s">
        <v>5596</v>
      </c>
      <c r="C2701" s="95" t="str">
        <f t="shared" si="211"/>
        <v>臺北市北投區</v>
      </c>
      <c r="D2701" s="95" t="s">
        <v>4368</v>
      </c>
      <c r="E2701" s="129">
        <v>210</v>
      </c>
      <c r="F2701" s="129">
        <f t="shared" si="212"/>
        <v>231</v>
      </c>
      <c r="G2701" s="129">
        <v>210</v>
      </c>
      <c r="H2701" s="129">
        <f t="shared" si="213"/>
        <v>231</v>
      </c>
      <c r="I2701" s="129">
        <f t="shared" si="210"/>
        <v>525</v>
      </c>
      <c r="J2701" s="129">
        <f t="shared" si="214"/>
        <v>561.75</v>
      </c>
    </row>
    <row r="2702" spans="1:10" x14ac:dyDescent="0.25">
      <c r="A2702" s="95" t="s">
        <v>5597</v>
      </c>
      <c r="B2702" s="95" t="s">
        <v>5598</v>
      </c>
      <c r="C2702" s="95" t="str">
        <f t="shared" si="211"/>
        <v>臺北市北投區</v>
      </c>
      <c r="D2702" s="95" t="s">
        <v>5297</v>
      </c>
      <c r="E2702" s="129">
        <v>150</v>
      </c>
      <c r="F2702" s="129">
        <f t="shared" si="212"/>
        <v>168</v>
      </c>
      <c r="G2702" s="129">
        <v>150</v>
      </c>
      <c r="H2702" s="129">
        <f t="shared" si="213"/>
        <v>168</v>
      </c>
      <c r="I2702" s="129">
        <f t="shared" si="210"/>
        <v>375</v>
      </c>
      <c r="J2702" s="129">
        <f t="shared" si="214"/>
        <v>404.25</v>
      </c>
    </row>
    <row r="2703" spans="1:10" x14ac:dyDescent="0.25">
      <c r="A2703" s="95" t="s">
        <v>5599</v>
      </c>
      <c r="B2703" s="95" t="s">
        <v>5600</v>
      </c>
      <c r="C2703" s="95" t="str">
        <f t="shared" si="211"/>
        <v>臺北市北投區</v>
      </c>
      <c r="D2703" s="95" t="s">
        <v>4368</v>
      </c>
      <c r="E2703" s="129">
        <v>210</v>
      </c>
      <c r="F2703" s="129">
        <f t="shared" si="212"/>
        <v>231</v>
      </c>
      <c r="G2703" s="129">
        <v>210</v>
      </c>
      <c r="H2703" s="129">
        <f t="shared" si="213"/>
        <v>231</v>
      </c>
      <c r="I2703" s="129">
        <f t="shared" si="210"/>
        <v>525</v>
      </c>
      <c r="J2703" s="129">
        <f t="shared" si="214"/>
        <v>561.75</v>
      </c>
    </row>
    <row r="2704" spans="1:10" x14ac:dyDescent="0.25">
      <c r="A2704" s="95" t="s">
        <v>5601</v>
      </c>
      <c r="B2704" s="95" t="s">
        <v>5602</v>
      </c>
      <c r="C2704" s="95" t="str">
        <f t="shared" si="211"/>
        <v>臺北市北投區</v>
      </c>
      <c r="D2704" s="95" t="s">
        <v>4368</v>
      </c>
      <c r="E2704" s="129">
        <v>210</v>
      </c>
      <c r="F2704" s="129">
        <f t="shared" si="212"/>
        <v>231</v>
      </c>
      <c r="G2704" s="129">
        <v>210</v>
      </c>
      <c r="H2704" s="129">
        <f t="shared" si="213"/>
        <v>231</v>
      </c>
      <c r="I2704" s="129">
        <f t="shared" si="210"/>
        <v>525</v>
      </c>
      <c r="J2704" s="129">
        <f t="shared" si="214"/>
        <v>561.75</v>
      </c>
    </row>
    <row r="2705" spans="1:10" x14ac:dyDescent="0.25">
      <c r="A2705" s="95" t="s">
        <v>5603</v>
      </c>
      <c r="B2705" s="95" t="s">
        <v>5604</v>
      </c>
      <c r="C2705" s="95" t="str">
        <f t="shared" si="211"/>
        <v>臺北市北投區</v>
      </c>
      <c r="D2705" s="95" t="s">
        <v>4368</v>
      </c>
      <c r="E2705" s="129">
        <v>210</v>
      </c>
      <c r="F2705" s="129">
        <f t="shared" si="212"/>
        <v>231</v>
      </c>
      <c r="G2705" s="129">
        <v>210</v>
      </c>
      <c r="H2705" s="129">
        <f t="shared" si="213"/>
        <v>231</v>
      </c>
      <c r="I2705" s="129">
        <f t="shared" si="210"/>
        <v>525</v>
      </c>
      <c r="J2705" s="129">
        <f t="shared" si="214"/>
        <v>561.75</v>
      </c>
    </row>
    <row r="2706" spans="1:10" x14ac:dyDescent="0.25">
      <c r="A2706" s="95" t="s">
        <v>5605</v>
      </c>
      <c r="B2706" s="95" t="s">
        <v>5606</v>
      </c>
      <c r="C2706" s="95" t="str">
        <f t="shared" si="211"/>
        <v>臺北市北投區</v>
      </c>
      <c r="D2706" s="95" t="s">
        <v>4368</v>
      </c>
      <c r="E2706" s="129">
        <v>210</v>
      </c>
      <c r="F2706" s="129">
        <f t="shared" si="212"/>
        <v>231</v>
      </c>
      <c r="G2706" s="129">
        <v>210</v>
      </c>
      <c r="H2706" s="129">
        <f t="shared" si="213"/>
        <v>231</v>
      </c>
      <c r="I2706" s="129">
        <f t="shared" si="210"/>
        <v>525</v>
      </c>
      <c r="J2706" s="129">
        <f t="shared" si="214"/>
        <v>561.75</v>
      </c>
    </row>
    <row r="2707" spans="1:10" x14ac:dyDescent="0.25">
      <c r="A2707" s="95" t="s">
        <v>5607</v>
      </c>
      <c r="B2707" s="95" t="s">
        <v>4525</v>
      </c>
      <c r="C2707" s="95" t="str">
        <f t="shared" si="211"/>
        <v>臺北市北投區</v>
      </c>
      <c r="D2707" s="95" t="s">
        <v>4368</v>
      </c>
      <c r="E2707" s="129">
        <v>210</v>
      </c>
      <c r="F2707" s="129">
        <f t="shared" si="212"/>
        <v>231</v>
      </c>
      <c r="G2707" s="129">
        <v>210</v>
      </c>
      <c r="H2707" s="129">
        <f t="shared" si="213"/>
        <v>231</v>
      </c>
      <c r="I2707" s="129">
        <f t="shared" si="210"/>
        <v>525</v>
      </c>
      <c r="J2707" s="129">
        <f t="shared" si="214"/>
        <v>561.75</v>
      </c>
    </row>
    <row r="2708" spans="1:10" x14ac:dyDescent="0.25">
      <c r="A2708" s="95" t="s">
        <v>5608</v>
      </c>
      <c r="B2708" s="95" t="s">
        <v>4527</v>
      </c>
      <c r="C2708" s="95" t="str">
        <f t="shared" si="211"/>
        <v>臺北市北投區</v>
      </c>
      <c r="D2708" s="95" t="s">
        <v>4368</v>
      </c>
      <c r="E2708" s="129">
        <v>210</v>
      </c>
      <c r="F2708" s="129">
        <f t="shared" si="212"/>
        <v>231</v>
      </c>
      <c r="G2708" s="129">
        <v>210</v>
      </c>
      <c r="H2708" s="129">
        <f t="shared" si="213"/>
        <v>231</v>
      </c>
      <c r="I2708" s="129">
        <f t="shared" si="210"/>
        <v>525</v>
      </c>
      <c r="J2708" s="129">
        <f t="shared" si="214"/>
        <v>561.75</v>
      </c>
    </row>
    <row r="2709" spans="1:10" x14ac:dyDescent="0.25">
      <c r="A2709" s="95" t="s">
        <v>5609</v>
      </c>
      <c r="B2709" s="95" t="s">
        <v>4553</v>
      </c>
      <c r="C2709" s="95" t="str">
        <f t="shared" si="211"/>
        <v>臺北市松山區</v>
      </c>
      <c r="D2709" s="95" t="s">
        <v>786</v>
      </c>
      <c r="E2709" s="129">
        <v>70</v>
      </c>
      <c r="F2709" s="129">
        <f t="shared" si="212"/>
        <v>84</v>
      </c>
      <c r="G2709" s="129">
        <v>70</v>
      </c>
      <c r="H2709" s="129">
        <f t="shared" si="213"/>
        <v>84</v>
      </c>
      <c r="I2709" s="129">
        <f t="shared" si="210"/>
        <v>175</v>
      </c>
      <c r="J2709" s="129">
        <f t="shared" si="214"/>
        <v>194.25</v>
      </c>
    </row>
    <row r="2710" spans="1:10" x14ac:dyDescent="0.25">
      <c r="A2710" s="95" t="s">
        <v>5610</v>
      </c>
      <c r="B2710" s="95" t="s">
        <v>4560</v>
      </c>
      <c r="C2710" s="95" t="str">
        <f t="shared" si="211"/>
        <v>臺北市松山區</v>
      </c>
      <c r="D2710" s="95" t="s">
        <v>786</v>
      </c>
      <c r="E2710" s="129">
        <v>70</v>
      </c>
      <c r="F2710" s="129">
        <f t="shared" si="212"/>
        <v>84</v>
      </c>
      <c r="G2710" s="129">
        <v>70</v>
      </c>
      <c r="H2710" s="129">
        <f t="shared" si="213"/>
        <v>84</v>
      </c>
      <c r="I2710" s="129">
        <f t="shared" si="210"/>
        <v>175</v>
      </c>
      <c r="J2710" s="129">
        <f t="shared" si="214"/>
        <v>194.25</v>
      </c>
    </row>
    <row r="2711" spans="1:10" x14ac:dyDescent="0.25">
      <c r="A2711" s="95" t="s">
        <v>5611</v>
      </c>
      <c r="B2711" s="95" t="s">
        <v>4759</v>
      </c>
      <c r="C2711" s="95" t="str">
        <f t="shared" si="211"/>
        <v>臺北市松山區</v>
      </c>
      <c r="D2711" s="95" t="s">
        <v>786</v>
      </c>
      <c r="E2711" s="129">
        <v>70</v>
      </c>
      <c r="F2711" s="129">
        <f t="shared" si="212"/>
        <v>84</v>
      </c>
      <c r="G2711" s="129">
        <v>70</v>
      </c>
      <c r="H2711" s="129">
        <f t="shared" si="213"/>
        <v>84</v>
      </c>
      <c r="I2711" s="129">
        <f t="shared" si="210"/>
        <v>175</v>
      </c>
      <c r="J2711" s="129">
        <f t="shared" si="214"/>
        <v>194.25</v>
      </c>
    </row>
    <row r="2712" spans="1:10" x14ac:dyDescent="0.25">
      <c r="A2712" s="95" t="s">
        <v>5612</v>
      </c>
      <c r="B2712" s="95" t="s">
        <v>4722</v>
      </c>
      <c r="C2712" s="95" t="str">
        <f t="shared" si="211"/>
        <v>臺北市松山區</v>
      </c>
      <c r="D2712" s="95" t="s">
        <v>786</v>
      </c>
      <c r="E2712" s="129">
        <v>70</v>
      </c>
      <c r="F2712" s="129">
        <f t="shared" si="212"/>
        <v>84</v>
      </c>
      <c r="G2712" s="129">
        <v>70</v>
      </c>
      <c r="H2712" s="129">
        <f t="shared" si="213"/>
        <v>84</v>
      </c>
      <c r="I2712" s="129">
        <f t="shared" si="210"/>
        <v>175</v>
      </c>
      <c r="J2712" s="129">
        <f t="shared" si="214"/>
        <v>194.25</v>
      </c>
    </row>
    <row r="2713" spans="1:10" x14ac:dyDescent="0.25">
      <c r="A2713" s="95" t="s">
        <v>5613</v>
      </c>
      <c r="B2713" s="95" t="s">
        <v>4724</v>
      </c>
      <c r="C2713" s="95" t="str">
        <f t="shared" si="211"/>
        <v>臺北市松山區</v>
      </c>
      <c r="D2713" s="95" t="s">
        <v>786</v>
      </c>
      <c r="E2713" s="129">
        <v>70</v>
      </c>
      <c r="F2713" s="129">
        <f t="shared" si="212"/>
        <v>84</v>
      </c>
      <c r="G2713" s="129">
        <v>70</v>
      </c>
      <c r="H2713" s="129">
        <f t="shared" si="213"/>
        <v>84</v>
      </c>
      <c r="I2713" s="129">
        <f t="shared" si="210"/>
        <v>175</v>
      </c>
      <c r="J2713" s="129">
        <f t="shared" si="214"/>
        <v>194.25</v>
      </c>
    </row>
    <row r="2714" spans="1:10" x14ac:dyDescent="0.25">
      <c r="A2714" s="95" t="s">
        <v>5614</v>
      </c>
      <c r="B2714" s="95" t="s">
        <v>4696</v>
      </c>
      <c r="C2714" s="95" t="str">
        <f t="shared" si="211"/>
        <v>臺北市松山區</v>
      </c>
      <c r="D2714" s="95" t="s">
        <v>786</v>
      </c>
      <c r="E2714" s="129">
        <v>70</v>
      </c>
      <c r="F2714" s="129">
        <f t="shared" si="212"/>
        <v>84</v>
      </c>
      <c r="G2714" s="129">
        <v>70</v>
      </c>
      <c r="H2714" s="129">
        <f t="shared" si="213"/>
        <v>84</v>
      </c>
      <c r="I2714" s="129">
        <f t="shared" si="210"/>
        <v>175</v>
      </c>
      <c r="J2714" s="129">
        <f t="shared" si="214"/>
        <v>194.25</v>
      </c>
    </row>
    <row r="2715" spans="1:10" x14ac:dyDescent="0.25">
      <c r="A2715" s="95" t="s">
        <v>5615</v>
      </c>
      <c r="B2715" s="95" t="s">
        <v>5616</v>
      </c>
      <c r="C2715" s="95" t="str">
        <f t="shared" si="211"/>
        <v>臺北市松山區</v>
      </c>
      <c r="D2715" s="95" t="s">
        <v>786</v>
      </c>
      <c r="E2715" s="129">
        <v>70</v>
      </c>
      <c r="F2715" s="129">
        <f t="shared" si="212"/>
        <v>84</v>
      </c>
      <c r="G2715" s="129">
        <v>70</v>
      </c>
      <c r="H2715" s="129">
        <f t="shared" si="213"/>
        <v>84</v>
      </c>
      <c r="I2715" s="129">
        <f t="shared" ref="I2715:I2778" si="215">E2715*2.5</f>
        <v>175</v>
      </c>
      <c r="J2715" s="129">
        <f t="shared" si="214"/>
        <v>194.25</v>
      </c>
    </row>
    <row r="2716" spans="1:10" x14ac:dyDescent="0.25">
      <c r="A2716" s="95" t="s">
        <v>5617</v>
      </c>
      <c r="B2716" s="95" t="s">
        <v>4728</v>
      </c>
      <c r="C2716" s="95" t="str">
        <f t="shared" si="211"/>
        <v>臺北市松山區</v>
      </c>
      <c r="D2716" s="95" t="s">
        <v>786</v>
      </c>
      <c r="E2716" s="129">
        <v>70</v>
      </c>
      <c r="F2716" s="129">
        <f t="shared" si="212"/>
        <v>84</v>
      </c>
      <c r="G2716" s="129">
        <v>70</v>
      </c>
      <c r="H2716" s="129">
        <f t="shared" si="213"/>
        <v>84</v>
      </c>
      <c r="I2716" s="129">
        <f t="shared" si="215"/>
        <v>175</v>
      </c>
      <c r="J2716" s="129">
        <f t="shared" si="214"/>
        <v>194.25</v>
      </c>
    </row>
    <row r="2717" spans="1:10" x14ac:dyDescent="0.25">
      <c r="A2717" s="95" t="s">
        <v>5618</v>
      </c>
      <c r="B2717" s="95" t="s">
        <v>4604</v>
      </c>
      <c r="C2717" s="95" t="str">
        <f t="shared" si="211"/>
        <v>臺北市松山區</v>
      </c>
      <c r="D2717" s="95" t="s">
        <v>786</v>
      </c>
      <c r="E2717" s="129">
        <v>70</v>
      </c>
      <c r="F2717" s="129">
        <f t="shared" si="212"/>
        <v>84</v>
      </c>
      <c r="G2717" s="129">
        <v>70</v>
      </c>
      <c r="H2717" s="129">
        <f t="shared" si="213"/>
        <v>84</v>
      </c>
      <c r="I2717" s="129">
        <f t="shared" si="215"/>
        <v>175</v>
      </c>
      <c r="J2717" s="129">
        <f t="shared" si="214"/>
        <v>194.25</v>
      </c>
    </row>
    <row r="2718" spans="1:10" x14ac:dyDescent="0.25">
      <c r="A2718" s="95" t="s">
        <v>5619</v>
      </c>
      <c r="B2718" s="95" t="s">
        <v>4606</v>
      </c>
      <c r="C2718" s="95" t="str">
        <f t="shared" si="211"/>
        <v>臺北市松山區</v>
      </c>
      <c r="D2718" s="95" t="s">
        <v>786</v>
      </c>
      <c r="E2718" s="129">
        <v>70</v>
      </c>
      <c r="F2718" s="129">
        <f t="shared" si="212"/>
        <v>84</v>
      </c>
      <c r="G2718" s="129">
        <v>70</v>
      </c>
      <c r="H2718" s="129">
        <f t="shared" si="213"/>
        <v>84</v>
      </c>
      <c r="I2718" s="129">
        <f t="shared" si="215"/>
        <v>175</v>
      </c>
      <c r="J2718" s="129">
        <f t="shared" si="214"/>
        <v>194.25</v>
      </c>
    </row>
    <row r="2719" spans="1:10" x14ac:dyDescent="0.25">
      <c r="A2719" s="95" t="s">
        <v>5620</v>
      </c>
      <c r="B2719" s="95" t="s">
        <v>5621</v>
      </c>
      <c r="C2719" s="95" t="str">
        <f t="shared" si="211"/>
        <v>臺北市松山區</v>
      </c>
      <c r="D2719" s="95" t="s">
        <v>786</v>
      </c>
      <c r="E2719" s="129">
        <v>70</v>
      </c>
      <c r="F2719" s="129">
        <f t="shared" si="212"/>
        <v>84</v>
      </c>
      <c r="G2719" s="129">
        <v>70</v>
      </c>
      <c r="H2719" s="129">
        <f t="shared" si="213"/>
        <v>84</v>
      </c>
      <c r="I2719" s="129">
        <f t="shared" si="215"/>
        <v>175</v>
      </c>
      <c r="J2719" s="129">
        <f t="shared" si="214"/>
        <v>194.25</v>
      </c>
    </row>
    <row r="2720" spans="1:10" x14ac:dyDescent="0.25">
      <c r="A2720" s="95" t="s">
        <v>5622</v>
      </c>
      <c r="B2720" s="95" t="s">
        <v>5623</v>
      </c>
      <c r="C2720" s="95" t="str">
        <f t="shared" si="211"/>
        <v>臺北市松山區</v>
      </c>
      <c r="D2720" s="95" t="s">
        <v>4558</v>
      </c>
      <c r="E2720" s="129">
        <v>70</v>
      </c>
      <c r="F2720" s="129">
        <f t="shared" si="212"/>
        <v>84</v>
      </c>
      <c r="G2720" s="129">
        <v>70</v>
      </c>
      <c r="H2720" s="129">
        <f t="shared" si="213"/>
        <v>84</v>
      </c>
      <c r="I2720" s="129">
        <f t="shared" si="215"/>
        <v>175</v>
      </c>
      <c r="J2720" s="129">
        <f t="shared" si="214"/>
        <v>194.25</v>
      </c>
    </row>
    <row r="2721" spans="1:10" x14ac:dyDescent="0.25">
      <c r="A2721" s="95" t="s">
        <v>5624</v>
      </c>
      <c r="B2721" s="95" t="s">
        <v>5625</v>
      </c>
      <c r="C2721" s="95" t="str">
        <f t="shared" si="211"/>
        <v>臺北市松山區</v>
      </c>
      <c r="D2721" s="95" t="s">
        <v>4558</v>
      </c>
      <c r="E2721" s="129">
        <v>70</v>
      </c>
      <c r="F2721" s="129">
        <f t="shared" si="212"/>
        <v>84</v>
      </c>
      <c r="G2721" s="129">
        <v>70</v>
      </c>
      <c r="H2721" s="129">
        <f t="shared" si="213"/>
        <v>84</v>
      </c>
      <c r="I2721" s="129">
        <f t="shared" si="215"/>
        <v>175</v>
      </c>
      <c r="J2721" s="129">
        <f t="shared" si="214"/>
        <v>194.25</v>
      </c>
    </row>
    <row r="2722" spans="1:10" x14ac:dyDescent="0.25">
      <c r="A2722" s="95" t="s">
        <v>5626</v>
      </c>
      <c r="B2722" s="95" t="s">
        <v>5627</v>
      </c>
      <c r="C2722" s="95" t="str">
        <f t="shared" si="211"/>
        <v>臺北市松山區</v>
      </c>
      <c r="D2722" s="95" t="s">
        <v>786</v>
      </c>
      <c r="E2722" s="129">
        <v>70</v>
      </c>
      <c r="F2722" s="129">
        <f t="shared" si="212"/>
        <v>84</v>
      </c>
      <c r="G2722" s="129">
        <v>70</v>
      </c>
      <c r="H2722" s="129">
        <f t="shared" si="213"/>
        <v>84</v>
      </c>
      <c r="I2722" s="129">
        <f t="shared" si="215"/>
        <v>175</v>
      </c>
      <c r="J2722" s="129">
        <f t="shared" si="214"/>
        <v>194.25</v>
      </c>
    </row>
    <row r="2723" spans="1:10" x14ac:dyDescent="0.25">
      <c r="A2723" s="95" t="s">
        <v>5628</v>
      </c>
      <c r="B2723" s="95" t="s">
        <v>5629</v>
      </c>
      <c r="C2723" s="95" t="str">
        <f t="shared" si="211"/>
        <v>臺北市松山區</v>
      </c>
      <c r="D2723" s="95" t="s">
        <v>786</v>
      </c>
      <c r="E2723" s="129">
        <v>70</v>
      </c>
      <c r="F2723" s="129">
        <f t="shared" si="212"/>
        <v>84</v>
      </c>
      <c r="G2723" s="129">
        <v>70</v>
      </c>
      <c r="H2723" s="129">
        <f t="shared" si="213"/>
        <v>84</v>
      </c>
      <c r="I2723" s="129">
        <f t="shared" si="215"/>
        <v>175</v>
      </c>
      <c r="J2723" s="129">
        <f t="shared" si="214"/>
        <v>194.25</v>
      </c>
    </row>
    <row r="2724" spans="1:10" x14ac:dyDescent="0.25">
      <c r="A2724" s="95" t="s">
        <v>5630</v>
      </c>
      <c r="B2724" s="95" t="s">
        <v>4557</v>
      </c>
      <c r="C2724" s="95" t="str">
        <f t="shared" si="211"/>
        <v>臺北市松山區</v>
      </c>
      <c r="D2724" s="95" t="s">
        <v>786</v>
      </c>
      <c r="E2724" s="129">
        <v>70</v>
      </c>
      <c r="F2724" s="129">
        <f t="shared" si="212"/>
        <v>84</v>
      </c>
      <c r="G2724" s="129">
        <v>70</v>
      </c>
      <c r="H2724" s="129">
        <f t="shared" si="213"/>
        <v>84</v>
      </c>
      <c r="I2724" s="129">
        <f t="shared" si="215"/>
        <v>175</v>
      </c>
      <c r="J2724" s="129">
        <f t="shared" si="214"/>
        <v>194.25</v>
      </c>
    </row>
    <row r="2725" spans="1:10" x14ac:dyDescent="0.25">
      <c r="A2725" s="95" t="s">
        <v>5631</v>
      </c>
      <c r="B2725" s="95" t="s">
        <v>5632</v>
      </c>
      <c r="C2725" s="95" t="str">
        <f t="shared" si="211"/>
        <v>臺北市松山區</v>
      </c>
      <c r="D2725" s="95" t="s">
        <v>786</v>
      </c>
      <c r="E2725" s="129">
        <v>70</v>
      </c>
      <c r="F2725" s="129">
        <f t="shared" si="212"/>
        <v>84</v>
      </c>
      <c r="G2725" s="129">
        <v>70</v>
      </c>
      <c r="H2725" s="129">
        <f t="shared" si="213"/>
        <v>84</v>
      </c>
      <c r="I2725" s="129">
        <f t="shared" si="215"/>
        <v>175</v>
      </c>
      <c r="J2725" s="129">
        <f t="shared" si="214"/>
        <v>194.25</v>
      </c>
    </row>
    <row r="2726" spans="1:10" x14ac:dyDescent="0.25">
      <c r="A2726" s="95" t="s">
        <v>5633</v>
      </c>
      <c r="B2726" s="95" t="s">
        <v>5634</v>
      </c>
      <c r="C2726" s="95" t="str">
        <f t="shared" si="211"/>
        <v>臺北市松山區</v>
      </c>
      <c r="D2726" s="95" t="s">
        <v>786</v>
      </c>
      <c r="E2726" s="129">
        <v>70</v>
      </c>
      <c r="F2726" s="129">
        <f t="shared" si="212"/>
        <v>84</v>
      </c>
      <c r="G2726" s="129">
        <v>70</v>
      </c>
      <c r="H2726" s="129">
        <f t="shared" si="213"/>
        <v>84</v>
      </c>
      <c r="I2726" s="129">
        <f t="shared" si="215"/>
        <v>175</v>
      </c>
      <c r="J2726" s="129">
        <f t="shared" si="214"/>
        <v>194.25</v>
      </c>
    </row>
    <row r="2727" spans="1:10" x14ac:dyDescent="0.25">
      <c r="A2727" s="95" t="s">
        <v>5635</v>
      </c>
      <c r="B2727" s="95" t="s">
        <v>4788</v>
      </c>
      <c r="C2727" s="95" t="str">
        <f t="shared" si="211"/>
        <v>臺北市松山區</v>
      </c>
      <c r="D2727" s="95" t="s">
        <v>786</v>
      </c>
      <c r="E2727" s="129">
        <v>70</v>
      </c>
      <c r="F2727" s="129">
        <f t="shared" si="212"/>
        <v>84</v>
      </c>
      <c r="G2727" s="129">
        <v>70</v>
      </c>
      <c r="H2727" s="129">
        <f t="shared" si="213"/>
        <v>84</v>
      </c>
      <c r="I2727" s="129">
        <f t="shared" si="215"/>
        <v>175</v>
      </c>
      <c r="J2727" s="129">
        <f t="shared" si="214"/>
        <v>194.25</v>
      </c>
    </row>
    <row r="2728" spans="1:10" x14ac:dyDescent="0.25">
      <c r="A2728" s="95" t="s">
        <v>5636</v>
      </c>
      <c r="B2728" s="95" t="s">
        <v>5637</v>
      </c>
      <c r="C2728" s="95" t="str">
        <f t="shared" si="211"/>
        <v>臺北市松山區</v>
      </c>
      <c r="D2728" s="95" t="s">
        <v>786</v>
      </c>
      <c r="E2728" s="129">
        <v>70</v>
      </c>
      <c r="F2728" s="129">
        <f t="shared" si="212"/>
        <v>84</v>
      </c>
      <c r="G2728" s="129">
        <v>70</v>
      </c>
      <c r="H2728" s="129">
        <f t="shared" si="213"/>
        <v>84</v>
      </c>
      <c r="I2728" s="129">
        <f t="shared" si="215"/>
        <v>175</v>
      </c>
      <c r="J2728" s="129">
        <f t="shared" si="214"/>
        <v>194.25</v>
      </c>
    </row>
    <row r="2729" spans="1:10" x14ac:dyDescent="0.25">
      <c r="A2729" s="95" t="s">
        <v>5638</v>
      </c>
      <c r="B2729" s="95" t="s">
        <v>5639</v>
      </c>
      <c r="C2729" s="95" t="str">
        <f t="shared" si="211"/>
        <v>臺北市松山區</v>
      </c>
      <c r="D2729" s="95" t="s">
        <v>786</v>
      </c>
      <c r="E2729" s="129">
        <v>70</v>
      </c>
      <c r="F2729" s="129">
        <f t="shared" si="212"/>
        <v>84</v>
      </c>
      <c r="G2729" s="129">
        <v>70</v>
      </c>
      <c r="H2729" s="129">
        <f t="shared" si="213"/>
        <v>84</v>
      </c>
      <c r="I2729" s="129">
        <f t="shared" si="215"/>
        <v>175</v>
      </c>
      <c r="J2729" s="129">
        <f t="shared" si="214"/>
        <v>194.25</v>
      </c>
    </row>
    <row r="2730" spans="1:10" x14ac:dyDescent="0.25">
      <c r="A2730" s="95" t="s">
        <v>5640</v>
      </c>
      <c r="B2730" s="95" t="s">
        <v>5641</v>
      </c>
      <c r="C2730" s="95" t="str">
        <f t="shared" si="211"/>
        <v>臺北市松山區</v>
      </c>
      <c r="D2730" s="95" t="s">
        <v>786</v>
      </c>
      <c r="E2730" s="129">
        <v>70</v>
      </c>
      <c r="F2730" s="129">
        <f t="shared" si="212"/>
        <v>84</v>
      </c>
      <c r="G2730" s="129">
        <v>70</v>
      </c>
      <c r="H2730" s="129">
        <f t="shared" si="213"/>
        <v>84</v>
      </c>
      <c r="I2730" s="129">
        <f t="shared" si="215"/>
        <v>175</v>
      </c>
      <c r="J2730" s="129">
        <f t="shared" si="214"/>
        <v>194.25</v>
      </c>
    </row>
    <row r="2731" spans="1:10" x14ac:dyDescent="0.25">
      <c r="A2731" s="95" t="s">
        <v>5642</v>
      </c>
      <c r="B2731" s="95" t="s">
        <v>4790</v>
      </c>
      <c r="C2731" s="95" t="str">
        <f t="shared" si="211"/>
        <v>臺北市松山區</v>
      </c>
      <c r="D2731" s="95" t="s">
        <v>4558</v>
      </c>
      <c r="E2731" s="129">
        <v>70</v>
      </c>
      <c r="F2731" s="129">
        <f t="shared" si="212"/>
        <v>84</v>
      </c>
      <c r="G2731" s="129">
        <v>70</v>
      </c>
      <c r="H2731" s="129">
        <f t="shared" si="213"/>
        <v>84</v>
      </c>
      <c r="I2731" s="129">
        <f t="shared" si="215"/>
        <v>175</v>
      </c>
      <c r="J2731" s="129">
        <f t="shared" si="214"/>
        <v>194.25</v>
      </c>
    </row>
    <row r="2732" spans="1:10" x14ac:dyDescent="0.25">
      <c r="A2732" s="95" t="s">
        <v>5643</v>
      </c>
      <c r="B2732" s="95" t="s">
        <v>5644</v>
      </c>
      <c r="C2732" s="95" t="str">
        <f t="shared" si="211"/>
        <v>臺北市松山區</v>
      </c>
      <c r="D2732" s="95" t="s">
        <v>786</v>
      </c>
      <c r="E2732" s="129">
        <v>70</v>
      </c>
      <c r="F2732" s="129">
        <f t="shared" si="212"/>
        <v>84</v>
      </c>
      <c r="G2732" s="129">
        <v>70</v>
      </c>
      <c r="H2732" s="129">
        <f t="shared" si="213"/>
        <v>84</v>
      </c>
      <c r="I2732" s="129">
        <f t="shared" si="215"/>
        <v>175</v>
      </c>
      <c r="J2732" s="129">
        <f t="shared" si="214"/>
        <v>194.25</v>
      </c>
    </row>
    <row r="2733" spans="1:10" x14ac:dyDescent="0.25">
      <c r="A2733" s="95" t="s">
        <v>5645</v>
      </c>
      <c r="B2733" s="95" t="s">
        <v>5646</v>
      </c>
      <c r="C2733" s="95" t="str">
        <f t="shared" si="211"/>
        <v>臺北市松山區</v>
      </c>
      <c r="D2733" s="95" t="s">
        <v>786</v>
      </c>
      <c r="E2733" s="129">
        <v>70</v>
      </c>
      <c r="F2733" s="129">
        <f t="shared" si="212"/>
        <v>84</v>
      </c>
      <c r="G2733" s="129">
        <v>70</v>
      </c>
      <c r="H2733" s="129">
        <f t="shared" si="213"/>
        <v>84</v>
      </c>
      <c r="I2733" s="129">
        <f t="shared" si="215"/>
        <v>175</v>
      </c>
      <c r="J2733" s="129">
        <f t="shared" si="214"/>
        <v>194.25</v>
      </c>
    </row>
    <row r="2734" spans="1:10" x14ac:dyDescent="0.25">
      <c r="A2734" s="95" t="s">
        <v>5647</v>
      </c>
      <c r="B2734" s="95" t="s">
        <v>5648</v>
      </c>
      <c r="C2734" s="95" t="str">
        <f t="shared" si="211"/>
        <v>臺北市松山區</v>
      </c>
      <c r="D2734" s="95" t="s">
        <v>786</v>
      </c>
      <c r="E2734" s="129">
        <v>70</v>
      </c>
      <c r="F2734" s="129">
        <f t="shared" si="212"/>
        <v>84</v>
      </c>
      <c r="G2734" s="129">
        <v>70</v>
      </c>
      <c r="H2734" s="129">
        <f t="shared" si="213"/>
        <v>84</v>
      </c>
      <c r="I2734" s="129">
        <f t="shared" si="215"/>
        <v>175</v>
      </c>
      <c r="J2734" s="129">
        <f t="shared" si="214"/>
        <v>194.25</v>
      </c>
    </row>
    <row r="2735" spans="1:10" x14ac:dyDescent="0.25">
      <c r="A2735" s="95" t="s">
        <v>5649</v>
      </c>
      <c r="B2735" s="95" t="s">
        <v>5650</v>
      </c>
      <c r="C2735" s="95" t="str">
        <f t="shared" si="211"/>
        <v>臺北市松山區</v>
      </c>
      <c r="D2735" s="95" t="s">
        <v>786</v>
      </c>
      <c r="E2735" s="129">
        <v>70</v>
      </c>
      <c r="F2735" s="129">
        <f t="shared" si="212"/>
        <v>84</v>
      </c>
      <c r="G2735" s="129">
        <v>70</v>
      </c>
      <c r="H2735" s="129">
        <f t="shared" si="213"/>
        <v>84</v>
      </c>
      <c r="I2735" s="129">
        <f t="shared" si="215"/>
        <v>175</v>
      </c>
      <c r="J2735" s="129">
        <f t="shared" si="214"/>
        <v>194.25</v>
      </c>
    </row>
    <row r="2736" spans="1:10" x14ac:dyDescent="0.25">
      <c r="A2736" s="95" t="s">
        <v>5651</v>
      </c>
      <c r="B2736" s="95" t="s">
        <v>5652</v>
      </c>
      <c r="C2736" s="95" t="str">
        <f t="shared" si="211"/>
        <v>臺北市松山區</v>
      </c>
      <c r="D2736" s="95" t="s">
        <v>786</v>
      </c>
      <c r="E2736" s="129">
        <v>70</v>
      </c>
      <c r="F2736" s="129">
        <f t="shared" si="212"/>
        <v>84</v>
      </c>
      <c r="G2736" s="129">
        <v>70</v>
      </c>
      <c r="H2736" s="129">
        <f t="shared" si="213"/>
        <v>84</v>
      </c>
      <c r="I2736" s="129">
        <f t="shared" si="215"/>
        <v>175</v>
      </c>
      <c r="J2736" s="129">
        <f t="shared" si="214"/>
        <v>194.25</v>
      </c>
    </row>
    <row r="2737" spans="1:10" x14ac:dyDescent="0.25">
      <c r="A2737" s="95" t="s">
        <v>5653</v>
      </c>
      <c r="B2737" s="95" t="s">
        <v>5654</v>
      </c>
      <c r="C2737" s="95" t="str">
        <f t="shared" si="211"/>
        <v>臺北市松山區</v>
      </c>
      <c r="D2737" s="95" t="s">
        <v>786</v>
      </c>
      <c r="E2737" s="129">
        <v>70</v>
      </c>
      <c r="F2737" s="129">
        <f t="shared" si="212"/>
        <v>84</v>
      </c>
      <c r="G2737" s="129">
        <v>70</v>
      </c>
      <c r="H2737" s="129">
        <f t="shared" si="213"/>
        <v>84</v>
      </c>
      <c r="I2737" s="129">
        <f t="shared" si="215"/>
        <v>175</v>
      </c>
      <c r="J2737" s="129">
        <f t="shared" si="214"/>
        <v>194.25</v>
      </c>
    </row>
    <row r="2738" spans="1:10" x14ac:dyDescent="0.25">
      <c r="A2738" s="95" t="s">
        <v>5655</v>
      </c>
      <c r="B2738" s="95" t="s">
        <v>5656</v>
      </c>
      <c r="C2738" s="95" t="str">
        <f t="shared" si="211"/>
        <v>臺北市松山區</v>
      </c>
      <c r="D2738" s="95" t="s">
        <v>4558</v>
      </c>
      <c r="E2738" s="129">
        <v>70</v>
      </c>
      <c r="F2738" s="129">
        <f t="shared" si="212"/>
        <v>84</v>
      </c>
      <c r="G2738" s="129">
        <v>70</v>
      </c>
      <c r="H2738" s="129">
        <f t="shared" si="213"/>
        <v>84</v>
      </c>
      <c r="I2738" s="129">
        <f t="shared" si="215"/>
        <v>175</v>
      </c>
      <c r="J2738" s="129">
        <f t="shared" si="214"/>
        <v>194.25</v>
      </c>
    </row>
    <row r="2739" spans="1:10" x14ac:dyDescent="0.25">
      <c r="A2739" s="95" t="s">
        <v>5657</v>
      </c>
      <c r="B2739" s="95" t="s">
        <v>5658</v>
      </c>
      <c r="C2739" s="95" t="str">
        <f t="shared" si="211"/>
        <v>臺北市松山區</v>
      </c>
      <c r="D2739" s="95" t="s">
        <v>786</v>
      </c>
      <c r="E2739" s="129">
        <v>70</v>
      </c>
      <c r="F2739" s="129">
        <f t="shared" si="212"/>
        <v>84</v>
      </c>
      <c r="G2739" s="129">
        <v>70</v>
      </c>
      <c r="H2739" s="129">
        <f t="shared" si="213"/>
        <v>84</v>
      </c>
      <c r="I2739" s="129">
        <f t="shared" si="215"/>
        <v>175</v>
      </c>
      <c r="J2739" s="129">
        <f t="shared" si="214"/>
        <v>194.25</v>
      </c>
    </row>
    <row r="2740" spans="1:10" x14ac:dyDescent="0.25">
      <c r="A2740" s="95" t="s">
        <v>5659</v>
      </c>
      <c r="B2740" s="95" t="s">
        <v>5660</v>
      </c>
      <c r="C2740" s="95" t="str">
        <f t="shared" si="211"/>
        <v>臺北市松山區</v>
      </c>
      <c r="D2740" s="95" t="s">
        <v>786</v>
      </c>
      <c r="E2740" s="129">
        <v>70</v>
      </c>
      <c r="F2740" s="129">
        <f t="shared" si="212"/>
        <v>84</v>
      </c>
      <c r="G2740" s="129">
        <v>70</v>
      </c>
      <c r="H2740" s="129">
        <f t="shared" si="213"/>
        <v>84</v>
      </c>
      <c r="I2740" s="129">
        <f t="shared" si="215"/>
        <v>175</v>
      </c>
      <c r="J2740" s="129">
        <f t="shared" si="214"/>
        <v>194.25</v>
      </c>
    </row>
    <row r="2741" spans="1:10" x14ac:dyDescent="0.25">
      <c r="A2741" s="95" t="s">
        <v>5661</v>
      </c>
      <c r="B2741" s="95" t="s">
        <v>5662</v>
      </c>
      <c r="C2741" s="95" t="str">
        <f t="shared" si="211"/>
        <v>臺北市松山區</v>
      </c>
      <c r="D2741" s="95" t="s">
        <v>786</v>
      </c>
      <c r="E2741" s="129">
        <v>70</v>
      </c>
      <c r="F2741" s="129">
        <f t="shared" si="212"/>
        <v>84</v>
      </c>
      <c r="G2741" s="129">
        <v>70</v>
      </c>
      <c r="H2741" s="129">
        <f t="shared" si="213"/>
        <v>84</v>
      </c>
      <c r="I2741" s="129">
        <f t="shared" si="215"/>
        <v>175</v>
      </c>
      <c r="J2741" s="129">
        <f t="shared" si="214"/>
        <v>194.25</v>
      </c>
    </row>
    <row r="2742" spans="1:10" x14ac:dyDescent="0.25">
      <c r="A2742" s="95" t="s">
        <v>5663</v>
      </c>
      <c r="B2742" s="95" t="s">
        <v>5664</v>
      </c>
      <c r="C2742" s="95" t="str">
        <f t="shared" si="211"/>
        <v>臺北市松山區</v>
      </c>
      <c r="D2742" s="95" t="s">
        <v>786</v>
      </c>
      <c r="E2742" s="129">
        <v>70</v>
      </c>
      <c r="F2742" s="129">
        <f t="shared" si="212"/>
        <v>84</v>
      </c>
      <c r="G2742" s="129">
        <v>70</v>
      </c>
      <c r="H2742" s="129">
        <f t="shared" si="213"/>
        <v>84</v>
      </c>
      <c r="I2742" s="129">
        <f t="shared" si="215"/>
        <v>175</v>
      </c>
      <c r="J2742" s="129">
        <f t="shared" si="214"/>
        <v>194.25</v>
      </c>
    </row>
    <row r="2743" spans="1:10" x14ac:dyDescent="0.25">
      <c r="A2743" s="95" t="s">
        <v>5665</v>
      </c>
      <c r="B2743" s="95" t="s">
        <v>5666</v>
      </c>
      <c r="C2743" s="95" t="str">
        <f t="shared" si="211"/>
        <v>臺北市松山區</v>
      </c>
      <c r="D2743" s="95" t="s">
        <v>786</v>
      </c>
      <c r="E2743" s="129">
        <v>70</v>
      </c>
      <c r="F2743" s="129">
        <f t="shared" si="212"/>
        <v>84</v>
      </c>
      <c r="G2743" s="129">
        <v>70</v>
      </c>
      <c r="H2743" s="129">
        <f t="shared" si="213"/>
        <v>84</v>
      </c>
      <c r="I2743" s="129">
        <f t="shared" si="215"/>
        <v>175</v>
      </c>
      <c r="J2743" s="129">
        <f t="shared" si="214"/>
        <v>194.25</v>
      </c>
    </row>
    <row r="2744" spans="1:10" x14ac:dyDescent="0.25">
      <c r="A2744" s="95" t="s">
        <v>5667</v>
      </c>
      <c r="B2744" s="95" t="s">
        <v>5668</v>
      </c>
      <c r="C2744" s="95" t="str">
        <f t="shared" si="211"/>
        <v>臺北市松山區</v>
      </c>
      <c r="D2744" s="95" t="s">
        <v>786</v>
      </c>
      <c r="E2744" s="129">
        <v>70</v>
      </c>
      <c r="F2744" s="129">
        <f t="shared" si="212"/>
        <v>84</v>
      </c>
      <c r="G2744" s="129">
        <v>70</v>
      </c>
      <c r="H2744" s="129">
        <f t="shared" si="213"/>
        <v>84</v>
      </c>
      <c r="I2744" s="129">
        <f t="shared" si="215"/>
        <v>175</v>
      </c>
      <c r="J2744" s="129">
        <f t="shared" si="214"/>
        <v>194.25</v>
      </c>
    </row>
    <row r="2745" spans="1:10" x14ac:dyDescent="0.25">
      <c r="A2745" s="95" t="s">
        <v>5669</v>
      </c>
      <c r="B2745" s="95" t="s">
        <v>5670</v>
      </c>
      <c r="C2745" s="95" t="str">
        <f t="shared" si="211"/>
        <v>臺北市松山區</v>
      </c>
      <c r="D2745" s="95" t="s">
        <v>786</v>
      </c>
      <c r="E2745" s="129">
        <v>70</v>
      </c>
      <c r="F2745" s="129">
        <f t="shared" si="212"/>
        <v>84</v>
      </c>
      <c r="G2745" s="129">
        <v>70</v>
      </c>
      <c r="H2745" s="129">
        <f t="shared" si="213"/>
        <v>84</v>
      </c>
      <c r="I2745" s="129">
        <f t="shared" si="215"/>
        <v>175</v>
      </c>
      <c r="J2745" s="129">
        <f t="shared" si="214"/>
        <v>194.25</v>
      </c>
    </row>
    <row r="2746" spans="1:10" x14ac:dyDescent="0.25">
      <c r="A2746" s="95" t="s">
        <v>5671</v>
      </c>
      <c r="B2746" s="95" t="s">
        <v>5672</v>
      </c>
      <c r="C2746" s="95" t="str">
        <f t="shared" si="211"/>
        <v>臺北市松山區</v>
      </c>
      <c r="D2746" s="95" t="s">
        <v>5673</v>
      </c>
      <c r="E2746" s="129">
        <v>80</v>
      </c>
      <c r="F2746" s="129">
        <f t="shared" si="212"/>
        <v>94.5</v>
      </c>
      <c r="G2746" s="129">
        <v>80</v>
      </c>
      <c r="H2746" s="129">
        <f t="shared" si="213"/>
        <v>94.5</v>
      </c>
      <c r="I2746" s="129">
        <f t="shared" si="215"/>
        <v>200</v>
      </c>
      <c r="J2746" s="129">
        <f t="shared" si="214"/>
        <v>220.5</v>
      </c>
    </row>
    <row r="2747" spans="1:10" x14ac:dyDescent="0.25">
      <c r="A2747" s="95" t="s">
        <v>5674</v>
      </c>
      <c r="B2747" s="95" t="s">
        <v>5675</v>
      </c>
      <c r="C2747" s="95" t="str">
        <f t="shared" si="211"/>
        <v>臺北市松山區</v>
      </c>
      <c r="D2747" s="95" t="s">
        <v>786</v>
      </c>
      <c r="E2747" s="129">
        <v>70</v>
      </c>
      <c r="F2747" s="129">
        <f t="shared" si="212"/>
        <v>84</v>
      </c>
      <c r="G2747" s="129">
        <v>70</v>
      </c>
      <c r="H2747" s="129">
        <f t="shared" si="213"/>
        <v>84</v>
      </c>
      <c r="I2747" s="129">
        <f t="shared" si="215"/>
        <v>175</v>
      </c>
      <c r="J2747" s="129">
        <f t="shared" si="214"/>
        <v>194.25</v>
      </c>
    </row>
    <row r="2748" spans="1:10" x14ac:dyDescent="0.25">
      <c r="A2748" s="95" t="s">
        <v>5676</v>
      </c>
      <c r="B2748" s="95" t="s">
        <v>5677</v>
      </c>
      <c r="C2748" s="95" t="str">
        <f t="shared" si="211"/>
        <v>臺北市松山區</v>
      </c>
      <c r="D2748" s="95" t="s">
        <v>786</v>
      </c>
      <c r="E2748" s="129">
        <v>70</v>
      </c>
      <c r="F2748" s="129">
        <f t="shared" si="212"/>
        <v>84</v>
      </c>
      <c r="G2748" s="129">
        <v>70</v>
      </c>
      <c r="H2748" s="129">
        <f t="shared" si="213"/>
        <v>84</v>
      </c>
      <c r="I2748" s="129">
        <f t="shared" si="215"/>
        <v>175</v>
      </c>
      <c r="J2748" s="129">
        <f t="shared" si="214"/>
        <v>194.25</v>
      </c>
    </row>
    <row r="2749" spans="1:10" x14ac:dyDescent="0.25">
      <c r="A2749" s="95" t="s">
        <v>5678</v>
      </c>
      <c r="B2749" s="95" t="s">
        <v>5679</v>
      </c>
      <c r="C2749" s="95" t="str">
        <f t="shared" si="211"/>
        <v>臺北市松山區</v>
      </c>
      <c r="D2749" s="95" t="s">
        <v>5673</v>
      </c>
      <c r="E2749" s="129">
        <v>80</v>
      </c>
      <c r="F2749" s="129">
        <f t="shared" si="212"/>
        <v>94.5</v>
      </c>
      <c r="G2749" s="129">
        <v>80</v>
      </c>
      <c r="H2749" s="129">
        <f t="shared" si="213"/>
        <v>94.5</v>
      </c>
      <c r="I2749" s="129">
        <f t="shared" si="215"/>
        <v>200</v>
      </c>
      <c r="J2749" s="129">
        <f t="shared" si="214"/>
        <v>220.5</v>
      </c>
    </row>
    <row r="2750" spans="1:10" x14ac:dyDescent="0.25">
      <c r="A2750" s="95" t="s">
        <v>5642</v>
      </c>
      <c r="B2750" s="95" t="s">
        <v>5680</v>
      </c>
      <c r="C2750" s="95" t="str">
        <f t="shared" si="211"/>
        <v>臺北市松山區</v>
      </c>
      <c r="D2750" s="95" t="s">
        <v>786</v>
      </c>
      <c r="E2750" s="129">
        <v>70</v>
      </c>
      <c r="F2750" s="129">
        <f t="shared" si="212"/>
        <v>84</v>
      </c>
      <c r="G2750" s="129">
        <v>70</v>
      </c>
      <c r="H2750" s="129">
        <f t="shared" si="213"/>
        <v>84</v>
      </c>
      <c r="I2750" s="129">
        <f t="shared" si="215"/>
        <v>175</v>
      </c>
      <c r="J2750" s="129">
        <f t="shared" si="214"/>
        <v>194.25</v>
      </c>
    </row>
    <row r="2751" spans="1:10" x14ac:dyDescent="0.25">
      <c r="A2751" s="95" t="s">
        <v>5681</v>
      </c>
      <c r="B2751" s="95" t="s">
        <v>4708</v>
      </c>
      <c r="C2751" s="95" t="str">
        <f t="shared" si="211"/>
        <v>臺北市松山區</v>
      </c>
      <c r="D2751" s="95" t="s">
        <v>786</v>
      </c>
      <c r="E2751" s="129">
        <v>70</v>
      </c>
      <c r="F2751" s="129">
        <f t="shared" si="212"/>
        <v>84</v>
      </c>
      <c r="G2751" s="129">
        <v>70</v>
      </c>
      <c r="H2751" s="129">
        <f t="shared" si="213"/>
        <v>84</v>
      </c>
      <c r="I2751" s="129">
        <f t="shared" si="215"/>
        <v>175</v>
      </c>
      <c r="J2751" s="129">
        <f t="shared" si="214"/>
        <v>194.25</v>
      </c>
    </row>
    <row r="2752" spans="1:10" x14ac:dyDescent="0.25">
      <c r="A2752" s="95" t="s">
        <v>5682</v>
      </c>
      <c r="B2752" s="95" t="s">
        <v>5683</v>
      </c>
      <c r="C2752" s="95" t="str">
        <f t="shared" si="211"/>
        <v>臺北市松山區</v>
      </c>
      <c r="D2752" s="95" t="s">
        <v>4558</v>
      </c>
      <c r="E2752" s="129">
        <v>70</v>
      </c>
      <c r="F2752" s="129">
        <f t="shared" si="212"/>
        <v>84</v>
      </c>
      <c r="G2752" s="129">
        <v>70</v>
      </c>
      <c r="H2752" s="129">
        <f t="shared" si="213"/>
        <v>84</v>
      </c>
      <c r="I2752" s="129">
        <f t="shared" si="215"/>
        <v>175</v>
      </c>
      <c r="J2752" s="129">
        <f t="shared" si="214"/>
        <v>194.25</v>
      </c>
    </row>
    <row r="2753" spans="1:10" x14ac:dyDescent="0.25">
      <c r="A2753" s="95" t="s">
        <v>5684</v>
      </c>
      <c r="B2753" s="95" t="s">
        <v>5685</v>
      </c>
      <c r="C2753" s="95" t="str">
        <f t="shared" si="211"/>
        <v>臺北市松山區</v>
      </c>
      <c r="D2753" s="95" t="s">
        <v>786</v>
      </c>
      <c r="E2753" s="129">
        <v>70</v>
      </c>
      <c r="F2753" s="129">
        <f t="shared" si="212"/>
        <v>84</v>
      </c>
      <c r="G2753" s="129">
        <v>70</v>
      </c>
      <c r="H2753" s="129">
        <f t="shared" si="213"/>
        <v>84</v>
      </c>
      <c r="I2753" s="129">
        <f t="shared" si="215"/>
        <v>175</v>
      </c>
      <c r="J2753" s="129">
        <f t="shared" si="214"/>
        <v>194.25</v>
      </c>
    </row>
    <row r="2754" spans="1:10" x14ac:dyDescent="0.25">
      <c r="A2754" s="95" t="s">
        <v>5686</v>
      </c>
      <c r="B2754" s="95" t="s">
        <v>5687</v>
      </c>
      <c r="C2754" s="95" t="str">
        <f t="shared" ref="C2754:C2817" si="216">LEFT(A2754,6)</f>
        <v>臺北市松山區</v>
      </c>
      <c r="D2754" s="95" t="s">
        <v>786</v>
      </c>
      <c r="E2754" s="129">
        <v>70</v>
      </c>
      <c r="F2754" s="129">
        <f t="shared" si="212"/>
        <v>84</v>
      </c>
      <c r="G2754" s="129">
        <v>70</v>
      </c>
      <c r="H2754" s="129">
        <f t="shared" si="213"/>
        <v>84</v>
      </c>
      <c r="I2754" s="129">
        <f t="shared" si="215"/>
        <v>175</v>
      </c>
      <c r="J2754" s="129">
        <f t="shared" si="214"/>
        <v>194.25</v>
      </c>
    </row>
    <row r="2755" spans="1:10" x14ac:dyDescent="0.25">
      <c r="A2755" s="95" t="s">
        <v>5688</v>
      </c>
      <c r="B2755" s="95" t="s">
        <v>5689</v>
      </c>
      <c r="C2755" s="95" t="str">
        <f t="shared" si="216"/>
        <v>臺北市松山區</v>
      </c>
      <c r="D2755" s="95" t="s">
        <v>786</v>
      </c>
      <c r="E2755" s="129">
        <v>70</v>
      </c>
      <c r="F2755" s="129">
        <f t="shared" ref="F2755:F2818" si="217">(E2755+10)*1.05</f>
        <v>84</v>
      </c>
      <c r="G2755" s="129">
        <v>70</v>
      </c>
      <c r="H2755" s="129">
        <f t="shared" ref="H2755:H2818" si="218">(G2755+10)*1.05</f>
        <v>84</v>
      </c>
      <c r="I2755" s="129">
        <f t="shared" si="215"/>
        <v>175</v>
      </c>
      <c r="J2755" s="129">
        <f t="shared" ref="J2755:J2818" si="219">(I2755+10)*1.05</f>
        <v>194.25</v>
      </c>
    </row>
    <row r="2756" spans="1:10" x14ac:dyDescent="0.25">
      <c r="A2756" s="95" t="s">
        <v>5690</v>
      </c>
      <c r="B2756" s="95" t="s">
        <v>4557</v>
      </c>
      <c r="C2756" s="95" t="str">
        <f t="shared" si="216"/>
        <v>臺北市信義區</v>
      </c>
      <c r="D2756" s="95" t="s">
        <v>786</v>
      </c>
      <c r="E2756" s="129">
        <v>70</v>
      </c>
      <c r="F2756" s="129">
        <f t="shared" si="217"/>
        <v>84</v>
      </c>
      <c r="G2756" s="129">
        <v>70</v>
      </c>
      <c r="H2756" s="129">
        <f t="shared" si="218"/>
        <v>84</v>
      </c>
      <c r="I2756" s="129">
        <f t="shared" si="215"/>
        <v>175</v>
      </c>
      <c r="J2756" s="129">
        <f t="shared" si="219"/>
        <v>194.25</v>
      </c>
    </row>
    <row r="2757" spans="1:10" x14ac:dyDescent="0.25">
      <c r="A2757" s="95" t="s">
        <v>5691</v>
      </c>
      <c r="B2757" s="95" t="s">
        <v>4551</v>
      </c>
      <c r="C2757" s="95" t="str">
        <f t="shared" si="216"/>
        <v>臺北市信義區</v>
      </c>
      <c r="D2757" s="95" t="s">
        <v>786</v>
      </c>
      <c r="E2757" s="129">
        <v>70</v>
      </c>
      <c r="F2757" s="129">
        <f t="shared" si="217"/>
        <v>84</v>
      </c>
      <c r="G2757" s="129">
        <v>70</v>
      </c>
      <c r="H2757" s="129">
        <f t="shared" si="218"/>
        <v>84</v>
      </c>
      <c r="I2757" s="129">
        <f t="shared" si="215"/>
        <v>175</v>
      </c>
      <c r="J2757" s="129">
        <f t="shared" si="219"/>
        <v>194.25</v>
      </c>
    </row>
    <row r="2758" spans="1:10" x14ac:dyDescent="0.25">
      <c r="A2758" s="95" t="s">
        <v>5692</v>
      </c>
      <c r="B2758" s="95" t="s">
        <v>5677</v>
      </c>
      <c r="C2758" s="95" t="str">
        <f t="shared" si="216"/>
        <v>臺北市信義區</v>
      </c>
      <c r="D2758" s="95" t="s">
        <v>786</v>
      </c>
      <c r="E2758" s="129">
        <v>70</v>
      </c>
      <c r="F2758" s="129">
        <f t="shared" si="217"/>
        <v>84</v>
      </c>
      <c r="G2758" s="129">
        <v>70</v>
      </c>
      <c r="H2758" s="129">
        <f t="shared" si="218"/>
        <v>84</v>
      </c>
      <c r="I2758" s="129">
        <f t="shared" si="215"/>
        <v>175</v>
      </c>
      <c r="J2758" s="129">
        <f t="shared" si="219"/>
        <v>194.25</v>
      </c>
    </row>
    <row r="2759" spans="1:10" x14ac:dyDescent="0.25">
      <c r="A2759" s="95" t="s">
        <v>5693</v>
      </c>
      <c r="B2759" s="95" t="s">
        <v>5694</v>
      </c>
      <c r="C2759" s="95" t="str">
        <f t="shared" si="216"/>
        <v>臺北市信義區</v>
      </c>
      <c r="D2759" s="95" t="s">
        <v>786</v>
      </c>
      <c r="E2759" s="129">
        <v>70</v>
      </c>
      <c r="F2759" s="129">
        <f t="shared" si="217"/>
        <v>84</v>
      </c>
      <c r="G2759" s="129">
        <v>70</v>
      </c>
      <c r="H2759" s="129">
        <f t="shared" si="218"/>
        <v>84</v>
      </c>
      <c r="I2759" s="129">
        <f t="shared" si="215"/>
        <v>175</v>
      </c>
      <c r="J2759" s="129">
        <f t="shared" si="219"/>
        <v>194.25</v>
      </c>
    </row>
    <row r="2760" spans="1:10" x14ac:dyDescent="0.25">
      <c r="A2760" s="95" t="s">
        <v>5695</v>
      </c>
      <c r="B2760" s="95" t="s">
        <v>4562</v>
      </c>
      <c r="C2760" s="95" t="str">
        <f t="shared" si="216"/>
        <v>臺北市信義區</v>
      </c>
      <c r="D2760" s="95" t="s">
        <v>4558</v>
      </c>
      <c r="E2760" s="129">
        <v>70</v>
      </c>
      <c r="F2760" s="129">
        <f t="shared" si="217"/>
        <v>84</v>
      </c>
      <c r="G2760" s="129">
        <v>70</v>
      </c>
      <c r="H2760" s="129">
        <f t="shared" si="218"/>
        <v>84</v>
      </c>
      <c r="I2760" s="129">
        <f t="shared" si="215"/>
        <v>175</v>
      </c>
      <c r="J2760" s="129">
        <f t="shared" si="219"/>
        <v>194.25</v>
      </c>
    </row>
    <row r="2761" spans="1:10" x14ac:dyDescent="0.25">
      <c r="A2761" s="95" t="s">
        <v>5696</v>
      </c>
      <c r="B2761" s="95" t="s">
        <v>5697</v>
      </c>
      <c r="C2761" s="95" t="str">
        <f t="shared" si="216"/>
        <v>臺北市信義區</v>
      </c>
      <c r="D2761" s="95" t="s">
        <v>786</v>
      </c>
      <c r="E2761" s="129">
        <v>70</v>
      </c>
      <c r="F2761" s="129">
        <f t="shared" si="217"/>
        <v>84</v>
      </c>
      <c r="G2761" s="129">
        <v>70</v>
      </c>
      <c r="H2761" s="129">
        <f t="shared" si="218"/>
        <v>84</v>
      </c>
      <c r="I2761" s="129">
        <f t="shared" si="215"/>
        <v>175</v>
      </c>
      <c r="J2761" s="129">
        <f t="shared" si="219"/>
        <v>194.25</v>
      </c>
    </row>
    <row r="2762" spans="1:10" x14ac:dyDescent="0.25">
      <c r="A2762" s="95" t="s">
        <v>5698</v>
      </c>
      <c r="B2762" s="95" t="s">
        <v>5699</v>
      </c>
      <c r="C2762" s="95" t="str">
        <f t="shared" si="216"/>
        <v>臺北市信義區</v>
      </c>
      <c r="D2762" s="95" t="s">
        <v>786</v>
      </c>
      <c r="E2762" s="129">
        <v>70</v>
      </c>
      <c r="F2762" s="129">
        <f t="shared" si="217"/>
        <v>84</v>
      </c>
      <c r="G2762" s="129">
        <v>70</v>
      </c>
      <c r="H2762" s="129">
        <f t="shared" si="218"/>
        <v>84</v>
      </c>
      <c r="I2762" s="129">
        <f t="shared" si="215"/>
        <v>175</v>
      </c>
      <c r="J2762" s="129">
        <f t="shared" si="219"/>
        <v>194.25</v>
      </c>
    </row>
    <row r="2763" spans="1:10" x14ac:dyDescent="0.25">
      <c r="A2763" s="95" t="s">
        <v>5700</v>
      </c>
      <c r="B2763" s="95" t="s">
        <v>5701</v>
      </c>
      <c r="C2763" s="95" t="str">
        <f t="shared" si="216"/>
        <v>臺北市信義區</v>
      </c>
      <c r="D2763" s="95" t="s">
        <v>4558</v>
      </c>
      <c r="E2763" s="129">
        <v>70</v>
      </c>
      <c r="F2763" s="129">
        <f t="shared" si="217"/>
        <v>84</v>
      </c>
      <c r="G2763" s="129">
        <v>70</v>
      </c>
      <c r="H2763" s="129">
        <f t="shared" si="218"/>
        <v>84</v>
      </c>
      <c r="I2763" s="129">
        <f t="shared" si="215"/>
        <v>175</v>
      </c>
      <c r="J2763" s="129">
        <f t="shared" si="219"/>
        <v>194.25</v>
      </c>
    </row>
    <row r="2764" spans="1:10" x14ac:dyDescent="0.25">
      <c r="A2764" s="95" t="s">
        <v>5702</v>
      </c>
      <c r="B2764" s="95" t="s">
        <v>5703</v>
      </c>
      <c r="C2764" s="95" t="str">
        <f t="shared" si="216"/>
        <v>臺北市信義區</v>
      </c>
      <c r="D2764" s="95" t="s">
        <v>4558</v>
      </c>
      <c r="E2764" s="129">
        <v>70</v>
      </c>
      <c r="F2764" s="129">
        <f t="shared" si="217"/>
        <v>84</v>
      </c>
      <c r="G2764" s="129">
        <v>70</v>
      </c>
      <c r="H2764" s="129">
        <f t="shared" si="218"/>
        <v>84</v>
      </c>
      <c r="I2764" s="129">
        <f t="shared" si="215"/>
        <v>175</v>
      </c>
      <c r="J2764" s="129">
        <f t="shared" si="219"/>
        <v>194.25</v>
      </c>
    </row>
    <row r="2765" spans="1:10" x14ac:dyDescent="0.25">
      <c r="A2765" s="95" t="s">
        <v>5704</v>
      </c>
      <c r="B2765" s="95" t="s">
        <v>5705</v>
      </c>
      <c r="C2765" s="95" t="str">
        <f t="shared" si="216"/>
        <v>臺北市信義區</v>
      </c>
      <c r="D2765" s="95" t="s">
        <v>786</v>
      </c>
      <c r="E2765" s="129">
        <v>70</v>
      </c>
      <c r="F2765" s="129">
        <f t="shared" si="217"/>
        <v>84</v>
      </c>
      <c r="G2765" s="129">
        <v>70</v>
      </c>
      <c r="H2765" s="129">
        <f t="shared" si="218"/>
        <v>84</v>
      </c>
      <c r="I2765" s="129">
        <f t="shared" si="215"/>
        <v>175</v>
      </c>
      <c r="J2765" s="129">
        <f t="shared" si="219"/>
        <v>194.25</v>
      </c>
    </row>
    <row r="2766" spans="1:10" x14ac:dyDescent="0.25">
      <c r="A2766" s="95" t="s">
        <v>5706</v>
      </c>
      <c r="B2766" s="95" t="s">
        <v>5707</v>
      </c>
      <c r="C2766" s="95" t="str">
        <f t="shared" si="216"/>
        <v>臺北市信義區</v>
      </c>
      <c r="D2766" s="95" t="s">
        <v>786</v>
      </c>
      <c r="E2766" s="129">
        <v>70</v>
      </c>
      <c r="F2766" s="129">
        <f t="shared" si="217"/>
        <v>84</v>
      </c>
      <c r="G2766" s="129">
        <v>70</v>
      </c>
      <c r="H2766" s="129">
        <f t="shared" si="218"/>
        <v>84</v>
      </c>
      <c r="I2766" s="129">
        <f t="shared" si="215"/>
        <v>175</v>
      </c>
      <c r="J2766" s="129">
        <f t="shared" si="219"/>
        <v>194.25</v>
      </c>
    </row>
    <row r="2767" spans="1:10" x14ac:dyDescent="0.25">
      <c r="A2767" s="95" t="s">
        <v>5708</v>
      </c>
      <c r="B2767" s="95" t="s">
        <v>5709</v>
      </c>
      <c r="C2767" s="95" t="str">
        <f t="shared" si="216"/>
        <v>臺北市信義區</v>
      </c>
      <c r="D2767" s="95" t="s">
        <v>786</v>
      </c>
      <c r="E2767" s="129">
        <v>70</v>
      </c>
      <c r="F2767" s="129">
        <f t="shared" si="217"/>
        <v>84</v>
      </c>
      <c r="G2767" s="129">
        <v>70</v>
      </c>
      <c r="H2767" s="129">
        <f t="shared" si="218"/>
        <v>84</v>
      </c>
      <c r="I2767" s="129">
        <f t="shared" si="215"/>
        <v>175</v>
      </c>
      <c r="J2767" s="129">
        <f t="shared" si="219"/>
        <v>194.25</v>
      </c>
    </row>
    <row r="2768" spans="1:10" x14ac:dyDescent="0.25">
      <c r="A2768" s="95" t="s">
        <v>5710</v>
      </c>
      <c r="B2768" s="95" t="s">
        <v>5711</v>
      </c>
      <c r="C2768" s="95" t="str">
        <f t="shared" si="216"/>
        <v>臺北市信義區</v>
      </c>
      <c r="D2768" s="95" t="s">
        <v>786</v>
      </c>
      <c r="E2768" s="129">
        <v>70</v>
      </c>
      <c r="F2768" s="129">
        <f t="shared" si="217"/>
        <v>84</v>
      </c>
      <c r="G2768" s="129">
        <v>70</v>
      </c>
      <c r="H2768" s="129">
        <f t="shared" si="218"/>
        <v>84</v>
      </c>
      <c r="I2768" s="129">
        <f t="shared" si="215"/>
        <v>175</v>
      </c>
      <c r="J2768" s="129">
        <f t="shared" si="219"/>
        <v>194.25</v>
      </c>
    </row>
    <row r="2769" spans="1:10" x14ac:dyDescent="0.25">
      <c r="A2769" s="95" t="s">
        <v>5712</v>
      </c>
      <c r="B2769" s="95" t="s">
        <v>5713</v>
      </c>
      <c r="C2769" s="95" t="str">
        <f t="shared" si="216"/>
        <v>臺北市信義區</v>
      </c>
      <c r="D2769" s="95" t="s">
        <v>5673</v>
      </c>
      <c r="E2769" s="129">
        <v>80</v>
      </c>
      <c r="F2769" s="129">
        <f t="shared" si="217"/>
        <v>94.5</v>
      </c>
      <c r="G2769" s="129">
        <v>80</v>
      </c>
      <c r="H2769" s="129">
        <f t="shared" si="218"/>
        <v>94.5</v>
      </c>
      <c r="I2769" s="129">
        <f t="shared" si="215"/>
        <v>200</v>
      </c>
      <c r="J2769" s="129">
        <f t="shared" si="219"/>
        <v>220.5</v>
      </c>
    </row>
    <row r="2770" spans="1:10" x14ac:dyDescent="0.25">
      <c r="A2770" s="95" t="s">
        <v>5714</v>
      </c>
      <c r="B2770" s="95" t="s">
        <v>5715</v>
      </c>
      <c r="C2770" s="95" t="str">
        <f t="shared" si="216"/>
        <v>臺北市信義區</v>
      </c>
      <c r="D2770" s="95" t="s">
        <v>5673</v>
      </c>
      <c r="E2770" s="129">
        <v>80</v>
      </c>
      <c r="F2770" s="129">
        <f t="shared" si="217"/>
        <v>94.5</v>
      </c>
      <c r="G2770" s="129">
        <v>80</v>
      </c>
      <c r="H2770" s="129">
        <f t="shared" si="218"/>
        <v>94.5</v>
      </c>
      <c r="I2770" s="129">
        <f t="shared" si="215"/>
        <v>200</v>
      </c>
      <c r="J2770" s="129">
        <f t="shared" si="219"/>
        <v>220.5</v>
      </c>
    </row>
    <row r="2771" spans="1:10" x14ac:dyDescent="0.25">
      <c r="A2771" s="95" t="s">
        <v>5716</v>
      </c>
      <c r="B2771" s="95" t="s">
        <v>5717</v>
      </c>
      <c r="C2771" s="95" t="str">
        <f t="shared" si="216"/>
        <v>臺北市信義區</v>
      </c>
      <c r="D2771" s="95" t="s">
        <v>5673</v>
      </c>
      <c r="E2771" s="129">
        <v>80</v>
      </c>
      <c r="F2771" s="129">
        <f t="shared" si="217"/>
        <v>94.5</v>
      </c>
      <c r="G2771" s="129">
        <v>80</v>
      </c>
      <c r="H2771" s="129">
        <f t="shared" si="218"/>
        <v>94.5</v>
      </c>
      <c r="I2771" s="129">
        <f t="shared" si="215"/>
        <v>200</v>
      </c>
      <c r="J2771" s="129">
        <f t="shared" si="219"/>
        <v>220.5</v>
      </c>
    </row>
    <row r="2772" spans="1:10" x14ac:dyDescent="0.25">
      <c r="A2772" s="95" t="s">
        <v>5718</v>
      </c>
      <c r="B2772" s="95" t="s">
        <v>5719</v>
      </c>
      <c r="C2772" s="95" t="str">
        <f t="shared" si="216"/>
        <v>臺北市信義區</v>
      </c>
      <c r="D2772" s="95" t="s">
        <v>5673</v>
      </c>
      <c r="E2772" s="129">
        <v>80</v>
      </c>
      <c r="F2772" s="129">
        <f t="shared" si="217"/>
        <v>94.5</v>
      </c>
      <c r="G2772" s="129">
        <v>80</v>
      </c>
      <c r="H2772" s="129">
        <f t="shared" si="218"/>
        <v>94.5</v>
      </c>
      <c r="I2772" s="129">
        <f t="shared" si="215"/>
        <v>200</v>
      </c>
      <c r="J2772" s="129">
        <f t="shared" si="219"/>
        <v>220.5</v>
      </c>
    </row>
    <row r="2773" spans="1:10" x14ac:dyDescent="0.25">
      <c r="A2773" s="95" t="s">
        <v>5720</v>
      </c>
      <c r="B2773" s="95" t="s">
        <v>5721</v>
      </c>
      <c r="C2773" s="95" t="str">
        <f t="shared" si="216"/>
        <v>臺北市信義區</v>
      </c>
      <c r="D2773" s="95" t="s">
        <v>5673</v>
      </c>
      <c r="E2773" s="129">
        <v>80</v>
      </c>
      <c r="F2773" s="129">
        <f t="shared" si="217"/>
        <v>94.5</v>
      </c>
      <c r="G2773" s="129">
        <v>80</v>
      </c>
      <c r="H2773" s="129">
        <f t="shared" si="218"/>
        <v>94.5</v>
      </c>
      <c r="I2773" s="129">
        <f t="shared" si="215"/>
        <v>200</v>
      </c>
      <c r="J2773" s="129">
        <f t="shared" si="219"/>
        <v>220.5</v>
      </c>
    </row>
    <row r="2774" spans="1:10" x14ac:dyDescent="0.25">
      <c r="A2774" s="95" t="s">
        <v>5722</v>
      </c>
      <c r="B2774" s="95" t="s">
        <v>4564</v>
      </c>
      <c r="C2774" s="95" t="str">
        <f t="shared" si="216"/>
        <v>臺北市信義區</v>
      </c>
      <c r="D2774" s="95" t="s">
        <v>786</v>
      </c>
      <c r="E2774" s="129">
        <v>70</v>
      </c>
      <c r="F2774" s="129">
        <f t="shared" si="217"/>
        <v>84</v>
      </c>
      <c r="G2774" s="129">
        <v>70</v>
      </c>
      <c r="H2774" s="129">
        <f t="shared" si="218"/>
        <v>84</v>
      </c>
      <c r="I2774" s="129">
        <f t="shared" si="215"/>
        <v>175</v>
      </c>
      <c r="J2774" s="129">
        <f t="shared" si="219"/>
        <v>194.25</v>
      </c>
    </row>
    <row r="2775" spans="1:10" x14ac:dyDescent="0.25">
      <c r="A2775" s="95" t="s">
        <v>5723</v>
      </c>
      <c r="B2775" s="95" t="s">
        <v>4574</v>
      </c>
      <c r="C2775" s="95" t="str">
        <f t="shared" si="216"/>
        <v>臺北市信義區</v>
      </c>
      <c r="D2775" s="95" t="s">
        <v>4558</v>
      </c>
      <c r="E2775" s="129">
        <v>70</v>
      </c>
      <c r="F2775" s="129">
        <f t="shared" si="217"/>
        <v>84</v>
      </c>
      <c r="G2775" s="129">
        <v>70</v>
      </c>
      <c r="H2775" s="129">
        <f t="shared" si="218"/>
        <v>84</v>
      </c>
      <c r="I2775" s="129">
        <f t="shared" si="215"/>
        <v>175</v>
      </c>
      <c r="J2775" s="129">
        <f t="shared" si="219"/>
        <v>194.25</v>
      </c>
    </row>
    <row r="2776" spans="1:10" x14ac:dyDescent="0.25">
      <c r="A2776" s="95" t="s">
        <v>5724</v>
      </c>
      <c r="B2776" s="95" t="s">
        <v>4686</v>
      </c>
      <c r="C2776" s="95" t="str">
        <f t="shared" si="216"/>
        <v>臺北市信義區</v>
      </c>
      <c r="D2776" s="95" t="s">
        <v>786</v>
      </c>
      <c r="E2776" s="129">
        <v>70</v>
      </c>
      <c r="F2776" s="129">
        <f t="shared" si="217"/>
        <v>84</v>
      </c>
      <c r="G2776" s="129">
        <v>70</v>
      </c>
      <c r="H2776" s="129">
        <f t="shared" si="218"/>
        <v>84</v>
      </c>
      <c r="I2776" s="129">
        <f t="shared" si="215"/>
        <v>175</v>
      </c>
      <c r="J2776" s="129">
        <f t="shared" si="219"/>
        <v>194.25</v>
      </c>
    </row>
    <row r="2777" spans="1:10" x14ac:dyDescent="0.25">
      <c r="A2777" s="95" t="s">
        <v>5725</v>
      </c>
      <c r="B2777" s="95" t="s">
        <v>4555</v>
      </c>
      <c r="C2777" s="95" t="str">
        <f t="shared" si="216"/>
        <v>臺北市信義區</v>
      </c>
      <c r="D2777" s="95" t="s">
        <v>786</v>
      </c>
      <c r="E2777" s="129">
        <v>70</v>
      </c>
      <c r="F2777" s="129">
        <f t="shared" si="217"/>
        <v>84</v>
      </c>
      <c r="G2777" s="129">
        <v>70</v>
      </c>
      <c r="H2777" s="129">
        <f t="shared" si="218"/>
        <v>84</v>
      </c>
      <c r="I2777" s="129">
        <f t="shared" si="215"/>
        <v>175</v>
      </c>
      <c r="J2777" s="129">
        <f t="shared" si="219"/>
        <v>194.25</v>
      </c>
    </row>
    <row r="2778" spans="1:10" x14ac:dyDescent="0.25">
      <c r="A2778" s="95" t="s">
        <v>5726</v>
      </c>
      <c r="B2778" s="95" t="s">
        <v>5727</v>
      </c>
      <c r="C2778" s="95" t="str">
        <f t="shared" si="216"/>
        <v>臺北市信義區</v>
      </c>
      <c r="D2778" s="95" t="s">
        <v>786</v>
      </c>
      <c r="E2778" s="129">
        <v>70</v>
      </c>
      <c r="F2778" s="129">
        <f t="shared" si="217"/>
        <v>84</v>
      </c>
      <c r="G2778" s="129">
        <v>70</v>
      </c>
      <c r="H2778" s="129">
        <f t="shared" si="218"/>
        <v>84</v>
      </c>
      <c r="I2778" s="129">
        <f t="shared" si="215"/>
        <v>175</v>
      </c>
      <c r="J2778" s="129">
        <f t="shared" si="219"/>
        <v>194.25</v>
      </c>
    </row>
    <row r="2779" spans="1:10" x14ac:dyDescent="0.25">
      <c r="A2779" s="95" t="s">
        <v>5728</v>
      </c>
      <c r="B2779" s="95" t="s">
        <v>5729</v>
      </c>
      <c r="C2779" s="95" t="str">
        <f t="shared" si="216"/>
        <v>臺北市信義區</v>
      </c>
      <c r="D2779" s="95" t="s">
        <v>786</v>
      </c>
      <c r="E2779" s="129">
        <v>70</v>
      </c>
      <c r="F2779" s="129">
        <f t="shared" si="217"/>
        <v>84</v>
      </c>
      <c r="G2779" s="129">
        <v>70</v>
      </c>
      <c r="H2779" s="129">
        <f t="shared" si="218"/>
        <v>84</v>
      </c>
      <c r="I2779" s="129">
        <f t="shared" ref="I2779:I2842" si="220">E2779*2.5</f>
        <v>175</v>
      </c>
      <c r="J2779" s="129">
        <f t="shared" si="219"/>
        <v>194.25</v>
      </c>
    </row>
    <row r="2780" spans="1:10" x14ac:dyDescent="0.25">
      <c r="A2780" s="95" t="s">
        <v>5730</v>
      </c>
      <c r="B2780" s="95" t="s">
        <v>5731</v>
      </c>
      <c r="C2780" s="95" t="str">
        <f t="shared" si="216"/>
        <v>臺北市信義區</v>
      </c>
      <c r="D2780" s="95" t="s">
        <v>786</v>
      </c>
      <c r="E2780" s="129">
        <v>70</v>
      </c>
      <c r="F2780" s="129">
        <f t="shared" si="217"/>
        <v>84</v>
      </c>
      <c r="G2780" s="129">
        <v>70</v>
      </c>
      <c r="H2780" s="129">
        <f t="shared" si="218"/>
        <v>84</v>
      </c>
      <c r="I2780" s="129">
        <f t="shared" si="220"/>
        <v>175</v>
      </c>
      <c r="J2780" s="129">
        <f t="shared" si="219"/>
        <v>194.25</v>
      </c>
    </row>
    <row r="2781" spans="1:10" x14ac:dyDescent="0.25">
      <c r="A2781" s="95" t="s">
        <v>5732</v>
      </c>
      <c r="B2781" s="95" t="s">
        <v>5733</v>
      </c>
      <c r="C2781" s="95" t="str">
        <f t="shared" si="216"/>
        <v>臺北市信義區</v>
      </c>
      <c r="D2781" s="95" t="s">
        <v>786</v>
      </c>
      <c r="E2781" s="129">
        <v>70</v>
      </c>
      <c r="F2781" s="129">
        <f t="shared" si="217"/>
        <v>84</v>
      </c>
      <c r="G2781" s="129">
        <v>70</v>
      </c>
      <c r="H2781" s="129">
        <f t="shared" si="218"/>
        <v>84</v>
      </c>
      <c r="I2781" s="129">
        <f t="shared" si="220"/>
        <v>175</v>
      </c>
      <c r="J2781" s="129">
        <f t="shared" si="219"/>
        <v>194.25</v>
      </c>
    </row>
    <row r="2782" spans="1:10" x14ac:dyDescent="0.25">
      <c r="A2782" s="95" t="s">
        <v>5734</v>
      </c>
      <c r="B2782" s="95" t="s">
        <v>5735</v>
      </c>
      <c r="C2782" s="95" t="str">
        <f t="shared" si="216"/>
        <v>臺北市信義區</v>
      </c>
      <c r="D2782" s="95" t="s">
        <v>5673</v>
      </c>
      <c r="E2782" s="129">
        <v>80</v>
      </c>
      <c r="F2782" s="129">
        <f t="shared" si="217"/>
        <v>94.5</v>
      </c>
      <c r="G2782" s="129">
        <v>80</v>
      </c>
      <c r="H2782" s="129">
        <f t="shared" si="218"/>
        <v>94.5</v>
      </c>
      <c r="I2782" s="129">
        <f t="shared" si="220"/>
        <v>200</v>
      </c>
      <c r="J2782" s="129">
        <f t="shared" si="219"/>
        <v>220.5</v>
      </c>
    </row>
    <row r="2783" spans="1:10" x14ac:dyDescent="0.25">
      <c r="A2783" s="95" t="s">
        <v>5736</v>
      </c>
      <c r="B2783" s="95" t="s">
        <v>5737</v>
      </c>
      <c r="C2783" s="95" t="str">
        <f t="shared" si="216"/>
        <v>臺北市信義區</v>
      </c>
      <c r="D2783" s="95" t="s">
        <v>5673</v>
      </c>
      <c r="E2783" s="129">
        <v>80</v>
      </c>
      <c r="F2783" s="129">
        <f t="shared" si="217"/>
        <v>94.5</v>
      </c>
      <c r="G2783" s="129">
        <v>80</v>
      </c>
      <c r="H2783" s="129">
        <f t="shared" si="218"/>
        <v>94.5</v>
      </c>
      <c r="I2783" s="129">
        <f t="shared" si="220"/>
        <v>200</v>
      </c>
      <c r="J2783" s="129">
        <f t="shared" si="219"/>
        <v>220.5</v>
      </c>
    </row>
    <row r="2784" spans="1:10" x14ac:dyDescent="0.25">
      <c r="A2784" s="95" t="s">
        <v>5738</v>
      </c>
      <c r="B2784" s="95" t="s">
        <v>5739</v>
      </c>
      <c r="C2784" s="95" t="str">
        <f t="shared" si="216"/>
        <v>臺北市信義區</v>
      </c>
      <c r="D2784" s="95" t="s">
        <v>5673</v>
      </c>
      <c r="E2784" s="129">
        <v>80</v>
      </c>
      <c r="F2784" s="129">
        <f t="shared" si="217"/>
        <v>94.5</v>
      </c>
      <c r="G2784" s="129">
        <v>80</v>
      </c>
      <c r="H2784" s="129">
        <f t="shared" si="218"/>
        <v>94.5</v>
      </c>
      <c r="I2784" s="129">
        <f t="shared" si="220"/>
        <v>200</v>
      </c>
      <c r="J2784" s="129">
        <f t="shared" si="219"/>
        <v>220.5</v>
      </c>
    </row>
    <row r="2785" spans="1:10" x14ac:dyDescent="0.25">
      <c r="A2785" s="95" t="s">
        <v>5740</v>
      </c>
      <c r="B2785" s="95" t="s">
        <v>5741</v>
      </c>
      <c r="C2785" s="95" t="str">
        <f t="shared" si="216"/>
        <v>臺北市信義區</v>
      </c>
      <c r="D2785" s="95" t="s">
        <v>786</v>
      </c>
      <c r="E2785" s="129">
        <v>70</v>
      </c>
      <c r="F2785" s="129">
        <f t="shared" si="217"/>
        <v>84</v>
      </c>
      <c r="G2785" s="129">
        <v>70</v>
      </c>
      <c r="H2785" s="129">
        <f t="shared" si="218"/>
        <v>84</v>
      </c>
      <c r="I2785" s="129">
        <f t="shared" si="220"/>
        <v>175</v>
      </c>
      <c r="J2785" s="129">
        <f t="shared" si="219"/>
        <v>194.25</v>
      </c>
    </row>
    <row r="2786" spans="1:10" x14ac:dyDescent="0.25">
      <c r="A2786" s="95" t="s">
        <v>5742</v>
      </c>
      <c r="B2786" s="95" t="s">
        <v>5743</v>
      </c>
      <c r="C2786" s="95" t="str">
        <f t="shared" si="216"/>
        <v>臺北市信義區</v>
      </c>
      <c r="D2786" s="95" t="s">
        <v>5673</v>
      </c>
      <c r="E2786" s="129">
        <v>80</v>
      </c>
      <c r="F2786" s="129">
        <f t="shared" si="217"/>
        <v>94.5</v>
      </c>
      <c r="G2786" s="129">
        <v>80</v>
      </c>
      <c r="H2786" s="129">
        <f t="shared" si="218"/>
        <v>94.5</v>
      </c>
      <c r="I2786" s="129">
        <f t="shared" si="220"/>
        <v>200</v>
      </c>
      <c r="J2786" s="129">
        <f t="shared" si="219"/>
        <v>220.5</v>
      </c>
    </row>
    <row r="2787" spans="1:10" x14ac:dyDescent="0.25">
      <c r="A2787" s="95" t="s">
        <v>5744</v>
      </c>
      <c r="B2787" s="95" t="s">
        <v>5670</v>
      </c>
      <c r="C2787" s="95" t="str">
        <f t="shared" si="216"/>
        <v>臺北市信義區</v>
      </c>
      <c r="D2787" s="95" t="s">
        <v>4558</v>
      </c>
      <c r="E2787" s="129">
        <v>70</v>
      </c>
      <c r="F2787" s="129">
        <f t="shared" si="217"/>
        <v>84</v>
      </c>
      <c r="G2787" s="129">
        <v>70</v>
      </c>
      <c r="H2787" s="129">
        <f t="shared" si="218"/>
        <v>84</v>
      </c>
      <c r="I2787" s="129">
        <f t="shared" si="220"/>
        <v>175</v>
      </c>
      <c r="J2787" s="129">
        <f t="shared" si="219"/>
        <v>194.25</v>
      </c>
    </row>
    <row r="2788" spans="1:10" x14ac:dyDescent="0.25">
      <c r="A2788" s="95" t="s">
        <v>5745</v>
      </c>
      <c r="B2788" s="95" t="s">
        <v>5746</v>
      </c>
      <c r="C2788" s="95" t="str">
        <f t="shared" si="216"/>
        <v>臺北市信義區</v>
      </c>
      <c r="D2788" s="95" t="s">
        <v>786</v>
      </c>
      <c r="E2788" s="129">
        <v>70</v>
      </c>
      <c r="F2788" s="129">
        <f t="shared" si="217"/>
        <v>84</v>
      </c>
      <c r="G2788" s="129">
        <v>70</v>
      </c>
      <c r="H2788" s="129">
        <f t="shared" si="218"/>
        <v>84</v>
      </c>
      <c r="I2788" s="129">
        <f t="shared" si="220"/>
        <v>175</v>
      </c>
      <c r="J2788" s="129">
        <f t="shared" si="219"/>
        <v>194.25</v>
      </c>
    </row>
    <row r="2789" spans="1:10" x14ac:dyDescent="0.25">
      <c r="A2789" s="95" t="s">
        <v>5747</v>
      </c>
      <c r="B2789" s="95" t="s">
        <v>5748</v>
      </c>
      <c r="C2789" s="95" t="str">
        <f t="shared" si="216"/>
        <v>臺北市信義區</v>
      </c>
      <c r="D2789" s="95" t="s">
        <v>786</v>
      </c>
      <c r="E2789" s="129">
        <v>70</v>
      </c>
      <c r="F2789" s="129">
        <f t="shared" si="217"/>
        <v>84</v>
      </c>
      <c r="G2789" s="129">
        <v>70</v>
      </c>
      <c r="H2789" s="129">
        <f t="shared" si="218"/>
        <v>84</v>
      </c>
      <c r="I2789" s="129">
        <f t="shared" si="220"/>
        <v>175</v>
      </c>
      <c r="J2789" s="129">
        <f t="shared" si="219"/>
        <v>194.25</v>
      </c>
    </row>
    <row r="2790" spans="1:10" x14ac:dyDescent="0.25">
      <c r="A2790" s="95" t="s">
        <v>5749</v>
      </c>
      <c r="B2790" s="95" t="s">
        <v>5750</v>
      </c>
      <c r="C2790" s="95" t="str">
        <f t="shared" si="216"/>
        <v>臺北市信義區</v>
      </c>
      <c r="D2790" s="95" t="s">
        <v>786</v>
      </c>
      <c r="E2790" s="129">
        <v>70</v>
      </c>
      <c r="F2790" s="129">
        <f t="shared" si="217"/>
        <v>84</v>
      </c>
      <c r="G2790" s="129">
        <v>70</v>
      </c>
      <c r="H2790" s="129">
        <f t="shared" si="218"/>
        <v>84</v>
      </c>
      <c r="I2790" s="129">
        <f t="shared" si="220"/>
        <v>175</v>
      </c>
      <c r="J2790" s="129">
        <f t="shared" si="219"/>
        <v>194.25</v>
      </c>
    </row>
    <row r="2791" spans="1:10" x14ac:dyDescent="0.25">
      <c r="A2791" s="95" t="s">
        <v>5751</v>
      </c>
      <c r="B2791" s="95" t="s">
        <v>5675</v>
      </c>
      <c r="C2791" s="95" t="str">
        <f t="shared" si="216"/>
        <v>臺北市信義區</v>
      </c>
      <c r="D2791" s="95" t="s">
        <v>786</v>
      </c>
      <c r="E2791" s="129">
        <v>70</v>
      </c>
      <c r="F2791" s="129">
        <f t="shared" si="217"/>
        <v>84</v>
      </c>
      <c r="G2791" s="129">
        <v>70</v>
      </c>
      <c r="H2791" s="129">
        <f t="shared" si="218"/>
        <v>84</v>
      </c>
      <c r="I2791" s="129">
        <f t="shared" si="220"/>
        <v>175</v>
      </c>
      <c r="J2791" s="129">
        <f t="shared" si="219"/>
        <v>194.25</v>
      </c>
    </row>
    <row r="2792" spans="1:10" x14ac:dyDescent="0.25">
      <c r="A2792" s="95" t="s">
        <v>5708</v>
      </c>
      <c r="B2792" s="95" t="s">
        <v>5752</v>
      </c>
      <c r="C2792" s="95" t="str">
        <f t="shared" si="216"/>
        <v>臺北市信義區</v>
      </c>
      <c r="D2792" s="95" t="s">
        <v>786</v>
      </c>
      <c r="E2792" s="129">
        <v>70</v>
      </c>
      <c r="F2792" s="129">
        <f t="shared" si="217"/>
        <v>84</v>
      </c>
      <c r="G2792" s="129">
        <v>70</v>
      </c>
      <c r="H2792" s="129">
        <f t="shared" si="218"/>
        <v>84</v>
      </c>
      <c r="I2792" s="129">
        <f t="shared" si="220"/>
        <v>175</v>
      </c>
      <c r="J2792" s="129">
        <f t="shared" si="219"/>
        <v>194.25</v>
      </c>
    </row>
    <row r="2793" spans="1:10" x14ac:dyDescent="0.25">
      <c r="A2793" s="95" t="s">
        <v>5753</v>
      </c>
      <c r="B2793" s="95" t="s">
        <v>5754</v>
      </c>
      <c r="C2793" s="95" t="str">
        <f t="shared" si="216"/>
        <v>臺北市信義區</v>
      </c>
      <c r="D2793" s="95" t="s">
        <v>786</v>
      </c>
      <c r="E2793" s="129">
        <v>70</v>
      </c>
      <c r="F2793" s="129">
        <f t="shared" si="217"/>
        <v>84</v>
      </c>
      <c r="G2793" s="129">
        <v>70</v>
      </c>
      <c r="H2793" s="129">
        <f t="shared" si="218"/>
        <v>84</v>
      </c>
      <c r="I2793" s="129">
        <f t="shared" si="220"/>
        <v>175</v>
      </c>
      <c r="J2793" s="129">
        <f t="shared" si="219"/>
        <v>194.25</v>
      </c>
    </row>
    <row r="2794" spans="1:10" x14ac:dyDescent="0.25">
      <c r="A2794" s="95" t="s">
        <v>5755</v>
      </c>
      <c r="B2794" s="95" t="s">
        <v>5756</v>
      </c>
      <c r="C2794" s="95" t="str">
        <f t="shared" si="216"/>
        <v>臺北市信義區</v>
      </c>
      <c r="D2794" s="95" t="s">
        <v>786</v>
      </c>
      <c r="E2794" s="129">
        <v>70</v>
      </c>
      <c r="F2794" s="129">
        <f t="shared" si="217"/>
        <v>84</v>
      </c>
      <c r="G2794" s="129">
        <v>70</v>
      </c>
      <c r="H2794" s="129">
        <f t="shared" si="218"/>
        <v>84</v>
      </c>
      <c r="I2794" s="129">
        <f t="shared" si="220"/>
        <v>175</v>
      </c>
      <c r="J2794" s="129">
        <f t="shared" si="219"/>
        <v>194.25</v>
      </c>
    </row>
    <row r="2795" spans="1:10" x14ac:dyDescent="0.25">
      <c r="A2795" s="95" t="s">
        <v>5757</v>
      </c>
      <c r="B2795" s="95" t="s">
        <v>5625</v>
      </c>
      <c r="C2795" s="95" t="str">
        <f t="shared" si="216"/>
        <v>臺北市信義區</v>
      </c>
      <c r="D2795" s="95" t="s">
        <v>786</v>
      </c>
      <c r="E2795" s="129">
        <v>70</v>
      </c>
      <c r="F2795" s="129">
        <f t="shared" si="217"/>
        <v>84</v>
      </c>
      <c r="G2795" s="129">
        <v>70</v>
      </c>
      <c r="H2795" s="129">
        <f t="shared" si="218"/>
        <v>84</v>
      </c>
      <c r="I2795" s="129">
        <f t="shared" si="220"/>
        <v>175</v>
      </c>
      <c r="J2795" s="129">
        <f t="shared" si="219"/>
        <v>194.25</v>
      </c>
    </row>
    <row r="2796" spans="1:10" x14ac:dyDescent="0.25">
      <c r="A2796" s="95" t="s">
        <v>5758</v>
      </c>
      <c r="B2796" s="95" t="s">
        <v>5634</v>
      </c>
      <c r="C2796" s="95" t="str">
        <f t="shared" si="216"/>
        <v>臺北市信義區</v>
      </c>
      <c r="D2796" s="95" t="s">
        <v>4558</v>
      </c>
      <c r="E2796" s="129">
        <v>70</v>
      </c>
      <c r="F2796" s="129">
        <f t="shared" si="217"/>
        <v>84</v>
      </c>
      <c r="G2796" s="129">
        <v>70</v>
      </c>
      <c r="H2796" s="129">
        <f t="shared" si="218"/>
        <v>84</v>
      </c>
      <c r="I2796" s="129">
        <f t="shared" si="220"/>
        <v>175</v>
      </c>
      <c r="J2796" s="129">
        <f t="shared" si="219"/>
        <v>194.25</v>
      </c>
    </row>
    <row r="2797" spans="1:10" x14ac:dyDescent="0.25">
      <c r="A2797" s="95" t="s">
        <v>5759</v>
      </c>
      <c r="B2797" s="95" t="s">
        <v>5760</v>
      </c>
      <c r="C2797" s="95" t="str">
        <f t="shared" si="216"/>
        <v>臺北市信義區</v>
      </c>
      <c r="D2797" s="95" t="s">
        <v>4558</v>
      </c>
      <c r="E2797" s="129">
        <v>70</v>
      </c>
      <c r="F2797" s="129">
        <f t="shared" si="217"/>
        <v>84</v>
      </c>
      <c r="G2797" s="129">
        <v>70</v>
      </c>
      <c r="H2797" s="129">
        <f t="shared" si="218"/>
        <v>84</v>
      </c>
      <c r="I2797" s="129">
        <f t="shared" si="220"/>
        <v>175</v>
      </c>
      <c r="J2797" s="129">
        <f t="shared" si="219"/>
        <v>194.25</v>
      </c>
    </row>
    <row r="2798" spans="1:10" x14ac:dyDescent="0.25">
      <c r="A2798" s="95" t="s">
        <v>5761</v>
      </c>
      <c r="B2798" s="95" t="s">
        <v>5762</v>
      </c>
      <c r="C2798" s="95" t="str">
        <f t="shared" si="216"/>
        <v>臺北市信義區</v>
      </c>
      <c r="D2798" s="95" t="s">
        <v>5673</v>
      </c>
      <c r="E2798" s="129">
        <v>80</v>
      </c>
      <c r="F2798" s="129">
        <f t="shared" si="217"/>
        <v>94.5</v>
      </c>
      <c r="G2798" s="129">
        <v>80</v>
      </c>
      <c r="H2798" s="129">
        <f t="shared" si="218"/>
        <v>94.5</v>
      </c>
      <c r="I2798" s="129">
        <f t="shared" si="220"/>
        <v>200</v>
      </c>
      <c r="J2798" s="129">
        <f t="shared" si="219"/>
        <v>220.5</v>
      </c>
    </row>
    <row r="2799" spans="1:10" x14ac:dyDescent="0.25">
      <c r="A2799" s="95" t="s">
        <v>5763</v>
      </c>
      <c r="B2799" s="95" t="s">
        <v>5668</v>
      </c>
      <c r="C2799" s="95" t="str">
        <f t="shared" si="216"/>
        <v>臺北市信義區</v>
      </c>
      <c r="D2799" s="95" t="s">
        <v>4558</v>
      </c>
      <c r="E2799" s="129">
        <v>70</v>
      </c>
      <c r="F2799" s="129">
        <f t="shared" si="217"/>
        <v>84</v>
      </c>
      <c r="G2799" s="129">
        <v>70</v>
      </c>
      <c r="H2799" s="129">
        <f t="shared" si="218"/>
        <v>84</v>
      </c>
      <c r="I2799" s="129">
        <f t="shared" si="220"/>
        <v>175</v>
      </c>
      <c r="J2799" s="129">
        <f t="shared" si="219"/>
        <v>194.25</v>
      </c>
    </row>
    <row r="2800" spans="1:10" x14ac:dyDescent="0.25">
      <c r="A2800" s="95" t="s">
        <v>5764</v>
      </c>
      <c r="B2800" s="95" t="s">
        <v>5765</v>
      </c>
      <c r="C2800" s="95" t="str">
        <f t="shared" si="216"/>
        <v>臺北市信義區</v>
      </c>
      <c r="D2800" s="95" t="s">
        <v>5673</v>
      </c>
      <c r="E2800" s="129">
        <v>80</v>
      </c>
      <c r="F2800" s="129">
        <f t="shared" si="217"/>
        <v>94.5</v>
      </c>
      <c r="G2800" s="129">
        <v>80</v>
      </c>
      <c r="H2800" s="129">
        <f t="shared" si="218"/>
        <v>94.5</v>
      </c>
      <c r="I2800" s="129">
        <f t="shared" si="220"/>
        <v>200</v>
      </c>
      <c r="J2800" s="129">
        <f t="shared" si="219"/>
        <v>220.5</v>
      </c>
    </row>
    <row r="2801" spans="1:10" x14ac:dyDescent="0.25">
      <c r="A2801" s="95" t="s">
        <v>5766</v>
      </c>
      <c r="B2801" s="95" t="s">
        <v>4624</v>
      </c>
      <c r="C2801" s="95" t="str">
        <f t="shared" si="216"/>
        <v>臺北市信義區</v>
      </c>
      <c r="D2801" s="95" t="s">
        <v>4558</v>
      </c>
      <c r="E2801" s="129">
        <v>70</v>
      </c>
      <c r="F2801" s="129">
        <f t="shared" si="217"/>
        <v>84</v>
      </c>
      <c r="G2801" s="129">
        <v>70</v>
      </c>
      <c r="H2801" s="129">
        <f t="shared" si="218"/>
        <v>84</v>
      </c>
      <c r="I2801" s="129">
        <f t="shared" si="220"/>
        <v>175</v>
      </c>
      <c r="J2801" s="129">
        <f t="shared" si="219"/>
        <v>194.25</v>
      </c>
    </row>
    <row r="2802" spans="1:10" x14ac:dyDescent="0.25">
      <c r="A2802" s="95" t="s">
        <v>5767</v>
      </c>
      <c r="B2802" s="95" t="s">
        <v>4626</v>
      </c>
      <c r="C2802" s="95" t="str">
        <f t="shared" si="216"/>
        <v>臺北市信義區</v>
      </c>
      <c r="D2802" s="95" t="s">
        <v>786</v>
      </c>
      <c r="E2802" s="129">
        <v>70</v>
      </c>
      <c r="F2802" s="129">
        <f t="shared" si="217"/>
        <v>84</v>
      </c>
      <c r="G2802" s="129">
        <v>70</v>
      </c>
      <c r="H2802" s="129">
        <f t="shared" si="218"/>
        <v>84</v>
      </c>
      <c r="I2802" s="129">
        <f t="shared" si="220"/>
        <v>175</v>
      </c>
      <c r="J2802" s="129">
        <f t="shared" si="219"/>
        <v>194.25</v>
      </c>
    </row>
    <row r="2803" spans="1:10" x14ac:dyDescent="0.25">
      <c r="A2803" s="95" t="s">
        <v>5768</v>
      </c>
      <c r="B2803" s="95" t="s">
        <v>5769</v>
      </c>
      <c r="C2803" s="95" t="str">
        <f t="shared" si="216"/>
        <v>臺北市信義區</v>
      </c>
      <c r="D2803" s="95" t="s">
        <v>4558</v>
      </c>
      <c r="E2803" s="129">
        <v>70</v>
      </c>
      <c r="F2803" s="129">
        <f t="shared" si="217"/>
        <v>84</v>
      </c>
      <c r="G2803" s="129">
        <v>70</v>
      </c>
      <c r="H2803" s="129">
        <f t="shared" si="218"/>
        <v>84</v>
      </c>
      <c r="I2803" s="129">
        <f t="shared" si="220"/>
        <v>175</v>
      </c>
      <c r="J2803" s="129">
        <f t="shared" si="219"/>
        <v>194.25</v>
      </c>
    </row>
    <row r="2804" spans="1:10" x14ac:dyDescent="0.25">
      <c r="A2804" s="95" t="s">
        <v>5770</v>
      </c>
      <c r="B2804" s="95" t="s">
        <v>4684</v>
      </c>
      <c r="C2804" s="95" t="str">
        <f t="shared" si="216"/>
        <v>臺北市信義區</v>
      </c>
      <c r="D2804" s="95" t="s">
        <v>786</v>
      </c>
      <c r="E2804" s="129">
        <v>70</v>
      </c>
      <c r="F2804" s="129">
        <f t="shared" si="217"/>
        <v>84</v>
      </c>
      <c r="G2804" s="129">
        <v>70</v>
      </c>
      <c r="H2804" s="129">
        <f t="shared" si="218"/>
        <v>84</v>
      </c>
      <c r="I2804" s="129">
        <f t="shared" si="220"/>
        <v>175</v>
      </c>
      <c r="J2804" s="129">
        <f t="shared" si="219"/>
        <v>194.25</v>
      </c>
    </row>
    <row r="2805" spans="1:10" x14ac:dyDescent="0.25">
      <c r="A2805" s="95" t="s">
        <v>5771</v>
      </c>
      <c r="B2805" s="95" t="s">
        <v>5623</v>
      </c>
      <c r="C2805" s="95" t="str">
        <f t="shared" si="216"/>
        <v>臺北市南港區</v>
      </c>
      <c r="D2805" s="95" t="s">
        <v>786</v>
      </c>
      <c r="E2805" s="129">
        <v>70</v>
      </c>
      <c r="F2805" s="129">
        <f t="shared" si="217"/>
        <v>84</v>
      </c>
      <c r="G2805" s="129">
        <v>70</v>
      </c>
      <c r="H2805" s="129">
        <f t="shared" si="218"/>
        <v>84</v>
      </c>
      <c r="I2805" s="129">
        <f t="shared" si="220"/>
        <v>175</v>
      </c>
      <c r="J2805" s="129">
        <f t="shared" si="219"/>
        <v>194.25</v>
      </c>
    </row>
    <row r="2806" spans="1:10" x14ac:dyDescent="0.25">
      <c r="A2806" s="95" t="s">
        <v>5772</v>
      </c>
      <c r="B2806" s="95" t="s">
        <v>5737</v>
      </c>
      <c r="C2806" s="95" t="str">
        <f t="shared" si="216"/>
        <v>臺北市南港區</v>
      </c>
      <c r="D2806" s="95" t="s">
        <v>5673</v>
      </c>
      <c r="E2806" s="129">
        <v>80</v>
      </c>
      <c r="F2806" s="129">
        <f t="shared" si="217"/>
        <v>94.5</v>
      </c>
      <c r="G2806" s="129">
        <v>80</v>
      </c>
      <c r="H2806" s="129">
        <f t="shared" si="218"/>
        <v>94.5</v>
      </c>
      <c r="I2806" s="129">
        <f t="shared" si="220"/>
        <v>200</v>
      </c>
      <c r="J2806" s="129">
        <f t="shared" si="219"/>
        <v>220.5</v>
      </c>
    </row>
    <row r="2807" spans="1:10" x14ac:dyDescent="0.25">
      <c r="A2807" s="95" t="s">
        <v>5773</v>
      </c>
      <c r="B2807" s="95" t="s">
        <v>5739</v>
      </c>
      <c r="C2807" s="95" t="str">
        <f t="shared" si="216"/>
        <v>臺北市南港區</v>
      </c>
      <c r="D2807" s="95" t="s">
        <v>5673</v>
      </c>
      <c r="E2807" s="129">
        <v>80</v>
      </c>
      <c r="F2807" s="129">
        <f t="shared" si="217"/>
        <v>94.5</v>
      </c>
      <c r="G2807" s="129">
        <v>80</v>
      </c>
      <c r="H2807" s="129">
        <f t="shared" si="218"/>
        <v>94.5</v>
      </c>
      <c r="I2807" s="129">
        <f t="shared" si="220"/>
        <v>200</v>
      </c>
      <c r="J2807" s="129">
        <f t="shared" si="219"/>
        <v>220.5</v>
      </c>
    </row>
    <row r="2808" spans="1:10" x14ac:dyDescent="0.25">
      <c r="A2808" s="95" t="s">
        <v>5774</v>
      </c>
      <c r="B2808" s="95" t="s">
        <v>5775</v>
      </c>
      <c r="C2808" s="95" t="str">
        <f t="shared" si="216"/>
        <v>臺北市南港區</v>
      </c>
      <c r="D2808" s="95" t="s">
        <v>5673</v>
      </c>
      <c r="E2808" s="129">
        <v>80</v>
      </c>
      <c r="F2808" s="129">
        <f t="shared" si="217"/>
        <v>94.5</v>
      </c>
      <c r="G2808" s="129">
        <v>80</v>
      </c>
      <c r="H2808" s="129">
        <f t="shared" si="218"/>
        <v>94.5</v>
      </c>
      <c r="I2808" s="129">
        <f t="shared" si="220"/>
        <v>200</v>
      </c>
      <c r="J2808" s="129">
        <f t="shared" si="219"/>
        <v>220.5</v>
      </c>
    </row>
    <row r="2809" spans="1:10" x14ac:dyDescent="0.25">
      <c r="A2809" s="95" t="s">
        <v>5776</v>
      </c>
      <c r="B2809" s="95" t="s">
        <v>5777</v>
      </c>
      <c r="C2809" s="95" t="str">
        <f t="shared" si="216"/>
        <v>臺北市南港區</v>
      </c>
      <c r="D2809" s="95" t="s">
        <v>5673</v>
      </c>
      <c r="E2809" s="129">
        <v>80</v>
      </c>
      <c r="F2809" s="129">
        <f t="shared" si="217"/>
        <v>94.5</v>
      </c>
      <c r="G2809" s="129">
        <v>80</v>
      </c>
      <c r="H2809" s="129">
        <f t="shared" si="218"/>
        <v>94.5</v>
      </c>
      <c r="I2809" s="129">
        <f t="shared" si="220"/>
        <v>200</v>
      </c>
      <c r="J2809" s="129">
        <f t="shared" si="219"/>
        <v>220.5</v>
      </c>
    </row>
    <row r="2810" spans="1:10" x14ac:dyDescent="0.25">
      <c r="A2810" s="95" t="s">
        <v>5778</v>
      </c>
      <c r="B2810" s="95" t="s">
        <v>5731</v>
      </c>
      <c r="C2810" s="95" t="str">
        <f t="shared" si="216"/>
        <v>臺北市南港區</v>
      </c>
      <c r="D2810" s="95" t="s">
        <v>786</v>
      </c>
      <c r="E2810" s="129">
        <v>70</v>
      </c>
      <c r="F2810" s="129">
        <f t="shared" si="217"/>
        <v>84</v>
      </c>
      <c r="G2810" s="129">
        <v>70</v>
      </c>
      <c r="H2810" s="129">
        <f t="shared" si="218"/>
        <v>84</v>
      </c>
      <c r="I2810" s="129">
        <f t="shared" si="220"/>
        <v>175</v>
      </c>
      <c r="J2810" s="129">
        <f t="shared" si="219"/>
        <v>194.25</v>
      </c>
    </row>
    <row r="2811" spans="1:10" x14ac:dyDescent="0.25">
      <c r="A2811" s="95" t="s">
        <v>5779</v>
      </c>
      <c r="B2811" s="95" t="s">
        <v>5780</v>
      </c>
      <c r="C2811" s="95" t="str">
        <f t="shared" si="216"/>
        <v>臺北市南港區</v>
      </c>
      <c r="D2811" s="95" t="s">
        <v>5673</v>
      </c>
      <c r="E2811" s="129">
        <v>80</v>
      </c>
      <c r="F2811" s="129">
        <f t="shared" si="217"/>
        <v>94.5</v>
      </c>
      <c r="G2811" s="129">
        <v>80</v>
      </c>
      <c r="H2811" s="129">
        <f t="shared" si="218"/>
        <v>94.5</v>
      </c>
      <c r="I2811" s="129">
        <f t="shared" si="220"/>
        <v>200</v>
      </c>
      <c r="J2811" s="129">
        <f t="shared" si="219"/>
        <v>220.5</v>
      </c>
    </row>
    <row r="2812" spans="1:10" x14ac:dyDescent="0.25">
      <c r="A2812" s="95" t="s">
        <v>5781</v>
      </c>
      <c r="B2812" s="95" t="s">
        <v>5765</v>
      </c>
      <c r="C2812" s="95" t="str">
        <f t="shared" si="216"/>
        <v>臺北市南港區</v>
      </c>
      <c r="D2812" s="95" t="s">
        <v>5673</v>
      </c>
      <c r="E2812" s="129">
        <v>80</v>
      </c>
      <c r="F2812" s="129">
        <f t="shared" si="217"/>
        <v>94.5</v>
      </c>
      <c r="G2812" s="129">
        <v>80</v>
      </c>
      <c r="H2812" s="129">
        <f t="shared" si="218"/>
        <v>94.5</v>
      </c>
      <c r="I2812" s="129">
        <f t="shared" si="220"/>
        <v>200</v>
      </c>
      <c r="J2812" s="129">
        <f t="shared" si="219"/>
        <v>220.5</v>
      </c>
    </row>
    <row r="2813" spans="1:10" x14ac:dyDescent="0.25">
      <c r="A2813" s="95" t="s">
        <v>5782</v>
      </c>
      <c r="B2813" s="95" t="s">
        <v>5741</v>
      </c>
      <c r="C2813" s="95" t="str">
        <f t="shared" si="216"/>
        <v>臺北市南港區</v>
      </c>
      <c r="D2813" s="95" t="s">
        <v>4558</v>
      </c>
      <c r="E2813" s="129">
        <v>70</v>
      </c>
      <c r="F2813" s="129">
        <f t="shared" si="217"/>
        <v>84</v>
      </c>
      <c r="G2813" s="129">
        <v>70</v>
      </c>
      <c r="H2813" s="129">
        <f t="shared" si="218"/>
        <v>84</v>
      </c>
      <c r="I2813" s="129">
        <f t="shared" si="220"/>
        <v>175</v>
      </c>
      <c r="J2813" s="129">
        <f t="shared" si="219"/>
        <v>194.25</v>
      </c>
    </row>
    <row r="2814" spans="1:10" x14ac:dyDescent="0.25">
      <c r="A2814" s="95" t="s">
        <v>5783</v>
      </c>
      <c r="B2814" s="95" t="s">
        <v>5672</v>
      </c>
      <c r="C2814" s="95" t="str">
        <f t="shared" si="216"/>
        <v>臺北市南港區</v>
      </c>
      <c r="D2814" s="95" t="s">
        <v>5673</v>
      </c>
      <c r="E2814" s="129">
        <v>80</v>
      </c>
      <c r="F2814" s="129">
        <f t="shared" si="217"/>
        <v>94.5</v>
      </c>
      <c r="G2814" s="129">
        <v>80</v>
      </c>
      <c r="H2814" s="129">
        <f t="shared" si="218"/>
        <v>94.5</v>
      </c>
      <c r="I2814" s="129">
        <f t="shared" si="220"/>
        <v>200</v>
      </c>
      <c r="J2814" s="129">
        <f t="shared" si="219"/>
        <v>220.5</v>
      </c>
    </row>
    <row r="2815" spans="1:10" x14ac:dyDescent="0.25">
      <c r="A2815" s="95" t="s">
        <v>5784</v>
      </c>
      <c r="B2815" s="95" t="s">
        <v>5785</v>
      </c>
      <c r="C2815" s="95" t="str">
        <f t="shared" si="216"/>
        <v>臺北市南港區</v>
      </c>
      <c r="D2815" s="95" t="s">
        <v>5673</v>
      </c>
      <c r="E2815" s="129">
        <v>80</v>
      </c>
      <c r="F2815" s="129">
        <f t="shared" si="217"/>
        <v>94.5</v>
      </c>
      <c r="G2815" s="129">
        <v>80</v>
      </c>
      <c r="H2815" s="129">
        <f t="shared" si="218"/>
        <v>94.5</v>
      </c>
      <c r="I2815" s="129">
        <f t="shared" si="220"/>
        <v>200</v>
      </c>
      <c r="J2815" s="129">
        <f t="shared" si="219"/>
        <v>220.5</v>
      </c>
    </row>
    <row r="2816" spans="1:10" x14ac:dyDescent="0.25">
      <c r="A2816" s="95" t="s">
        <v>5786</v>
      </c>
      <c r="B2816" s="95" t="s">
        <v>5787</v>
      </c>
      <c r="C2816" s="95" t="str">
        <f t="shared" si="216"/>
        <v>臺北市南港區</v>
      </c>
      <c r="D2816" s="95" t="s">
        <v>5673</v>
      </c>
      <c r="E2816" s="129">
        <v>80</v>
      </c>
      <c r="F2816" s="129">
        <f t="shared" si="217"/>
        <v>94.5</v>
      </c>
      <c r="G2816" s="129">
        <v>80</v>
      </c>
      <c r="H2816" s="129">
        <f t="shared" si="218"/>
        <v>94.5</v>
      </c>
      <c r="I2816" s="129">
        <f t="shared" si="220"/>
        <v>200</v>
      </c>
      <c r="J2816" s="129">
        <f t="shared" si="219"/>
        <v>220.5</v>
      </c>
    </row>
    <row r="2817" spans="1:10" x14ac:dyDescent="0.25">
      <c r="A2817" s="95" t="s">
        <v>5788</v>
      </c>
      <c r="B2817" s="95" t="s">
        <v>5789</v>
      </c>
      <c r="C2817" s="95" t="str">
        <f t="shared" si="216"/>
        <v>臺北市南港區</v>
      </c>
      <c r="D2817" s="95" t="s">
        <v>5673</v>
      </c>
      <c r="E2817" s="129">
        <v>80</v>
      </c>
      <c r="F2817" s="129">
        <f t="shared" si="217"/>
        <v>94.5</v>
      </c>
      <c r="G2817" s="129">
        <v>80</v>
      </c>
      <c r="H2817" s="129">
        <f t="shared" si="218"/>
        <v>94.5</v>
      </c>
      <c r="I2817" s="129">
        <f t="shared" si="220"/>
        <v>200</v>
      </c>
      <c r="J2817" s="129">
        <f t="shared" si="219"/>
        <v>220.5</v>
      </c>
    </row>
    <row r="2818" spans="1:10" x14ac:dyDescent="0.25">
      <c r="A2818" s="95" t="s">
        <v>5790</v>
      </c>
      <c r="B2818" s="95" t="s">
        <v>5791</v>
      </c>
      <c r="C2818" s="95" t="str">
        <f t="shared" ref="C2818:C2851" si="221">LEFT(A2818,6)</f>
        <v>臺北市南港區</v>
      </c>
      <c r="D2818" s="95" t="s">
        <v>5673</v>
      </c>
      <c r="E2818" s="129">
        <v>80</v>
      </c>
      <c r="F2818" s="129">
        <f t="shared" si="217"/>
        <v>94.5</v>
      </c>
      <c r="G2818" s="129">
        <v>80</v>
      </c>
      <c r="H2818" s="129">
        <f t="shared" si="218"/>
        <v>94.5</v>
      </c>
      <c r="I2818" s="129">
        <f t="shared" si="220"/>
        <v>200</v>
      </c>
      <c r="J2818" s="129">
        <f t="shared" si="219"/>
        <v>220.5</v>
      </c>
    </row>
    <row r="2819" spans="1:10" x14ac:dyDescent="0.25">
      <c r="A2819" s="95" t="s">
        <v>5792</v>
      </c>
      <c r="B2819" s="95" t="s">
        <v>5793</v>
      </c>
      <c r="C2819" s="95" t="str">
        <f t="shared" si="221"/>
        <v>臺北市南港區</v>
      </c>
      <c r="D2819" s="95" t="s">
        <v>5673</v>
      </c>
      <c r="E2819" s="129">
        <v>80</v>
      </c>
      <c r="F2819" s="129">
        <f t="shared" ref="F2819:F2882" si="222">(E2819+10)*1.05</f>
        <v>94.5</v>
      </c>
      <c r="G2819" s="129">
        <v>80</v>
      </c>
      <c r="H2819" s="129">
        <f t="shared" ref="H2819:H2882" si="223">(G2819+10)*1.05</f>
        <v>94.5</v>
      </c>
      <c r="I2819" s="129">
        <f t="shared" si="220"/>
        <v>200</v>
      </c>
      <c r="J2819" s="129">
        <f t="shared" ref="J2819:J2882" si="224">(I2819+10)*1.05</f>
        <v>220.5</v>
      </c>
    </row>
    <row r="2820" spans="1:10" x14ac:dyDescent="0.25">
      <c r="A2820" s="95" t="s">
        <v>5794</v>
      </c>
      <c r="B2820" s="95" t="s">
        <v>5795</v>
      </c>
      <c r="C2820" s="95" t="str">
        <f t="shared" si="221"/>
        <v>臺北市南港區</v>
      </c>
      <c r="D2820" s="95" t="s">
        <v>5673</v>
      </c>
      <c r="E2820" s="129">
        <v>80</v>
      </c>
      <c r="F2820" s="129">
        <f t="shared" si="222"/>
        <v>94.5</v>
      </c>
      <c r="G2820" s="129">
        <v>80</v>
      </c>
      <c r="H2820" s="129">
        <f t="shared" si="223"/>
        <v>94.5</v>
      </c>
      <c r="I2820" s="129">
        <f t="shared" si="220"/>
        <v>200</v>
      </c>
      <c r="J2820" s="129">
        <f t="shared" si="224"/>
        <v>220.5</v>
      </c>
    </row>
    <row r="2821" spans="1:10" x14ac:dyDescent="0.25">
      <c r="A2821" s="95" t="s">
        <v>5796</v>
      </c>
      <c r="B2821" s="95" t="s">
        <v>5797</v>
      </c>
      <c r="C2821" s="95" t="str">
        <f t="shared" si="221"/>
        <v>臺北市南港區</v>
      </c>
      <c r="D2821" s="95" t="s">
        <v>5673</v>
      </c>
      <c r="E2821" s="129">
        <v>80</v>
      </c>
      <c r="F2821" s="129">
        <f t="shared" si="222"/>
        <v>94.5</v>
      </c>
      <c r="G2821" s="129">
        <v>80</v>
      </c>
      <c r="H2821" s="129">
        <f t="shared" si="223"/>
        <v>94.5</v>
      </c>
      <c r="I2821" s="129">
        <f t="shared" si="220"/>
        <v>200</v>
      </c>
      <c r="J2821" s="129">
        <f t="shared" si="224"/>
        <v>220.5</v>
      </c>
    </row>
    <row r="2822" spans="1:10" x14ac:dyDescent="0.25">
      <c r="A2822" s="95" t="s">
        <v>5798</v>
      </c>
      <c r="B2822" s="95" t="s">
        <v>5799</v>
      </c>
      <c r="C2822" s="95" t="str">
        <f t="shared" si="221"/>
        <v>臺北市南港區</v>
      </c>
      <c r="D2822" s="95" t="s">
        <v>5673</v>
      </c>
      <c r="E2822" s="129">
        <v>80</v>
      </c>
      <c r="F2822" s="129">
        <f t="shared" si="222"/>
        <v>94.5</v>
      </c>
      <c r="G2822" s="129">
        <v>80</v>
      </c>
      <c r="H2822" s="129">
        <f t="shared" si="223"/>
        <v>94.5</v>
      </c>
      <c r="I2822" s="129">
        <f t="shared" si="220"/>
        <v>200</v>
      </c>
      <c r="J2822" s="129">
        <f t="shared" si="224"/>
        <v>220.5</v>
      </c>
    </row>
    <row r="2823" spans="1:10" x14ac:dyDescent="0.25">
      <c r="A2823" s="95" t="s">
        <v>5800</v>
      </c>
      <c r="B2823" s="95" t="s">
        <v>5801</v>
      </c>
      <c r="C2823" s="95" t="str">
        <f t="shared" si="221"/>
        <v>臺北市南港區</v>
      </c>
      <c r="D2823" s="95" t="s">
        <v>5673</v>
      </c>
      <c r="E2823" s="129">
        <v>80</v>
      </c>
      <c r="F2823" s="129">
        <f t="shared" si="222"/>
        <v>94.5</v>
      </c>
      <c r="G2823" s="129">
        <v>80</v>
      </c>
      <c r="H2823" s="129">
        <f t="shared" si="223"/>
        <v>94.5</v>
      </c>
      <c r="I2823" s="129">
        <f t="shared" si="220"/>
        <v>200</v>
      </c>
      <c r="J2823" s="129">
        <f t="shared" si="224"/>
        <v>220.5</v>
      </c>
    </row>
    <row r="2824" spans="1:10" x14ac:dyDescent="0.25">
      <c r="A2824" s="95" t="s">
        <v>5802</v>
      </c>
      <c r="B2824" s="95" t="s">
        <v>5803</v>
      </c>
      <c r="C2824" s="95" t="str">
        <f t="shared" si="221"/>
        <v>臺北市南港區</v>
      </c>
      <c r="D2824" s="95" t="s">
        <v>5804</v>
      </c>
      <c r="E2824" s="129">
        <v>150</v>
      </c>
      <c r="F2824" s="129">
        <f t="shared" si="222"/>
        <v>168</v>
      </c>
      <c r="G2824" s="129">
        <v>150</v>
      </c>
      <c r="H2824" s="129">
        <f t="shared" si="223"/>
        <v>168</v>
      </c>
      <c r="I2824" s="129">
        <f t="shared" si="220"/>
        <v>375</v>
      </c>
      <c r="J2824" s="129">
        <f t="shared" si="224"/>
        <v>404.25</v>
      </c>
    </row>
    <row r="2825" spans="1:10" x14ac:dyDescent="0.25">
      <c r="A2825" s="95" t="s">
        <v>5805</v>
      </c>
      <c r="B2825" s="95" t="s">
        <v>5806</v>
      </c>
      <c r="C2825" s="95" t="str">
        <f t="shared" si="221"/>
        <v>臺北市南港區</v>
      </c>
      <c r="D2825" s="95" t="s">
        <v>5673</v>
      </c>
      <c r="E2825" s="129">
        <v>80</v>
      </c>
      <c r="F2825" s="129">
        <f t="shared" si="222"/>
        <v>94.5</v>
      </c>
      <c r="G2825" s="129">
        <v>80</v>
      </c>
      <c r="H2825" s="129">
        <f t="shared" si="223"/>
        <v>94.5</v>
      </c>
      <c r="I2825" s="129">
        <f t="shared" si="220"/>
        <v>200</v>
      </c>
      <c r="J2825" s="129">
        <f t="shared" si="224"/>
        <v>220.5</v>
      </c>
    </row>
    <row r="2826" spans="1:10" x14ac:dyDescent="0.25">
      <c r="A2826" s="95" t="s">
        <v>5807</v>
      </c>
      <c r="B2826" s="95" t="s">
        <v>5808</v>
      </c>
      <c r="C2826" s="95" t="str">
        <f t="shared" si="221"/>
        <v>臺北市南港區</v>
      </c>
      <c r="D2826" s="95" t="s">
        <v>5673</v>
      </c>
      <c r="E2826" s="129">
        <v>80</v>
      </c>
      <c r="F2826" s="129">
        <f t="shared" si="222"/>
        <v>94.5</v>
      </c>
      <c r="G2826" s="129">
        <v>80</v>
      </c>
      <c r="H2826" s="129">
        <f t="shared" si="223"/>
        <v>94.5</v>
      </c>
      <c r="I2826" s="129">
        <f t="shared" si="220"/>
        <v>200</v>
      </c>
      <c r="J2826" s="129">
        <f t="shared" si="224"/>
        <v>220.5</v>
      </c>
    </row>
    <row r="2827" spans="1:10" x14ac:dyDescent="0.25">
      <c r="A2827" s="95" t="s">
        <v>5809</v>
      </c>
      <c r="B2827" s="95" t="s">
        <v>5810</v>
      </c>
      <c r="C2827" s="95" t="str">
        <f t="shared" si="221"/>
        <v>臺北市南港區</v>
      </c>
      <c r="D2827" s="95" t="s">
        <v>5673</v>
      </c>
      <c r="E2827" s="129">
        <v>80</v>
      </c>
      <c r="F2827" s="129">
        <f t="shared" si="222"/>
        <v>94.5</v>
      </c>
      <c r="G2827" s="129">
        <v>80</v>
      </c>
      <c r="H2827" s="129">
        <f t="shared" si="223"/>
        <v>94.5</v>
      </c>
      <c r="I2827" s="129">
        <f t="shared" si="220"/>
        <v>200</v>
      </c>
      <c r="J2827" s="129">
        <f t="shared" si="224"/>
        <v>220.5</v>
      </c>
    </row>
    <row r="2828" spans="1:10" x14ac:dyDescent="0.25">
      <c r="A2828" s="95" t="s">
        <v>5811</v>
      </c>
      <c r="B2828" s="95" t="s">
        <v>5812</v>
      </c>
      <c r="C2828" s="95" t="str">
        <f t="shared" si="221"/>
        <v>臺北市南港區</v>
      </c>
      <c r="D2828" s="95" t="s">
        <v>4368</v>
      </c>
      <c r="E2828" s="129">
        <v>210</v>
      </c>
      <c r="F2828" s="129">
        <f t="shared" si="222"/>
        <v>231</v>
      </c>
      <c r="G2828" s="129">
        <v>210</v>
      </c>
      <c r="H2828" s="129">
        <f t="shared" si="223"/>
        <v>231</v>
      </c>
      <c r="I2828" s="129">
        <f t="shared" si="220"/>
        <v>525</v>
      </c>
      <c r="J2828" s="129">
        <f t="shared" si="224"/>
        <v>561.75</v>
      </c>
    </row>
    <row r="2829" spans="1:10" x14ac:dyDescent="0.25">
      <c r="A2829" s="95" t="s">
        <v>5813</v>
      </c>
      <c r="B2829" s="95" t="s">
        <v>5814</v>
      </c>
      <c r="C2829" s="95" t="str">
        <f t="shared" si="221"/>
        <v>臺北市南港區</v>
      </c>
      <c r="D2829" s="95" t="s">
        <v>5673</v>
      </c>
      <c r="E2829" s="129">
        <v>80</v>
      </c>
      <c r="F2829" s="129">
        <f t="shared" si="222"/>
        <v>94.5</v>
      </c>
      <c r="G2829" s="129">
        <v>80</v>
      </c>
      <c r="H2829" s="129">
        <f t="shared" si="223"/>
        <v>94.5</v>
      </c>
      <c r="I2829" s="129">
        <f t="shared" si="220"/>
        <v>200</v>
      </c>
      <c r="J2829" s="129">
        <f t="shared" si="224"/>
        <v>220.5</v>
      </c>
    </row>
    <row r="2830" spans="1:10" x14ac:dyDescent="0.25">
      <c r="A2830" s="95" t="s">
        <v>5815</v>
      </c>
      <c r="B2830" s="95" t="s">
        <v>5816</v>
      </c>
      <c r="C2830" s="95" t="str">
        <f t="shared" si="221"/>
        <v>臺北市南港區</v>
      </c>
      <c r="D2830" s="95" t="s">
        <v>5673</v>
      </c>
      <c r="E2830" s="129">
        <v>80</v>
      </c>
      <c r="F2830" s="129">
        <f t="shared" si="222"/>
        <v>94.5</v>
      </c>
      <c r="G2830" s="129">
        <v>80</v>
      </c>
      <c r="H2830" s="129">
        <f t="shared" si="223"/>
        <v>94.5</v>
      </c>
      <c r="I2830" s="129">
        <f t="shared" si="220"/>
        <v>200</v>
      </c>
      <c r="J2830" s="129">
        <f t="shared" si="224"/>
        <v>220.5</v>
      </c>
    </row>
    <row r="2831" spans="1:10" x14ac:dyDescent="0.25">
      <c r="A2831" s="95" t="s">
        <v>5817</v>
      </c>
      <c r="B2831" s="95" t="s">
        <v>5818</v>
      </c>
      <c r="C2831" s="95" t="str">
        <f t="shared" si="221"/>
        <v>臺北市南港區</v>
      </c>
      <c r="D2831" s="95" t="s">
        <v>5804</v>
      </c>
      <c r="E2831" s="129">
        <v>150</v>
      </c>
      <c r="F2831" s="129">
        <f t="shared" si="222"/>
        <v>168</v>
      </c>
      <c r="G2831" s="129">
        <v>150</v>
      </c>
      <c r="H2831" s="129">
        <f t="shared" si="223"/>
        <v>168</v>
      </c>
      <c r="I2831" s="129">
        <f t="shared" si="220"/>
        <v>375</v>
      </c>
      <c r="J2831" s="129">
        <f t="shared" si="224"/>
        <v>404.25</v>
      </c>
    </row>
    <row r="2832" spans="1:10" x14ac:dyDescent="0.25">
      <c r="A2832" s="95" t="s">
        <v>5819</v>
      </c>
      <c r="B2832" s="95" t="s">
        <v>5820</v>
      </c>
      <c r="C2832" s="95" t="str">
        <f t="shared" si="221"/>
        <v>臺北市南港區</v>
      </c>
      <c r="D2832" s="95" t="s">
        <v>5804</v>
      </c>
      <c r="E2832" s="129">
        <v>150</v>
      </c>
      <c r="F2832" s="129">
        <f t="shared" si="222"/>
        <v>168</v>
      </c>
      <c r="G2832" s="129">
        <v>150</v>
      </c>
      <c r="H2832" s="129">
        <f t="shared" si="223"/>
        <v>168</v>
      </c>
      <c r="I2832" s="129">
        <f t="shared" si="220"/>
        <v>375</v>
      </c>
      <c r="J2832" s="129">
        <f t="shared" si="224"/>
        <v>404.25</v>
      </c>
    </row>
    <row r="2833" spans="1:10" x14ac:dyDescent="0.25">
      <c r="A2833" s="95" t="s">
        <v>5821</v>
      </c>
      <c r="B2833" s="95" t="s">
        <v>5822</v>
      </c>
      <c r="C2833" s="95" t="str">
        <f t="shared" si="221"/>
        <v>臺北市南港區</v>
      </c>
      <c r="D2833" s="95" t="s">
        <v>5804</v>
      </c>
      <c r="E2833" s="129">
        <v>150</v>
      </c>
      <c r="F2833" s="129">
        <f t="shared" si="222"/>
        <v>168</v>
      </c>
      <c r="G2833" s="129">
        <v>150</v>
      </c>
      <c r="H2833" s="129">
        <f t="shared" si="223"/>
        <v>168</v>
      </c>
      <c r="I2833" s="129">
        <f t="shared" si="220"/>
        <v>375</v>
      </c>
      <c r="J2833" s="129">
        <f t="shared" si="224"/>
        <v>404.25</v>
      </c>
    </row>
    <row r="2834" spans="1:10" x14ac:dyDescent="0.25">
      <c r="A2834" s="95" t="s">
        <v>5823</v>
      </c>
      <c r="B2834" s="95" t="s">
        <v>5824</v>
      </c>
      <c r="C2834" s="95" t="str">
        <f t="shared" si="221"/>
        <v>臺北市南港區</v>
      </c>
      <c r="D2834" s="95" t="s">
        <v>4368</v>
      </c>
      <c r="E2834" s="129">
        <v>210</v>
      </c>
      <c r="F2834" s="129">
        <f t="shared" si="222"/>
        <v>231</v>
      </c>
      <c r="G2834" s="129">
        <v>210</v>
      </c>
      <c r="H2834" s="129">
        <f t="shared" si="223"/>
        <v>231</v>
      </c>
      <c r="I2834" s="129">
        <f t="shared" si="220"/>
        <v>525</v>
      </c>
      <c r="J2834" s="129">
        <f t="shared" si="224"/>
        <v>561.75</v>
      </c>
    </row>
    <row r="2835" spans="1:10" x14ac:dyDescent="0.25">
      <c r="A2835" s="95" t="s">
        <v>5825</v>
      </c>
      <c r="B2835" s="95" t="s">
        <v>5826</v>
      </c>
      <c r="C2835" s="95" t="str">
        <f t="shared" si="221"/>
        <v>臺北市南港區</v>
      </c>
      <c r="D2835" s="95" t="s">
        <v>5673</v>
      </c>
      <c r="E2835" s="129">
        <v>80</v>
      </c>
      <c r="F2835" s="129">
        <f t="shared" si="222"/>
        <v>94.5</v>
      </c>
      <c r="G2835" s="129">
        <v>80</v>
      </c>
      <c r="H2835" s="129">
        <f t="shared" si="223"/>
        <v>94.5</v>
      </c>
      <c r="I2835" s="129">
        <f t="shared" si="220"/>
        <v>200</v>
      </c>
      <c r="J2835" s="129">
        <f t="shared" si="224"/>
        <v>220.5</v>
      </c>
    </row>
    <row r="2836" spans="1:10" x14ac:dyDescent="0.25">
      <c r="A2836" s="95" t="s">
        <v>5827</v>
      </c>
      <c r="B2836" s="95" t="s">
        <v>5828</v>
      </c>
      <c r="C2836" s="95" t="str">
        <f t="shared" si="221"/>
        <v>臺北市南港區</v>
      </c>
      <c r="D2836" s="95" t="s">
        <v>5804</v>
      </c>
      <c r="E2836" s="129">
        <v>150</v>
      </c>
      <c r="F2836" s="129">
        <f t="shared" si="222"/>
        <v>168</v>
      </c>
      <c r="G2836" s="129">
        <v>150</v>
      </c>
      <c r="H2836" s="129">
        <f t="shared" si="223"/>
        <v>168</v>
      </c>
      <c r="I2836" s="129">
        <f t="shared" si="220"/>
        <v>375</v>
      </c>
      <c r="J2836" s="129">
        <f t="shared" si="224"/>
        <v>404.25</v>
      </c>
    </row>
    <row r="2837" spans="1:10" x14ac:dyDescent="0.25">
      <c r="A2837" s="95" t="s">
        <v>5829</v>
      </c>
      <c r="B2837" s="95" t="s">
        <v>5830</v>
      </c>
      <c r="C2837" s="95" t="str">
        <f t="shared" si="221"/>
        <v>臺北市南港區</v>
      </c>
      <c r="D2837" s="95" t="s">
        <v>5673</v>
      </c>
      <c r="E2837" s="129">
        <v>80</v>
      </c>
      <c r="F2837" s="129">
        <f t="shared" si="222"/>
        <v>94.5</v>
      </c>
      <c r="G2837" s="129">
        <v>80</v>
      </c>
      <c r="H2837" s="129">
        <f t="shared" si="223"/>
        <v>94.5</v>
      </c>
      <c r="I2837" s="129">
        <f t="shared" si="220"/>
        <v>200</v>
      </c>
      <c r="J2837" s="129">
        <f t="shared" si="224"/>
        <v>220.5</v>
      </c>
    </row>
    <row r="2838" spans="1:10" x14ac:dyDescent="0.25">
      <c r="A2838" s="95" t="s">
        <v>5831</v>
      </c>
      <c r="B2838" s="95" t="s">
        <v>5832</v>
      </c>
      <c r="C2838" s="95" t="str">
        <f t="shared" si="221"/>
        <v>臺北市南港區</v>
      </c>
      <c r="D2838" s="95" t="s">
        <v>5673</v>
      </c>
      <c r="E2838" s="129">
        <v>80</v>
      </c>
      <c r="F2838" s="129">
        <f t="shared" si="222"/>
        <v>94.5</v>
      </c>
      <c r="G2838" s="129">
        <v>80</v>
      </c>
      <c r="H2838" s="129">
        <f t="shared" si="223"/>
        <v>94.5</v>
      </c>
      <c r="I2838" s="129">
        <f t="shared" si="220"/>
        <v>200</v>
      </c>
      <c r="J2838" s="129">
        <f t="shared" si="224"/>
        <v>220.5</v>
      </c>
    </row>
    <row r="2839" spans="1:10" x14ac:dyDescent="0.25">
      <c r="A2839" s="95" t="s">
        <v>5833</v>
      </c>
      <c r="B2839" s="95" t="s">
        <v>5834</v>
      </c>
      <c r="C2839" s="95" t="str">
        <f t="shared" si="221"/>
        <v>臺北市南港區</v>
      </c>
      <c r="D2839" s="95" t="s">
        <v>5804</v>
      </c>
      <c r="E2839" s="129">
        <v>150</v>
      </c>
      <c r="F2839" s="129">
        <f t="shared" si="222"/>
        <v>168</v>
      </c>
      <c r="G2839" s="129">
        <v>150</v>
      </c>
      <c r="H2839" s="129">
        <f t="shared" si="223"/>
        <v>168</v>
      </c>
      <c r="I2839" s="129">
        <f t="shared" si="220"/>
        <v>375</v>
      </c>
      <c r="J2839" s="129">
        <f t="shared" si="224"/>
        <v>404.25</v>
      </c>
    </row>
    <row r="2840" spans="1:10" x14ac:dyDescent="0.25">
      <c r="A2840" s="95" t="s">
        <v>5835</v>
      </c>
      <c r="B2840" s="95" t="s">
        <v>5836</v>
      </c>
      <c r="C2840" s="95" t="str">
        <f t="shared" si="221"/>
        <v>臺北市南港區</v>
      </c>
      <c r="D2840" s="95" t="s">
        <v>5673</v>
      </c>
      <c r="E2840" s="129">
        <v>80</v>
      </c>
      <c r="F2840" s="129">
        <f t="shared" si="222"/>
        <v>94.5</v>
      </c>
      <c r="G2840" s="129">
        <v>80</v>
      </c>
      <c r="H2840" s="129">
        <f t="shared" si="223"/>
        <v>94.5</v>
      </c>
      <c r="I2840" s="129">
        <f t="shared" si="220"/>
        <v>200</v>
      </c>
      <c r="J2840" s="129">
        <f t="shared" si="224"/>
        <v>220.5</v>
      </c>
    </row>
    <row r="2841" spans="1:10" x14ac:dyDescent="0.25">
      <c r="A2841" s="95" t="s">
        <v>5837</v>
      </c>
      <c r="B2841" s="95" t="s">
        <v>5838</v>
      </c>
      <c r="C2841" s="95" t="str">
        <f t="shared" si="221"/>
        <v>臺北市南港區</v>
      </c>
      <c r="D2841" s="95" t="s">
        <v>5673</v>
      </c>
      <c r="E2841" s="129">
        <v>80</v>
      </c>
      <c r="F2841" s="129">
        <f t="shared" si="222"/>
        <v>94.5</v>
      </c>
      <c r="G2841" s="129">
        <v>80</v>
      </c>
      <c r="H2841" s="129">
        <f t="shared" si="223"/>
        <v>94.5</v>
      </c>
      <c r="I2841" s="129">
        <f t="shared" si="220"/>
        <v>200</v>
      </c>
      <c r="J2841" s="129">
        <f t="shared" si="224"/>
        <v>220.5</v>
      </c>
    </row>
    <row r="2842" spans="1:10" x14ac:dyDescent="0.25">
      <c r="A2842" s="95" t="s">
        <v>5839</v>
      </c>
      <c r="B2842" s="95" t="s">
        <v>5840</v>
      </c>
      <c r="C2842" s="95" t="str">
        <f t="shared" si="221"/>
        <v>臺北市南港區</v>
      </c>
      <c r="D2842" s="95" t="s">
        <v>5673</v>
      </c>
      <c r="E2842" s="129">
        <v>80</v>
      </c>
      <c r="F2842" s="129">
        <f t="shared" si="222"/>
        <v>94.5</v>
      </c>
      <c r="G2842" s="129">
        <v>80</v>
      </c>
      <c r="H2842" s="129">
        <f t="shared" si="223"/>
        <v>94.5</v>
      </c>
      <c r="I2842" s="129">
        <f t="shared" si="220"/>
        <v>200</v>
      </c>
      <c r="J2842" s="129">
        <f t="shared" si="224"/>
        <v>220.5</v>
      </c>
    </row>
    <row r="2843" spans="1:10" x14ac:dyDescent="0.25">
      <c r="A2843" s="95" t="s">
        <v>5841</v>
      </c>
      <c r="B2843" s="95" t="s">
        <v>5842</v>
      </c>
      <c r="C2843" s="95" t="str">
        <f t="shared" si="221"/>
        <v>臺北市南港區</v>
      </c>
      <c r="D2843" s="95" t="s">
        <v>5673</v>
      </c>
      <c r="E2843" s="129">
        <v>80</v>
      </c>
      <c r="F2843" s="129">
        <f t="shared" si="222"/>
        <v>94.5</v>
      </c>
      <c r="G2843" s="129">
        <v>80</v>
      </c>
      <c r="H2843" s="129">
        <f t="shared" si="223"/>
        <v>94.5</v>
      </c>
      <c r="I2843" s="129">
        <f t="shared" ref="I2843:I2906" si="225">E2843*2.5</f>
        <v>200</v>
      </c>
      <c r="J2843" s="129">
        <f t="shared" si="224"/>
        <v>220.5</v>
      </c>
    </row>
    <row r="2844" spans="1:10" x14ac:dyDescent="0.25">
      <c r="A2844" s="95" t="s">
        <v>5843</v>
      </c>
      <c r="B2844" s="95" t="s">
        <v>5844</v>
      </c>
      <c r="C2844" s="95" t="str">
        <f t="shared" si="221"/>
        <v>臺北市南港區</v>
      </c>
      <c r="D2844" s="95" t="s">
        <v>5804</v>
      </c>
      <c r="E2844" s="129">
        <v>150</v>
      </c>
      <c r="F2844" s="129">
        <f t="shared" si="222"/>
        <v>168</v>
      </c>
      <c r="G2844" s="129">
        <v>150</v>
      </c>
      <c r="H2844" s="129">
        <f t="shared" si="223"/>
        <v>168</v>
      </c>
      <c r="I2844" s="129">
        <f t="shared" si="225"/>
        <v>375</v>
      </c>
      <c r="J2844" s="129">
        <f t="shared" si="224"/>
        <v>404.25</v>
      </c>
    </row>
    <row r="2845" spans="1:10" x14ac:dyDescent="0.25">
      <c r="A2845" s="95" t="s">
        <v>5845</v>
      </c>
      <c r="B2845" s="95" t="s">
        <v>5846</v>
      </c>
      <c r="C2845" s="95" t="str">
        <f t="shared" si="221"/>
        <v>臺北市南港區</v>
      </c>
      <c r="D2845" s="95" t="s">
        <v>4368</v>
      </c>
      <c r="E2845" s="129">
        <v>210</v>
      </c>
      <c r="F2845" s="129">
        <f t="shared" si="222"/>
        <v>231</v>
      </c>
      <c r="G2845" s="129">
        <v>210</v>
      </c>
      <c r="H2845" s="129">
        <f t="shared" si="223"/>
        <v>231</v>
      </c>
      <c r="I2845" s="129">
        <f t="shared" si="225"/>
        <v>525</v>
      </c>
      <c r="J2845" s="129">
        <f t="shared" si="224"/>
        <v>561.75</v>
      </c>
    </row>
    <row r="2846" spans="1:10" x14ac:dyDescent="0.25">
      <c r="A2846" s="95" t="s">
        <v>5847</v>
      </c>
      <c r="B2846" s="95" t="s">
        <v>5848</v>
      </c>
      <c r="C2846" s="95" t="str">
        <f t="shared" si="221"/>
        <v>臺北市南港區</v>
      </c>
      <c r="D2846" s="95" t="s">
        <v>5673</v>
      </c>
      <c r="E2846" s="129">
        <v>80</v>
      </c>
      <c r="F2846" s="129">
        <f t="shared" si="222"/>
        <v>94.5</v>
      </c>
      <c r="G2846" s="129">
        <v>80</v>
      </c>
      <c r="H2846" s="129">
        <f t="shared" si="223"/>
        <v>94.5</v>
      </c>
      <c r="I2846" s="129">
        <f t="shared" si="225"/>
        <v>200</v>
      </c>
      <c r="J2846" s="129">
        <f t="shared" si="224"/>
        <v>220.5</v>
      </c>
    </row>
    <row r="2847" spans="1:10" x14ac:dyDescent="0.25">
      <c r="A2847" s="95" t="s">
        <v>5849</v>
      </c>
      <c r="B2847" s="95" t="s">
        <v>5850</v>
      </c>
      <c r="C2847" s="95" t="str">
        <f t="shared" si="221"/>
        <v>臺北市南港區</v>
      </c>
      <c r="D2847" s="95" t="s">
        <v>5673</v>
      </c>
      <c r="E2847" s="129">
        <v>80</v>
      </c>
      <c r="F2847" s="129">
        <f t="shared" si="222"/>
        <v>94.5</v>
      </c>
      <c r="G2847" s="129">
        <v>80</v>
      </c>
      <c r="H2847" s="129">
        <f t="shared" si="223"/>
        <v>94.5</v>
      </c>
      <c r="I2847" s="129">
        <f t="shared" si="225"/>
        <v>200</v>
      </c>
      <c r="J2847" s="129">
        <f t="shared" si="224"/>
        <v>220.5</v>
      </c>
    </row>
    <row r="2848" spans="1:10" x14ac:dyDescent="0.25">
      <c r="A2848" s="95" t="s">
        <v>5851</v>
      </c>
      <c r="B2848" s="95" t="s">
        <v>5852</v>
      </c>
      <c r="C2848" s="95" t="str">
        <f t="shared" si="221"/>
        <v>臺北市南港區</v>
      </c>
      <c r="D2848" s="95" t="s">
        <v>5673</v>
      </c>
      <c r="E2848" s="129">
        <v>80</v>
      </c>
      <c r="F2848" s="129">
        <f t="shared" si="222"/>
        <v>94.5</v>
      </c>
      <c r="G2848" s="129">
        <v>80</v>
      </c>
      <c r="H2848" s="129">
        <f t="shared" si="223"/>
        <v>94.5</v>
      </c>
      <c r="I2848" s="129">
        <f t="shared" si="225"/>
        <v>200</v>
      </c>
      <c r="J2848" s="129">
        <f t="shared" si="224"/>
        <v>220.5</v>
      </c>
    </row>
    <row r="2849" spans="1:10" x14ac:dyDescent="0.25">
      <c r="A2849" s="95" t="s">
        <v>5853</v>
      </c>
      <c r="B2849" s="95" t="s">
        <v>5854</v>
      </c>
      <c r="C2849" s="95" t="str">
        <f t="shared" si="221"/>
        <v>臺北市南港區</v>
      </c>
      <c r="D2849" s="95" t="s">
        <v>5673</v>
      </c>
      <c r="E2849" s="129">
        <v>80</v>
      </c>
      <c r="F2849" s="129">
        <f t="shared" si="222"/>
        <v>94.5</v>
      </c>
      <c r="G2849" s="129">
        <v>80</v>
      </c>
      <c r="H2849" s="129">
        <f t="shared" si="223"/>
        <v>94.5</v>
      </c>
      <c r="I2849" s="129">
        <f t="shared" si="225"/>
        <v>200</v>
      </c>
      <c r="J2849" s="129">
        <f t="shared" si="224"/>
        <v>220.5</v>
      </c>
    </row>
    <row r="2850" spans="1:10" x14ac:dyDescent="0.25">
      <c r="A2850" s="95" t="s">
        <v>5855</v>
      </c>
      <c r="B2850" s="95" t="s">
        <v>5856</v>
      </c>
      <c r="C2850" s="95" t="str">
        <f t="shared" si="221"/>
        <v>臺北市南港區</v>
      </c>
      <c r="D2850" s="95" t="s">
        <v>5673</v>
      </c>
      <c r="E2850" s="129">
        <v>80</v>
      </c>
      <c r="F2850" s="129">
        <f t="shared" si="222"/>
        <v>94.5</v>
      </c>
      <c r="G2850" s="129">
        <v>80</v>
      </c>
      <c r="H2850" s="129">
        <f t="shared" si="223"/>
        <v>94.5</v>
      </c>
      <c r="I2850" s="129">
        <f t="shared" si="225"/>
        <v>200</v>
      </c>
      <c r="J2850" s="129">
        <f t="shared" si="224"/>
        <v>220.5</v>
      </c>
    </row>
    <row r="2851" spans="1:10" x14ac:dyDescent="0.25">
      <c r="A2851" s="95" t="s">
        <v>5857</v>
      </c>
      <c r="B2851" s="95" t="s">
        <v>5858</v>
      </c>
      <c r="C2851" s="95" t="str">
        <f t="shared" si="221"/>
        <v>臺北市南港區</v>
      </c>
      <c r="D2851" s="95" t="s">
        <v>5673</v>
      </c>
      <c r="E2851" s="129">
        <v>80</v>
      </c>
      <c r="F2851" s="129">
        <f t="shared" si="222"/>
        <v>94.5</v>
      </c>
      <c r="G2851" s="129">
        <v>80</v>
      </c>
      <c r="H2851" s="129">
        <f t="shared" si="223"/>
        <v>94.5</v>
      </c>
      <c r="I2851" s="129">
        <f t="shared" si="225"/>
        <v>200</v>
      </c>
      <c r="J2851" s="129">
        <f t="shared" si="224"/>
        <v>220.5</v>
      </c>
    </row>
    <row r="2852" spans="1:10" x14ac:dyDescent="0.25">
      <c r="A2852" s="99" t="s">
        <v>5859</v>
      </c>
      <c r="B2852" s="99" t="s">
        <v>5860</v>
      </c>
      <c r="C2852" s="99" t="s">
        <v>5861</v>
      </c>
      <c r="D2852" s="99" t="s">
        <v>5862</v>
      </c>
      <c r="E2852" s="130">
        <v>70</v>
      </c>
      <c r="F2852" s="130">
        <f t="shared" si="222"/>
        <v>84</v>
      </c>
      <c r="G2852" s="130">
        <v>70</v>
      </c>
      <c r="H2852" s="130">
        <f t="shared" si="223"/>
        <v>84</v>
      </c>
      <c r="I2852" s="130">
        <f t="shared" si="225"/>
        <v>175</v>
      </c>
      <c r="J2852" s="130">
        <f t="shared" si="224"/>
        <v>194.25</v>
      </c>
    </row>
    <row r="2853" spans="1:10" x14ac:dyDescent="0.25">
      <c r="A2853" s="99" t="s">
        <v>5863</v>
      </c>
      <c r="B2853" s="99" t="s">
        <v>5864</v>
      </c>
      <c r="C2853" s="99" t="s">
        <v>5865</v>
      </c>
      <c r="D2853" s="99" t="s">
        <v>184</v>
      </c>
      <c r="E2853" s="130">
        <v>80</v>
      </c>
      <c r="F2853" s="130">
        <f t="shared" si="222"/>
        <v>94.5</v>
      </c>
      <c r="G2853" s="130">
        <v>80</v>
      </c>
      <c r="H2853" s="130">
        <f t="shared" si="223"/>
        <v>94.5</v>
      </c>
      <c r="I2853" s="130">
        <f t="shared" si="225"/>
        <v>200</v>
      </c>
      <c r="J2853" s="130">
        <f t="shared" si="224"/>
        <v>220.5</v>
      </c>
    </row>
    <row r="2854" spans="1:10" x14ac:dyDescent="0.25">
      <c r="A2854" s="99" t="s">
        <v>5866</v>
      </c>
      <c r="B2854" s="99" t="s">
        <v>5867</v>
      </c>
      <c r="C2854" s="99" t="s">
        <v>5865</v>
      </c>
      <c r="D2854" s="99" t="s">
        <v>184</v>
      </c>
      <c r="E2854" s="130">
        <v>80</v>
      </c>
      <c r="F2854" s="130">
        <f t="shared" si="222"/>
        <v>94.5</v>
      </c>
      <c r="G2854" s="130">
        <v>80</v>
      </c>
      <c r="H2854" s="130">
        <f t="shared" si="223"/>
        <v>94.5</v>
      </c>
      <c r="I2854" s="130">
        <f t="shared" si="225"/>
        <v>200</v>
      </c>
      <c r="J2854" s="130">
        <f t="shared" si="224"/>
        <v>220.5</v>
      </c>
    </row>
    <row r="2855" spans="1:10" x14ac:dyDescent="0.25">
      <c r="A2855" s="99" t="s">
        <v>5868</v>
      </c>
      <c r="B2855" s="99" t="s">
        <v>5869</v>
      </c>
      <c r="C2855" s="99" t="s">
        <v>5865</v>
      </c>
      <c r="D2855" s="99" t="s">
        <v>200</v>
      </c>
      <c r="E2855" s="130">
        <v>110</v>
      </c>
      <c r="F2855" s="130">
        <f t="shared" si="222"/>
        <v>126</v>
      </c>
      <c r="G2855" s="130">
        <v>110</v>
      </c>
      <c r="H2855" s="130">
        <f t="shared" si="223"/>
        <v>126</v>
      </c>
      <c r="I2855" s="130">
        <f t="shared" si="225"/>
        <v>275</v>
      </c>
      <c r="J2855" s="130">
        <f t="shared" si="224"/>
        <v>299.25</v>
      </c>
    </row>
    <row r="2856" spans="1:10" x14ac:dyDescent="0.25">
      <c r="A2856" s="99" t="s">
        <v>5870</v>
      </c>
      <c r="B2856" s="99" t="s">
        <v>5871</v>
      </c>
      <c r="C2856" s="99" t="s">
        <v>5865</v>
      </c>
      <c r="D2856" s="99" t="s">
        <v>200</v>
      </c>
      <c r="E2856" s="130">
        <v>110</v>
      </c>
      <c r="F2856" s="130">
        <f t="shared" si="222"/>
        <v>126</v>
      </c>
      <c r="G2856" s="130">
        <v>110</v>
      </c>
      <c r="H2856" s="130">
        <f t="shared" si="223"/>
        <v>126</v>
      </c>
      <c r="I2856" s="130">
        <f t="shared" si="225"/>
        <v>275</v>
      </c>
      <c r="J2856" s="130">
        <f t="shared" si="224"/>
        <v>299.25</v>
      </c>
    </row>
    <row r="2857" spans="1:10" x14ac:dyDescent="0.25">
      <c r="A2857" s="99" t="s">
        <v>5872</v>
      </c>
      <c r="B2857" s="99" t="s">
        <v>5873</v>
      </c>
      <c r="C2857" s="99" t="s">
        <v>5865</v>
      </c>
      <c r="D2857" s="99" t="s">
        <v>200</v>
      </c>
      <c r="E2857" s="130">
        <v>110</v>
      </c>
      <c r="F2857" s="130">
        <f t="shared" si="222"/>
        <v>126</v>
      </c>
      <c r="G2857" s="130">
        <v>110</v>
      </c>
      <c r="H2857" s="130">
        <f t="shared" si="223"/>
        <v>126</v>
      </c>
      <c r="I2857" s="130">
        <f t="shared" si="225"/>
        <v>275</v>
      </c>
      <c r="J2857" s="130">
        <f t="shared" si="224"/>
        <v>299.25</v>
      </c>
    </row>
    <row r="2858" spans="1:10" x14ac:dyDescent="0.25">
      <c r="A2858" s="99" t="s">
        <v>5874</v>
      </c>
      <c r="B2858" s="99" t="s">
        <v>5875</v>
      </c>
      <c r="C2858" s="99" t="s">
        <v>5865</v>
      </c>
      <c r="D2858" s="99" t="s">
        <v>200</v>
      </c>
      <c r="E2858" s="130">
        <v>110</v>
      </c>
      <c r="F2858" s="130">
        <f t="shared" si="222"/>
        <v>126</v>
      </c>
      <c r="G2858" s="130">
        <v>110</v>
      </c>
      <c r="H2858" s="130">
        <f t="shared" si="223"/>
        <v>126</v>
      </c>
      <c r="I2858" s="130">
        <f t="shared" si="225"/>
        <v>275</v>
      </c>
      <c r="J2858" s="130">
        <f t="shared" si="224"/>
        <v>299.25</v>
      </c>
    </row>
    <row r="2859" spans="1:10" x14ac:dyDescent="0.25">
      <c r="A2859" s="99" t="s">
        <v>5876</v>
      </c>
      <c r="B2859" s="99" t="s">
        <v>5877</v>
      </c>
      <c r="C2859" s="99" t="s">
        <v>5865</v>
      </c>
      <c r="D2859" s="99" t="s">
        <v>200</v>
      </c>
      <c r="E2859" s="130">
        <v>110</v>
      </c>
      <c r="F2859" s="130">
        <f t="shared" si="222"/>
        <v>126</v>
      </c>
      <c r="G2859" s="130">
        <v>110</v>
      </c>
      <c r="H2859" s="130">
        <f t="shared" si="223"/>
        <v>126</v>
      </c>
      <c r="I2859" s="130">
        <f t="shared" si="225"/>
        <v>275</v>
      </c>
      <c r="J2859" s="130">
        <f t="shared" si="224"/>
        <v>299.25</v>
      </c>
    </row>
    <row r="2860" spans="1:10" x14ac:dyDescent="0.25">
      <c r="A2860" s="99" t="s">
        <v>5878</v>
      </c>
      <c r="B2860" s="99" t="s">
        <v>5879</v>
      </c>
      <c r="C2860" s="99" t="s">
        <v>5865</v>
      </c>
      <c r="D2860" s="99" t="s">
        <v>200</v>
      </c>
      <c r="E2860" s="130">
        <v>110</v>
      </c>
      <c r="F2860" s="130">
        <f t="shared" si="222"/>
        <v>126</v>
      </c>
      <c r="G2860" s="130">
        <v>110</v>
      </c>
      <c r="H2860" s="130">
        <f t="shared" si="223"/>
        <v>126</v>
      </c>
      <c r="I2860" s="130">
        <f t="shared" si="225"/>
        <v>275</v>
      </c>
      <c r="J2860" s="130">
        <f t="shared" si="224"/>
        <v>299.25</v>
      </c>
    </row>
    <row r="2861" spans="1:10" x14ac:dyDescent="0.25">
      <c r="A2861" s="99" t="s">
        <v>5880</v>
      </c>
      <c r="B2861" s="99" t="s">
        <v>5881</v>
      </c>
      <c r="C2861" s="99" t="s">
        <v>5865</v>
      </c>
      <c r="D2861" s="99" t="s">
        <v>200</v>
      </c>
      <c r="E2861" s="130">
        <v>110</v>
      </c>
      <c r="F2861" s="130">
        <f t="shared" si="222"/>
        <v>126</v>
      </c>
      <c r="G2861" s="130">
        <v>110</v>
      </c>
      <c r="H2861" s="130">
        <f t="shared" si="223"/>
        <v>126</v>
      </c>
      <c r="I2861" s="130">
        <f t="shared" si="225"/>
        <v>275</v>
      </c>
      <c r="J2861" s="130">
        <f t="shared" si="224"/>
        <v>299.25</v>
      </c>
    </row>
    <row r="2862" spans="1:10" x14ac:dyDescent="0.25">
      <c r="A2862" s="99" t="s">
        <v>5882</v>
      </c>
      <c r="B2862" s="99" t="s">
        <v>5883</v>
      </c>
      <c r="C2862" s="99" t="s">
        <v>5865</v>
      </c>
      <c r="D2862" s="99" t="s">
        <v>200</v>
      </c>
      <c r="E2862" s="130">
        <v>110</v>
      </c>
      <c r="F2862" s="130">
        <f t="shared" si="222"/>
        <v>126</v>
      </c>
      <c r="G2862" s="130">
        <v>110</v>
      </c>
      <c r="H2862" s="130">
        <f t="shared" si="223"/>
        <v>126</v>
      </c>
      <c r="I2862" s="130">
        <f t="shared" si="225"/>
        <v>275</v>
      </c>
      <c r="J2862" s="130">
        <f t="shared" si="224"/>
        <v>299.25</v>
      </c>
    </row>
    <row r="2863" spans="1:10" x14ac:dyDescent="0.25">
      <c r="A2863" s="99" t="s">
        <v>5884</v>
      </c>
      <c r="B2863" s="99" t="s">
        <v>5885</v>
      </c>
      <c r="C2863" s="99" t="s">
        <v>5865</v>
      </c>
      <c r="D2863" s="99" t="s">
        <v>200</v>
      </c>
      <c r="E2863" s="130">
        <v>110</v>
      </c>
      <c r="F2863" s="130">
        <f t="shared" si="222"/>
        <v>126</v>
      </c>
      <c r="G2863" s="130">
        <v>110</v>
      </c>
      <c r="H2863" s="130">
        <f t="shared" si="223"/>
        <v>126</v>
      </c>
      <c r="I2863" s="130">
        <f t="shared" si="225"/>
        <v>275</v>
      </c>
      <c r="J2863" s="130">
        <f t="shared" si="224"/>
        <v>299.25</v>
      </c>
    </row>
    <row r="2864" spans="1:10" x14ac:dyDescent="0.25">
      <c r="A2864" s="99" t="s">
        <v>5886</v>
      </c>
      <c r="B2864" s="99" t="s">
        <v>5887</v>
      </c>
      <c r="C2864" s="99" t="s">
        <v>5865</v>
      </c>
      <c r="D2864" s="99" t="s">
        <v>200</v>
      </c>
      <c r="E2864" s="130">
        <v>110</v>
      </c>
      <c r="F2864" s="130">
        <f t="shared" si="222"/>
        <v>126</v>
      </c>
      <c r="G2864" s="130">
        <v>110</v>
      </c>
      <c r="H2864" s="130">
        <f t="shared" si="223"/>
        <v>126</v>
      </c>
      <c r="I2864" s="130">
        <f t="shared" si="225"/>
        <v>275</v>
      </c>
      <c r="J2864" s="130">
        <f t="shared" si="224"/>
        <v>299.25</v>
      </c>
    </row>
    <row r="2865" spans="1:10" x14ac:dyDescent="0.25">
      <c r="A2865" s="99" t="s">
        <v>5888</v>
      </c>
      <c r="B2865" s="99" t="s">
        <v>5889</v>
      </c>
      <c r="C2865" s="99" t="s">
        <v>5865</v>
      </c>
      <c r="D2865" s="99" t="s">
        <v>200</v>
      </c>
      <c r="E2865" s="130">
        <v>110</v>
      </c>
      <c r="F2865" s="130">
        <f t="shared" si="222"/>
        <v>126</v>
      </c>
      <c r="G2865" s="130">
        <v>110</v>
      </c>
      <c r="H2865" s="130">
        <f t="shared" si="223"/>
        <v>126</v>
      </c>
      <c r="I2865" s="130">
        <f t="shared" si="225"/>
        <v>275</v>
      </c>
      <c r="J2865" s="130">
        <f t="shared" si="224"/>
        <v>299.25</v>
      </c>
    </row>
    <row r="2866" spans="1:10" x14ac:dyDescent="0.25">
      <c r="A2866" s="99" t="s">
        <v>5890</v>
      </c>
      <c r="B2866" s="99" t="s">
        <v>5891</v>
      </c>
      <c r="C2866" s="99" t="s">
        <v>5865</v>
      </c>
      <c r="D2866" s="99" t="s">
        <v>200</v>
      </c>
      <c r="E2866" s="130">
        <v>110</v>
      </c>
      <c r="F2866" s="130">
        <f t="shared" si="222"/>
        <v>126</v>
      </c>
      <c r="G2866" s="130">
        <v>110</v>
      </c>
      <c r="H2866" s="130">
        <f t="shared" si="223"/>
        <v>126</v>
      </c>
      <c r="I2866" s="130">
        <f t="shared" si="225"/>
        <v>275</v>
      </c>
      <c r="J2866" s="130">
        <f t="shared" si="224"/>
        <v>299.25</v>
      </c>
    </row>
    <row r="2867" spans="1:10" x14ac:dyDescent="0.25">
      <c r="A2867" s="99" t="s">
        <v>5892</v>
      </c>
      <c r="B2867" s="99" t="s">
        <v>5893</v>
      </c>
      <c r="C2867" s="99" t="s">
        <v>5865</v>
      </c>
      <c r="D2867" s="99" t="s">
        <v>200</v>
      </c>
      <c r="E2867" s="130">
        <v>110</v>
      </c>
      <c r="F2867" s="130">
        <f t="shared" si="222"/>
        <v>126</v>
      </c>
      <c r="G2867" s="130">
        <v>110</v>
      </c>
      <c r="H2867" s="130">
        <f t="shared" si="223"/>
        <v>126</v>
      </c>
      <c r="I2867" s="130">
        <f t="shared" si="225"/>
        <v>275</v>
      </c>
      <c r="J2867" s="130">
        <f t="shared" si="224"/>
        <v>299.25</v>
      </c>
    </row>
    <row r="2868" spans="1:10" x14ac:dyDescent="0.25">
      <c r="A2868" s="99" t="s">
        <v>5894</v>
      </c>
      <c r="B2868" s="99" t="s">
        <v>5895</v>
      </c>
      <c r="C2868" s="99" t="s">
        <v>5865</v>
      </c>
      <c r="D2868" s="99" t="s">
        <v>200</v>
      </c>
      <c r="E2868" s="130">
        <v>110</v>
      </c>
      <c r="F2868" s="130">
        <f t="shared" si="222"/>
        <v>126</v>
      </c>
      <c r="G2868" s="130">
        <v>110</v>
      </c>
      <c r="H2868" s="130">
        <f t="shared" si="223"/>
        <v>126</v>
      </c>
      <c r="I2868" s="130">
        <f t="shared" si="225"/>
        <v>275</v>
      </c>
      <c r="J2868" s="130">
        <f t="shared" si="224"/>
        <v>299.25</v>
      </c>
    </row>
    <row r="2869" spans="1:10" x14ac:dyDescent="0.25">
      <c r="A2869" s="99" t="s">
        <v>5896</v>
      </c>
      <c r="B2869" s="99" t="s">
        <v>5897</v>
      </c>
      <c r="C2869" s="99" t="s">
        <v>5865</v>
      </c>
      <c r="D2869" s="99" t="s">
        <v>200</v>
      </c>
      <c r="E2869" s="130">
        <v>110</v>
      </c>
      <c r="F2869" s="130">
        <f t="shared" si="222"/>
        <v>126</v>
      </c>
      <c r="G2869" s="130">
        <v>110</v>
      </c>
      <c r="H2869" s="130">
        <f t="shared" si="223"/>
        <v>126</v>
      </c>
      <c r="I2869" s="130">
        <f t="shared" si="225"/>
        <v>275</v>
      </c>
      <c r="J2869" s="130">
        <f t="shared" si="224"/>
        <v>299.25</v>
      </c>
    </row>
    <row r="2870" spans="1:10" x14ac:dyDescent="0.25">
      <c r="A2870" s="99" t="s">
        <v>5898</v>
      </c>
      <c r="B2870" s="99" t="s">
        <v>5899</v>
      </c>
      <c r="C2870" s="99" t="s">
        <v>5865</v>
      </c>
      <c r="D2870" s="99" t="s">
        <v>200</v>
      </c>
      <c r="E2870" s="130">
        <v>110</v>
      </c>
      <c r="F2870" s="130">
        <f t="shared" si="222"/>
        <v>126</v>
      </c>
      <c r="G2870" s="130">
        <v>110</v>
      </c>
      <c r="H2870" s="130">
        <f t="shared" si="223"/>
        <v>126</v>
      </c>
      <c r="I2870" s="130">
        <f t="shared" si="225"/>
        <v>275</v>
      </c>
      <c r="J2870" s="130">
        <f t="shared" si="224"/>
        <v>299.25</v>
      </c>
    </row>
    <row r="2871" spans="1:10" x14ac:dyDescent="0.25">
      <c r="A2871" s="99" t="s">
        <v>5900</v>
      </c>
      <c r="B2871" s="99" t="s">
        <v>5901</v>
      </c>
      <c r="C2871" s="99" t="s">
        <v>5865</v>
      </c>
      <c r="D2871" s="99" t="s">
        <v>200</v>
      </c>
      <c r="E2871" s="130">
        <v>110</v>
      </c>
      <c r="F2871" s="130">
        <f t="shared" si="222"/>
        <v>126</v>
      </c>
      <c r="G2871" s="130">
        <v>110</v>
      </c>
      <c r="H2871" s="130">
        <f t="shared" si="223"/>
        <v>126</v>
      </c>
      <c r="I2871" s="130">
        <f t="shared" si="225"/>
        <v>275</v>
      </c>
      <c r="J2871" s="130">
        <f t="shared" si="224"/>
        <v>299.25</v>
      </c>
    </row>
    <row r="2872" spans="1:10" x14ac:dyDescent="0.25">
      <c r="A2872" s="99" t="s">
        <v>5902</v>
      </c>
      <c r="B2872" s="99" t="s">
        <v>5903</v>
      </c>
      <c r="C2872" s="99" t="s">
        <v>5865</v>
      </c>
      <c r="D2872" s="99" t="s">
        <v>200</v>
      </c>
      <c r="E2872" s="130">
        <v>110</v>
      </c>
      <c r="F2872" s="130">
        <f t="shared" si="222"/>
        <v>126</v>
      </c>
      <c r="G2872" s="130">
        <v>110</v>
      </c>
      <c r="H2872" s="130">
        <f t="shared" si="223"/>
        <v>126</v>
      </c>
      <c r="I2872" s="130">
        <f t="shared" si="225"/>
        <v>275</v>
      </c>
      <c r="J2872" s="130">
        <f t="shared" si="224"/>
        <v>299.25</v>
      </c>
    </row>
    <row r="2873" spans="1:10" x14ac:dyDescent="0.25">
      <c r="A2873" s="99" t="s">
        <v>5904</v>
      </c>
      <c r="B2873" s="99" t="s">
        <v>5905</v>
      </c>
      <c r="C2873" s="99" t="s">
        <v>5865</v>
      </c>
      <c r="D2873" s="99" t="s">
        <v>200</v>
      </c>
      <c r="E2873" s="130">
        <v>110</v>
      </c>
      <c r="F2873" s="130">
        <f t="shared" si="222"/>
        <v>126</v>
      </c>
      <c r="G2873" s="130">
        <v>110</v>
      </c>
      <c r="H2873" s="130">
        <f t="shared" si="223"/>
        <v>126</v>
      </c>
      <c r="I2873" s="130">
        <f t="shared" si="225"/>
        <v>275</v>
      </c>
      <c r="J2873" s="130">
        <f t="shared" si="224"/>
        <v>299.25</v>
      </c>
    </row>
    <row r="2874" spans="1:10" x14ac:dyDescent="0.25">
      <c r="A2874" s="99" t="s">
        <v>5906</v>
      </c>
      <c r="B2874" s="99" t="s">
        <v>5907</v>
      </c>
      <c r="C2874" s="99" t="s">
        <v>5865</v>
      </c>
      <c r="D2874" s="99" t="s">
        <v>200</v>
      </c>
      <c r="E2874" s="130">
        <v>110</v>
      </c>
      <c r="F2874" s="130">
        <f t="shared" si="222"/>
        <v>126</v>
      </c>
      <c r="G2874" s="130">
        <v>110</v>
      </c>
      <c r="H2874" s="130">
        <f t="shared" si="223"/>
        <v>126</v>
      </c>
      <c r="I2874" s="130">
        <f t="shared" si="225"/>
        <v>275</v>
      </c>
      <c r="J2874" s="130">
        <f t="shared" si="224"/>
        <v>299.25</v>
      </c>
    </row>
    <row r="2875" spans="1:10" x14ac:dyDescent="0.25">
      <c r="A2875" s="99" t="s">
        <v>5908</v>
      </c>
      <c r="B2875" s="99" t="s">
        <v>5909</v>
      </c>
      <c r="C2875" s="99" t="s">
        <v>5865</v>
      </c>
      <c r="D2875" s="99" t="s">
        <v>200</v>
      </c>
      <c r="E2875" s="130">
        <v>110</v>
      </c>
      <c r="F2875" s="130">
        <f t="shared" si="222"/>
        <v>126</v>
      </c>
      <c r="G2875" s="130">
        <v>110</v>
      </c>
      <c r="H2875" s="130">
        <f t="shared" si="223"/>
        <v>126</v>
      </c>
      <c r="I2875" s="130">
        <f t="shared" si="225"/>
        <v>275</v>
      </c>
      <c r="J2875" s="130">
        <f t="shared" si="224"/>
        <v>299.25</v>
      </c>
    </row>
    <row r="2876" spans="1:10" x14ac:dyDescent="0.25">
      <c r="A2876" s="99" t="s">
        <v>5910</v>
      </c>
      <c r="B2876" s="99" t="s">
        <v>5911</v>
      </c>
      <c r="C2876" s="99" t="s">
        <v>5865</v>
      </c>
      <c r="D2876" s="99" t="s">
        <v>200</v>
      </c>
      <c r="E2876" s="130">
        <v>110</v>
      </c>
      <c r="F2876" s="130">
        <f t="shared" si="222"/>
        <v>126</v>
      </c>
      <c r="G2876" s="130">
        <v>110</v>
      </c>
      <c r="H2876" s="130">
        <f t="shared" si="223"/>
        <v>126</v>
      </c>
      <c r="I2876" s="130">
        <f t="shared" si="225"/>
        <v>275</v>
      </c>
      <c r="J2876" s="130">
        <f t="shared" si="224"/>
        <v>299.25</v>
      </c>
    </row>
    <row r="2877" spans="1:10" x14ac:dyDescent="0.25">
      <c r="A2877" s="99" t="s">
        <v>5912</v>
      </c>
      <c r="B2877" s="99" t="s">
        <v>5913</v>
      </c>
      <c r="C2877" s="99" t="s">
        <v>5865</v>
      </c>
      <c r="D2877" s="99" t="s">
        <v>200</v>
      </c>
      <c r="E2877" s="130">
        <v>110</v>
      </c>
      <c r="F2877" s="130">
        <f t="shared" si="222"/>
        <v>126</v>
      </c>
      <c r="G2877" s="130">
        <v>110</v>
      </c>
      <c r="H2877" s="130">
        <f t="shared" si="223"/>
        <v>126</v>
      </c>
      <c r="I2877" s="130">
        <f t="shared" si="225"/>
        <v>275</v>
      </c>
      <c r="J2877" s="130">
        <f t="shared" si="224"/>
        <v>299.25</v>
      </c>
    </row>
    <row r="2878" spans="1:10" x14ac:dyDescent="0.25">
      <c r="A2878" s="99" t="s">
        <v>5914</v>
      </c>
      <c r="B2878" s="99" t="s">
        <v>5915</v>
      </c>
      <c r="C2878" s="99" t="s">
        <v>5865</v>
      </c>
      <c r="D2878" s="99" t="s">
        <v>200</v>
      </c>
      <c r="E2878" s="130">
        <v>110</v>
      </c>
      <c r="F2878" s="130">
        <f t="shared" si="222"/>
        <v>126</v>
      </c>
      <c r="G2878" s="130">
        <v>110</v>
      </c>
      <c r="H2878" s="130">
        <f t="shared" si="223"/>
        <v>126</v>
      </c>
      <c r="I2878" s="130">
        <f t="shared" si="225"/>
        <v>275</v>
      </c>
      <c r="J2878" s="130">
        <f t="shared" si="224"/>
        <v>299.25</v>
      </c>
    </row>
    <row r="2879" spans="1:10" x14ac:dyDescent="0.25">
      <c r="A2879" s="99" t="s">
        <v>5916</v>
      </c>
      <c r="B2879" s="99" t="s">
        <v>5917</v>
      </c>
      <c r="C2879" s="99" t="s">
        <v>5865</v>
      </c>
      <c r="D2879" s="99" t="s">
        <v>200</v>
      </c>
      <c r="E2879" s="130">
        <v>110</v>
      </c>
      <c r="F2879" s="130">
        <f t="shared" si="222"/>
        <v>126</v>
      </c>
      <c r="G2879" s="130">
        <v>110</v>
      </c>
      <c r="H2879" s="130">
        <f t="shared" si="223"/>
        <v>126</v>
      </c>
      <c r="I2879" s="130">
        <f t="shared" si="225"/>
        <v>275</v>
      </c>
      <c r="J2879" s="130">
        <f t="shared" si="224"/>
        <v>299.25</v>
      </c>
    </row>
    <row r="2880" spans="1:10" x14ac:dyDescent="0.25">
      <c r="A2880" s="99" t="s">
        <v>5918</v>
      </c>
      <c r="B2880" s="99" t="s">
        <v>5919</v>
      </c>
      <c r="C2880" s="99" t="s">
        <v>5865</v>
      </c>
      <c r="D2880" s="99" t="s">
        <v>200</v>
      </c>
      <c r="E2880" s="130">
        <v>110</v>
      </c>
      <c r="F2880" s="130">
        <f t="shared" si="222"/>
        <v>126</v>
      </c>
      <c r="G2880" s="130">
        <v>110</v>
      </c>
      <c r="H2880" s="130">
        <f t="shared" si="223"/>
        <v>126</v>
      </c>
      <c r="I2880" s="130">
        <f t="shared" si="225"/>
        <v>275</v>
      </c>
      <c r="J2880" s="130">
        <f t="shared" si="224"/>
        <v>299.25</v>
      </c>
    </row>
    <row r="2881" spans="1:10" x14ac:dyDescent="0.25">
      <c r="A2881" s="99" t="s">
        <v>5920</v>
      </c>
      <c r="B2881" s="99" t="s">
        <v>5921</v>
      </c>
      <c r="C2881" s="99" t="s">
        <v>5922</v>
      </c>
      <c r="D2881" s="99" t="s">
        <v>5862</v>
      </c>
      <c r="E2881" s="130">
        <v>70</v>
      </c>
      <c r="F2881" s="130">
        <f t="shared" si="222"/>
        <v>84</v>
      </c>
      <c r="G2881" s="130">
        <v>70</v>
      </c>
      <c r="H2881" s="130">
        <f t="shared" si="223"/>
        <v>84</v>
      </c>
      <c r="I2881" s="130">
        <f t="shared" si="225"/>
        <v>175</v>
      </c>
      <c r="J2881" s="130">
        <f t="shared" si="224"/>
        <v>194.25</v>
      </c>
    </row>
    <row r="2882" spans="1:10" x14ac:dyDescent="0.25">
      <c r="A2882" s="99" t="s">
        <v>5923</v>
      </c>
      <c r="B2882" s="99" t="s">
        <v>5924</v>
      </c>
      <c r="C2882" s="99" t="s">
        <v>5922</v>
      </c>
      <c r="D2882" s="99" t="s">
        <v>5862</v>
      </c>
      <c r="E2882" s="130">
        <v>70</v>
      </c>
      <c r="F2882" s="130">
        <f t="shared" si="222"/>
        <v>84</v>
      </c>
      <c r="G2882" s="130">
        <v>70</v>
      </c>
      <c r="H2882" s="130">
        <f t="shared" si="223"/>
        <v>84</v>
      </c>
      <c r="I2882" s="130">
        <f t="shared" si="225"/>
        <v>175</v>
      </c>
      <c r="J2882" s="130">
        <f t="shared" si="224"/>
        <v>194.25</v>
      </c>
    </row>
    <row r="2883" spans="1:10" x14ac:dyDescent="0.25">
      <c r="A2883" s="99" t="s">
        <v>5925</v>
      </c>
      <c r="B2883" s="99" t="s">
        <v>5926</v>
      </c>
      <c r="C2883" s="99" t="s">
        <v>5865</v>
      </c>
      <c r="D2883" s="99" t="s">
        <v>200</v>
      </c>
      <c r="E2883" s="130">
        <v>110</v>
      </c>
      <c r="F2883" s="130">
        <f t="shared" ref="F2883:F2946" si="226">(E2883+10)*1.05</f>
        <v>126</v>
      </c>
      <c r="G2883" s="130">
        <v>110</v>
      </c>
      <c r="H2883" s="130">
        <f t="shared" ref="H2883:H2946" si="227">(G2883+10)*1.05</f>
        <v>126</v>
      </c>
      <c r="I2883" s="130">
        <f t="shared" si="225"/>
        <v>275</v>
      </c>
      <c r="J2883" s="130">
        <f t="shared" ref="J2883:J2946" si="228">(I2883+10)*1.05</f>
        <v>299.25</v>
      </c>
    </row>
    <row r="2884" spans="1:10" x14ac:dyDescent="0.25">
      <c r="A2884" s="99" t="s">
        <v>5927</v>
      </c>
      <c r="B2884" s="99" t="s">
        <v>5928</v>
      </c>
      <c r="C2884" s="99" t="s">
        <v>5865</v>
      </c>
      <c r="D2884" s="99" t="s">
        <v>200</v>
      </c>
      <c r="E2884" s="130">
        <v>110</v>
      </c>
      <c r="F2884" s="130">
        <f t="shared" si="226"/>
        <v>126</v>
      </c>
      <c r="G2884" s="130">
        <v>110</v>
      </c>
      <c r="H2884" s="130">
        <f t="shared" si="227"/>
        <v>126</v>
      </c>
      <c r="I2884" s="130">
        <f t="shared" si="225"/>
        <v>275</v>
      </c>
      <c r="J2884" s="130">
        <f t="shared" si="228"/>
        <v>299.25</v>
      </c>
    </row>
    <row r="2885" spans="1:10" x14ac:dyDescent="0.25">
      <c r="A2885" s="99" t="s">
        <v>5929</v>
      </c>
      <c r="B2885" s="99" t="s">
        <v>5930</v>
      </c>
      <c r="C2885" s="99" t="s">
        <v>5865</v>
      </c>
      <c r="D2885" s="99" t="s">
        <v>200</v>
      </c>
      <c r="E2885" s="130">
        <v>110</v>
      </c>
      <c r="F2885" s="130">
        <f t="shared" si="226"/>
        <v>126</v>
      </c>
      <c r="G2885" s="130">
        <v>110</v>
      </c>
      <c r="H2885" s="130">
        <f t="shared" si="227"/>
        <v>126</v>
      </c>
      <c r="I2885" s="130">
        <f t="shared" si="225"/>
        <v>275</v>
      </c>
      <c r="J2885" s="130">
        <f t="shared" si="228"/>
        <v>299.25</v>
      </c>
    </row>
    <row r="2886" spans="1:10" x14ac:dyDescent="0.25">
      <c r="A2886" s="99" t="s">
        <v>5931</v>
      </c>
      <c r="B2886" s="99" t="s">
        <v>5932</v>
      </c>
      <c r="C2886" s="99" t="s">
        <v>5865</v>
      </c>
      <c r="D2886" s="99" t="s">
        <v>200</v>
      </c>
      <c r="E2886" s="130">
        <v>110</v>
      </c>
      <c r="F2886" s="130">
        <f t="shared" si="226"/>
        <v>126</v>
      </c>
      <c r="G2886" s="130">
        <v>110</v>
      </c>
      <c r="H2886" s="130">
        <f t="shared" si="227"/>
        <v>126</v>
      </c>
      <c r="I2886" s="130">
        <f t="shared" si="225"/>
        <v>275</v>
      </c>
      <c r="J2886" s="130">
        <f t="shared" si="228"/>
        <v>299.25</v>
      </c>
    </row>
    <row r="2887" spans="1:10" x14ac:dyDescent="0.25">
      <c r="A2887" s="99" t="s">
        <v>5933</v>
      </c>
      <c r="B2887" s="99" t="s">
        <v>5934</v>
      </c>
      <c r="C2887" s="99" t="s">
        <v>5865</v>
      </c>
      <c r="D2887" s="99" t="s">
        <v>200</v>
      </c>
      <c r="E2887" s="130">
        <v>110</v>
      </c>
      <c r="F2887" s="130">
        <f t="shared" si="226"/>
        <v>126</v>
      </c>
      <c r="G2887" s="130">
        <v>110</v>
      </c>
      <c r="H2887" s="130">
        <f t="shared" si="227"/>
        <v>126</v>
      </c>
      <c r="I2887" s="130">
        <f t="shared" si="225"/>
        <v>275</v>
      </c>
      <c r="J2887" s="130">
        <f t="shared" si="228"/>
        <v>299.25</v>
      </c>
    </row>
    <row r="2888" spans="1:10" x14ac:dyDescent="0.25">
      <c r="A2888" s="99" t="s">
        <v>5935</v>
      </c>
      <c r="B2888" s="99" t="s">
        <v>5936</v>
      </c>
      <c r="C2888" s="99" t="s">
        <v>5865</v>
      </c>
      <c r="D2888" s="99" t="s">
        <v>200</v>
      </c>
      <c r="E2888" s="130">
        <v>110</v>
      </c>
      <c r="F2888" s="130">
        <f t="shared" si="226"/>
        <v>126</v>
      </c>
      <c r="G2888" s="130">
        <v>110</v>
      </c>
      <c r="H2888" s="130">
        <f t="shared" si="227"/>
        <v>126</v>
      </c>
      <c r="I2888" s="130">
        <f t="shared" si="225"/>
        <v>275</v>
      </c>
      <c r="J2888" s="130">
        <f t="shared" si="228"/>
        <v>299.25</v>
      </c>
    </row>
    <row r="2889" spans="1:10" x14ac:dyDescent="0.25">
      <c r="A2889" s="99" t="s">
        <v>5937</v>
      </c>
      <c r="B2889" s="99" t="s">
        <v>5938</v>
      </c>
      <c r="C2889" s="99" t="s">
        <v>5865</v>
      </c>
      <c r="D2889" s="99" t="s">
        <v>184</v>
      </c>
      <c r="E2889" s="130">
        <v>80</v>
      </c>
      <c r="F2889" s="130">
        <f t="shared" si="226"/>
        <v>94.5</v>
      </c>
      <c r="G2889" s="130">
        <v>80</v>
      </c>
      <c r="H2889" s="130">
        <f t="shared" si="227"/>
        <v>94.5</v>
      </c>
      <c r="I2889" s="130">
        <f t="shared" si="225"/>
        <v>200</v>
      </c>
      <c r="J2889" s="130">
        <f t="shared" si="228"/>
        <v>220.5</v>
      </c>
    </row>
    <row r="2890" spans="1:10" x14ac:dyDescent="0.25">
      <c r="A2890" s="99" t="s">
        <v>5939</v>
      </c>
      <c r="B2890" s="99" t="s">
        <v>5940</v>
      </c>
      <c r="C2890" s="99" t="s">
        <v>5865</v>
      </c>
      <c r="D2890" s="99" t="s">
        <v>200</v>
      </c>
      <c r="E2890" s="130">
        <v>110</v>
      </c>
      <c r="F2890" s="130">
        <f t="shared" si="226"/>
        <v>126</v>
      </c>
      <c r="G2890" s="130">
        <v>110</v>
      </c>
      <c r="H2890" s="130">
        <f t="shared" si="227"/>
        <v>126</v>
      </c>
      <c r="I2890" s="130">
        <f t="shared" si="225"/>
        <v>275</v>
      </c>
      <c r="J2890" s="130">
        <f t="shared" si="228"/>
        <v>299.25</v>
      </c>
    </row>
    <row r="2891" spans="1:10" x14ac:dyDescent="0.25">
      <c r="A2891" s="99" t="s">
        <v>5941</v>
      </c>
      <c r="B2891" s="99" t="s">
        <v>5942</v>
      </c>
      <c r="C2891" s="99" t="s">
        <v>5943</v>
      </c>
      <c r="D2891" s="99" t="s">
        <v>589</v>
      </c>
      <c r="E2891" s="130">
        <v>300</v>
      </c>
      <c r="F2891" s="130">
        <f t="shared" si="226"/>
        <v>325.5</v>
      </c>
      <c r="G2891" s="130">
        <v>300</v>
      </c>
      <c r="H2891" s="130">
        <f t="shared" si="227"/>
        <v>325.5</v>
      </c>
      <c r="I2891" s="130">
        <f t="shared" si="225"/>
        <v>750</v>
      </c>
      <c r="J2891" s="130">
        <f t="shared" si="228"/>
        <v>798</v>
      </c>
    </row>
    <row r="2892" spans="1:10" x14ac:dyDescent="0.25">
      <c r="A2892" s="99" t="s">
        <v>5944</v>
      </c>
      <c r="B2892" s="99" t="s">
        <v>5945</v>
      </c>
      <c r="C2892" s="99" t="s">
        <v>5943</v>
      </c>
      <c r="D2892" s="99" t="s">
        <v>589</v>
      </c>
      <c r="E2892" s="130">
        <v>300</v>
      </c>
      <c r="F2892" s="130">
        <f t="shared" si="226"/>
        <v>325.5</v>
      </c>
      <c r="G2892" s="130">
        <v>300</v>
      </c>
      <c r="H2892" s="130">
        <f t="shared" si="227"/>
        <v>325.5</v>
      </c>
      <c r="I2892" s="130">
        <f t="shared" si="225"/>
        <v>750</v>
      </c>
      <c r="J2892" s="130">
        <f t="shared" si="228"/>
        <v>798</v>
      </c>
    </row>
    <row r="2893" spans="1:10" x14ac:dyDescent="0.25">
      <c r="A2893" s="99" t="s">
        <v>5946</v>
      </c>
      <c r="B2893" s="99" t="s">
        <v>5947</v>
      </c>
      <c r="C2893" s="99" t="s">
        <v>5943</v>
      </c>
      <c r="D2893" s="99" t="s">
        <v>589</v>
      </c>
      <c r="E2893" s="130">
        <v>300</v>
      </c>
      <c r="F2893" s="130">
        <f t="shared" si="226"/>
        <v>325.5</v>
      </c>
      <c r="G2893" s="130">
        <v>300</v>
      </c>
      <c r="H2893" s="130">
        <f t="shared" si="227"/>
        <v>325.5</v>
      </c>
      <c r="I2893" s="130">
        <f t="shared" si="225"/>
        <v>750</v>
      </c>
      <c r="J2893" s="130">
        <f t="shared" si="228"/>
        <v>798</v>
      </c>
    </row>
    <row r="2894" spans="1:10" x14ac:dyDescent="0.25">
      <c r="A2894" s="99" t="s">
        <v>5948</v>
      </c>
      <c r="B2894" s="99" t="s">
        <v>5949</v>
      </c>
      <c r="C2894" s="99" t="s">
        <v>5943</v>
      </c>
      <c r="D2894" s="99" t="s">
        <v>589</v>
      </c>
      <c r="E2894" s="130">
        <v>300</v>
      </c>
      <c r="F2894" s="130">
        <f t="shared" si="226"/>
        <v>325.5</v>
      </c>
      <c r="G2894" s="130">
        <v>300</v>
      </c>
      <c r="H2894" s="130">
        <f t="shared" si="227"/>
        <v>325.5</v>
      </c>
      <c r="I2894" s="130">
        <f t="shared" si="225"/>
        <v>750</v>
      </c>
      <c r="J2894" s="130">
        <f t="shared" si="228"/>
        <v>798</v>
      </c>
    </row>
    <row r="2895" spans="1:10" x14ac:dyDescent="0.25">
      <c r="A2895" s="99" t="s">
        <v>5950</v>
      </c>
      <c r="B2895" s="99" t="s">
        <v>5951</v>
      </c>
      <c r="C2895" s="99" t="s">
        <v>5943</v>
      </c>
      <c r="D2895" s="99" t="s">
        <v>589</v>
      </c>
      <c r="E2895" s="130">
        <v>300</v>
      </c>
      <c r="F2895" s="130">
        <f t="shared" si="226"/>
        <v>325.5</v>
      </c>
      <c r="G2895" s="130">
        <v>300</v>
      </c>
      <c r="H2895" s="130">
        <f t="shared" si="227"/>
        <v>325.5</v>
      </c>
      <c r="I2895" s="130">
        <f t="shared" si="225"/>
        <v>750</v>
      </c>
      <c r="J2895" s="130">
        <f t="shared" si="228"/>
        <v>798</v>
      </c>
    </row>
    <row r="2896" spans="1:10" x14ac:dyDescent="0.25">
      <c r="A2896" s="99" t="s">
        <v>5952</v>
      </c>
      <c r="B2896" s="99" t="s">
        <v>5953</v>
      </c>
      <c r="C2896" s="99" t="s">
        <v>5943</v>
      </c>
      <c r="D2896" s="99" t="s">
        <v>589</v>
      </c>
      <c r="E2896" s="130">
        <v>300</v>
      </c>
      <c r="F2896" s="130">
        <f t="shared" si="226"/>
        <v>325.5</v>
      </c>
      <c r="G2896" s="130">
        <v>300</v>
      </c>
      <c r="H2896" s="130">
        <f t="shared" si="227"/>
        <v>325.5</v>
      </c>
      <c r="I2896" s="130">
        <f t="shared" si="225"/>
        <v>750</v>
      </c>
      <c r="J2896" s="130">
        <f t="shared" si="228"/>
        <v>798</v>
      </c>
    </row>
    <row r="2897" spans="1:10" x14ac:dyDescent="0.25">
      <c r="A2897" s="99" t="s">
        <v>5954</v>
      </c>
      <c r="B2897" s="99" t="s">
        <v>5955</v>
      </c>
      <c r="C2897" s="99" t="s">
        <v>5956</v>
      </c>
      <c r="D2897" s="99" t="s">
        <v>710</v>
      </c>
      <c r="E2897" s="130">
        <v>150</v>
      </c>
      <c r="F2897" s="130">
        <f t="shared" si="226"/>
        <v>168</v>
      </c>
      <c r="G2897" s="130">
        <v>150</v>
      </c>
      <c r="H2897" s="130">
        <f t="shared" si="227"/>
        <v>168</v>
      </c>
      <c r="I2897" s="130">
        <f t="shared" si="225"/>
        <v>375</v>
      </c>
      <c r="J2897" s="130">
        <f t="shared" si="228"/>
        <v>404.25</v>
      </c>
    </row>
    <row r="2898" spans="1:10" x14ac:dyDescent="0.25">
      <c r="A2898" s="99" t="s">
        <v>5957</v>
      </c>
      <c r="B2898" s="99" t="s">
        <v>5958</v>
      </c>
      <c r="C2898" s="99" t="s">
        <v>5956</v>
      </c>
      <c r="D2898" s="99" t="s">
        <v>710</v>
      </c>
      <c r="E2898" s="130">
        <v>150</v>
      </c>
      <c r="F2898" s="130">
        <f t="shared" si="226"/>
        <v>168</v>
      </c>
      <c r="G2898" s="130">
        <v>150</v>
      </c>
      <c r="H2898" s="130">
        <f t="shared" si="227"/>
        <v>168</v>
      </c>
      <c r="I2898" s="130">
        <f t="shared" si="225"/>
        <v>375</v>
      </c>
      <c r="J2898" s="130">
        <f t="shared" si="228"/>
        <v>404.25</v>
      </c>
    </row>
    <row r="2899" spans="1:10" x14ac:dyDescent="0.25">
      <c r="A2899" s="99" t="s">
        <v>5959</v>
      </c>
      <c r="B2899" s="99" t="s">
        <v>5960</v>
      </c>
      <c r="C2899" s="99" t="s">
        <v>5956</v>
      </c>
      <c r="D2899" s="99" t="s">
        <v>710</v>
      </c>
      <c r="E2899" s="130">
        <v>150</v>
      </c>
      <c r="F2899" s="130">
        <f t="shared" si="226"/>
        <v>168</v>
      </c>
      <c r="G2899" s="130">
        <v>150</v>
      </c>
      <c r="H2899" s="130">
        <f t="shared" si="227"/>
        <v>168</v>
      </c>
      <c r="I2899" s="130">
        <f t="shared" si="225"/>
        <v>375</v>
      </c>
      <c r="J2899" s="130">
        <f t="shared" si="228"/>
        <v>404.25</v>
      </c>
    </row>
    <row r="2900" spans="1:10" x14ac:dyDescent="0.25">
      <c r="A2900" s="99" t="s">
        <v>5961</v>
      </c>
      <c r="B2900" s="99" t="s">
        <v>5962</v>
      </c>
      <c r="C2900" s="99" t="s">
        <v>5956</v>
      </c>
      <c r="D2900" s="99" t="s">
        <v>710</v>
      </c>
      <c r="E2900" s="130">
        <v>150</v>
      </c>
      <c r="F2900" s="130">
        <f t="shared" si="226"/>
        <v>168</v>
      </c>
      <c r="G2900" s="130">
        <v>150</v>
      </c>
      <c r="H2900" s="130">
        <f t="shared" si="227"/>
        <v>168</v>
      </c>
      <c r="I2900" s="130">
        <f t="shared" si="225"/>
        <v>375</v>
      </c>
      <c r="J2900" s="130">
        <f t="shared" si="228"/>
        <v>404.25</v>
      </c>
    </row>
    <row r="2901" spans="1:10" x14ac:dyDescent="0.25">
      <c r="A2901" s="99" t="s">
        <v>5963</v>
      </c>
      <c r="B2901" s="99" t="s">
        <v>5964</v>
      </c>
      <c r="C2901" s="99" t="s">
        <v>5956</v>
      </c>
      <c r="D2901" s="99" t="s">
        <v>710</v>
      </c>
      <c r="E2901" s="130">
        <v>150</v>
      </c>
      <c r="F2901" s="130">
        <f t="shared" si="226"/>
        <v>168</v>
      </c>
      <c r="G2901" s="130">
        <v>150</v>
      </c>
      <c r="H2901" s="130">
        <f t="shared" si="227"/>
        <v>168</v>
      </c>
      <c r="I2901" s="130">
        <f t="shared" si="225"/>
        <v>375</v>
      </c>
      <c r="J2901" s="130">
        <f t="shared" si="228"/>
        <v>404.25</v>
      </c>
    </row>
    <row r="2902" spans="1:10" x14ac:dyDescent="0.25">
      <c r="A2902" s="99" t="s">
        <v>5965</v>
      </c>
      <c r="B2902" s="99" t="s">
        <v>5966</v>
      </c>
      <c r="C2902" s="99" t="s">
        <v>5956</v>
      </c>
      <c r="D2902" s="99" t="s">
        <v>710</v>
      </c>
      <c r="E2902" s="130">
        <v>150</v>
      </c>
      <c r="F2902" s="130">
        <f t="shared" si="226"/>
        <v>168</v>
      </c>
      <c r="G2902" s="130">
        <v>150</v>
      </c>
      <c r="H2902" s="130">
        <f t="shared" si="227"/>
        <v>168</v>
      </c>
      <c r="I2902" s="130">
        <f t="shared" si="225"/>
        <v>375</v>
      </c>
      <c r="J2902" s="130">
        <f t="shared" si="228"/>
        <v>404.25</v>
      </c>
    </row>
    <row r="2903" spans="1:10" x14ac:dyDescent="0.25">
      <c r="A2903" s="99" t="s">
        <v>5967</v>
      </c>
      <c r="B2903" s="99" t="s">
        <v>5968</v>
      </c>
      <c r="C2903" s="99" t="s">
        <v>5969</v>
      </c>
      <c r="D2903" s="99" t="s">
        <v>5862</v>
      </c>
      <c r="E2903" s="130">
        <v>70</v>
      </c>
      <c r="F2903" s="130">
        <f t="shared" si="226"/>
        <v>84</v>
      </c>
      <c r="G2903" s="130">
        <v>70</v>
      </c>
      <c r="H2903" s="130">
        <f t="shared" si="227"/>
        <v>84</v>
      </c>
      <c r="I2903" s="130">
        <f t="shared" si="225"/>
        <v>175</v>
      </c>
      <c r="J2903" s="130">
        <f t="shared" si="228"/>
        <v>194.25</v>
      </c>
    </row>
    <row r="2904" spans="1:10" x14ac:dyDescent="0.25">
      <c r="A2904" s="99" t="s">
        <v>5970</v>
      </c>
      <c r="B2904" s="99" t="s">
        <v>5971</v>
      </c>
      <c r="C2904" s="99" t="s">
        <v>5969</v>
      </c>
      <c r="D2904" s="99" t="s">
        <v>5862</v>
      </c>
      <c r="E2904" s="130">
        <v>70</v>
      </c>
      <c r="F2904" s="130">
        <f t="shared" si="226"/>
        <v>84</v>
      </c>
      <c r="G2904" s="130">
        <v>70</v>
      </c>
      <c r="H2904" s="130">
        <f t="shared" si="227"/>
        <v>84</v>
      </c>
      <c r="I2904" s="130">
        <f t="shared" si="225"/>
        <v>175</v>
      </c>
      <c r="J2904" s="130">
        <f t="shared" si="228"/>
        <v>194.25</v>
      </c>
    </row>
    <row r="2905" spans="1:10" x14ac:dyDescent="0.25">
      <c r="A2905" s="99" t="s">
        <v>5972</v>
      </c>
      <c r="B2905" s="99" t="s">
        <v>5973</v>
      </c>
      <c r="C2905" s="99" t="s">
        <v>5956</v>
      </c>
      <c r="D2905" s="99" t="s">
        <v>710</v>
      </c>
      <c r="E2905" s="130">
        <v>150</v>
      </c>
      <c r="F2905" s="130">
        <f t="shared" si="226"/>
        <v>168</v>
      </c>
      <c r="G2905" s="130">
        <v>150</v>
      </c>
      <c r="H2905" s="130">
        <f t="shared" si="227"/>
        <v>168</v>
      </c>
      <c r="I2905" s="130">
        <f t="shared" si="225"/>
        <v>375</v>
      </c>
      <c r="J2905" s="130">
        <f t="shared" si="228"/>
        <v>404.25</v>
      </c>
    </row>
    <row r="2906" spans="1:10" x14ac:dyDescent="0.25">
      <c r="A2906" s="99" t="s">
        <v>5974</v>
      </c>
      <c r="B2906" s="99" t="s">
        <v>5975</v>
      </c>
      <c r="C2906" s="99" t="s">
        <v>5969</v>
      </c>
      <c r="D2906" s="99" t="s">
        <v>5862</v>
      </c>
      <c r="E2906" s="130">
        <v>70</v>
      </c>
      <c r="F2906" s="130">
        <f t="shared" si="226"/>
        <v>84</v>
      </c>
      <c r="G2906" s="130">
        <v>70</v>
      </c>
      <c r="H2906" s="130">
        <f t="shared" si="227"/>
        <v>84</v>
      </c>
      <c r="I2906" s="130">
        <f t="shared" si="225"/>
        <v>175</v>
      </c>
      <c r="J2906" s="130">
        <f t="shared" si="228"/>
        <v>194.25</v>
      </c>
    </row>
    <row r="2907" spans="1:10" x14ac:dyDescent="0.25">
      <c r="A2907" s="99" t="s">
        <v>5976</v>
      </c>
      <c r="B2907" s="99" t="s">
        <v>5977</v>
      </c>
      <c r="C2907" s="99" t="s">
        <v>5969</v>
      </c>
      <c r="D2907" s="99" t="s">
        <v>5862</v>
      </c>
      <c r="E2907" s="130">
        <v>70</v>
      </c>
      <c r="F2907" s="130">
        <f t="shared" si="226"/>
        <v>84</v>
      </c>
      <c r="G2907" s="130">
        <v>70</v>
      </c>
      <c r="H2907" s="130">
        <f t="shared" si="227"/>
        <v>84</v>
      </c>
      <c r="I2907" s="130">
        <f t="shared" ref="I2907:I2970" si="229">E2907*2.5</f>
        <v>175</v>
      </c>
      <c r="J2907" s="130">
        <f t="shared" si="228"/>
        <v>194.25</v>
      </c>
    </row>
    <row r="2908" spans="1:10" x14ac:dyDescent="0.25">
      <c r="A2908" s="99" t="s">
        <v>5978</v>
      </c>
      <c r="B2908" s="99" t="s">
        <v>5979</v>
      </c>
      <c r="C2908" s="99" t="s">
        <v>5956</v>
      </c>
      <c r="D2908" s="99" t="s">
        <v>710</v>
      </c>
      <c r="E2908" s="130">
        <v>150</v>
      </c>
      <c r="F2908" s="130">
        <f t="shared" si="226"/>
        <v>168</v>
      </c>
      <c r="G2908" s="130">
        <v>150</v>
      </c>
      <c r="H2908" s="130">
        <f t="shared" si="227"/>
        <v>168</v>
      </c>
      <c r="I2908" s="130">
        <f t="shared" si="229"/>
        <v>375</v>
      </c>
      <c r="J2908" s="130">
        <f t="shared" si="228"/>
        <v>404.25</v>
      </c>
    </row>
    <row r="2909" spans="1:10" x14ac:dyDescent="0.25">
      <c r="A2909" s="99" t="s">
        <v>5980</v>
      </c>
      <c r="B2909" s="99" t="s">
        <v>5981</v>
      </c>
      <c r="C2909" s="99" t="s">
        <v>5956</v>
      </c>
      <c r="D2909" s="99" t="s">
        <v>710</v>
      </c>
      <c r="E2909" s="130">
        <v>150</v>
      </c>
      <c r="F2909" s="130">
        <f t="shared" si="226"/>
        <v>168</v>
      </c>
      <c r="G2909" s="130">
        <v>150</v>
      </c>
      <c r="H2909" s="130">
        <f t="shared" si="227"/>
        <v>168</v>
      </c>
      <c r="I2909" s="130">
        <f t="shared" si="229"/>
        <v>375</v>
      </c>
      <c r="J2909" s="130">
        <f t="shared" si="228"/>
        <v>404.25</v>
      </c>
    </row>
    <row r="2910" spans="1:10" x14ac:dyDescent="0.25">
      <c r="A2910" s="99" t="s">
        <v>5982</v>
      </c>
      <c r="B2910" s="99" t="s">
        <v>5983</v>
      </c>
      <c r="C2910" s="99" t="s">
        <v>5956</v>
      </c>
      <c r="D2910" s="99" t="s">
        <v>710</v>
      </c>
      <c r="E2910" s="130">
        <v>150</v>
      </c>
      <c r="F2910" s="130">
        <f t="shared" si="226"/>
        <v>168</v>
      </c>
      <c r="G2910" s="130">
        <v>150</v>
      </c>
      <c r="H2910" s="130">
        <f t="shared" si="227"/>
        <v>168</v>
      </c>
      <c r="I2910" s="130">
        <f t="shared" si="229"/>
        <v>375</v>
      </c>
      <c r="J2910" s="130">
        <f t="shared" si="228"/>
        <v>404.25</v>
      </c>
    </row>
    <row r="2911" spans="1:10" x14ac:dyDescent="0.25">
      <c r="A2911" s="99" t="s">
        <v>5984</v>
      </c>
      <c r="B2911" s="99" t="s">
        <v>5985</v>
      </c>
      <c r="C2911" s="99" t="s">
        <v>5956</v>
      </c>
      <c r="D2911" s="99" t="s">
        <v>710</v>
      </c>
      <c r="E2911" s="130">
        <v>150</v>
      </c>
      <c r="F2911" s="130">
        <f t="shared" si="226"/>
        <v>168</v>
      </c>
      <c r="G2911" s="130">
        <v>150</v>
      </c>
      <c r="H2911" s="130">
        <f t="shared" si="227"/>
        <v>168</v>
      </c>
      <c r="I2911" s="130">
        <f t="shared" si="229"/>
        <v>375</v>
      </c>
      <c r="J2911" s="130">
        <f t="shared" si="228"/>
        <v>404.25</v>
      </c>
    </row>
    <row r="2912" spans="1:10" x14ac:dyDescent="0.25">
      <c r="A2912" s="99" t="s">
        <v>5986</v>
      </c>
      <c r="B2912" s="99" t="s">
        <v>5987</v>
      </c>
      <c r="C2912" s="99" t="s">
        <v>5956</v>
      </c>
      <c r="D2912" s="99" t="s">
        <v>710</v>
      </c>
      <c r="E2912" s="130">
        <v>150</v>
      </c>
      <c r="F2912" s="130">
        <f t="shared" si="226"/>
        <v>168</v>
      </c>
      <c r="G2912" s="130">
        <v>150</v>
      </c>
      <c r="H2912" s="130">
        <f t="shared" si="227"/>
        <v>168</v>
      </c>
      <c r="I2912" s="130">
        <f t="shared" si="229"/>
        <v>375</v>
      </c>
      <c r="J2912" s="130">
        <f t="shared" si="228"/>
        <v>404.25</v>
      </c>
    </row>
    <row r="2913" spans="1:10" x14ac:dyDescent="0.25">
      <c r="A2913" s="99" t="s">
        <v>5988</v>
      </c>
      <c r="B2913" s="99" t="s">
        <v>5989</v>
      </c>
      <c r="C2913" s="99" t="s">
        <v>5969</v>
      </c>
      <c r="D2913" s="99" t="s">
        <v>5862</v>
      </c>
      <c r="E2913" s="130">
        <v>70</v>
      </c>
      <c r="F2913" s="130">
        <f t="shared" si="226"/>
        <v>84</v>
      </c>
      <c r="G2913" s="130">
        <v>70</v>
      </c>
      <c r="H2913" s="130">
        <f t="shared" si="227"/>
        <v>84</v>
      </c>
      <c r="I2913" s="130">
        <f t="shared" si="229"/>
        <v>175</v>
      </c>
      <c r="J2913" s="130">
        <f t="shared" si="228"/>
        <v>194.25</v>
      </c>
    </row>
    <row r="2914" spans="1:10" x14ac:dyDescent="0.25">
      <c r="A2914" s="99" t="s">
        <v>5990</v>
      </c>
      <c r="B2914" s="99" t="s">
        <v>5991</v>
      </c>
      <c r="C2914" s="99" t="s">
        <v>5969</v>
      </c>
      <c r="D2914" s="99" t="s">
        <v>5862</v>
      </c>
      <c r="E2914" s="130">
        <v>70</v>
      </c>
      <c r="F2914" s="130">
        <f t="shared" si="226"/>
        <v>84</v>
      </c>
      <c r="G2914" s="130">
        <v>70</v>
      </c>
      <c r="H2914" s="130">
        <f t="shared" si="227"/>
        <v>84</v>
      </c>
      <c r="I2914" s="130">
        <f t="shared" si="229"/>
        <v>175</v>
      </c>
      <c r="J2914" s="130">
        <f t="shared" si="228"/>
        <v>194.25</v>
      </c>
    </row>
    <row r="2915" spans="1:10" x14ac:dyDescent="0.25">
      <c r="A2915" s="99" t="s">
        <v>5992</v>
      </c>
      <c r="B2915" s="99" t="s">
        <v>5993</v>
      </c>
      <c r="C2915" s="99" t="s">
        <v>5956</v>
      </c>
      <c r="D2915" s="99" t="s">
        <v>710</v>
      </c>
      <c r="E2915" s="130">
        <v>150</v>
      </c>
      <c r="F2915" s="130">
        <f t="shared" si="226"/>
        <v>168</v>
      </c>
      <c r="G2915" s="130">
        <v>150</v>
      </c>
      <c r="H2915" s="130">
        <f t="shared" si="227"/>
        <v>168</v>
      </c>
      <c r="I2915" s="130">
        <f t="shared" si="229"/>
        <v>375</v>
      </c>
      <c r="J2915" s="130">
        <f t="shared" si="228"/>
        <v>404.25</v>
      </c>
    </row>
    <row r="2916" spans="1:10" x14ac:dyDescent="0.25">
      <c r="A2916" s="99" t="s">
        <v>5994</v>
      </c>
      <c r="B2916" s="99" t="s">
        <v>5995</v>
      </c>
      <c r="C2916" s="99" t="s">
        <v>5956</v>
      </c>
      <c r="D2916" s="99" t="s">
        <v>710</v>
      </c>
      <c r="E2916" s="130">
        <v>150</v>
      </c>
      <c r="F2916" s="130">
        <f t="shared" si="226"/>
        <v>168</v>
      </c>
      <c r="G2916" s="130">
        <v>150</v>
      </c>
      <c r="H2916" s="130">
        <f t="shared" si="227"/>
        <v>168</v>
      </c>
      <c r="I2916" s="130">
        <f t="shared" si="229"/>
        <v>375</v>
      </c>
      <c r="J2916" s="130">
        <f t="shared" si="228"/>
        <v>404.25</v>
      </c>
    </row>
    <row r="2917" spans="1:10" x14ac:dyDescent="0.25">
      <c r="A2917" s="99" t="s">
        <v>5996</v>
      </c>
      <c r="B2917" s="99" t="s">
        <v>5997</v>
      </c>
      <c r="C2917" s="99" t="s">
        <v>5998</v>
      </c>
      <c r="D2917" s="99" t="s">
        <v>956</v>
      </c>
      <c r="E2917" s="130">
        <v>80</v>
      </c>
      <c r="F2917" s="130">
        <f t="shared" si="226"/>
        <v>94.5</v>
      </c>
      <c r="G2917" s="130">
        <v>80</v>
      </c>
      <c r="H2917" s="130">
        <f t="shared" si="227"/>
        <v>94.5</v>
      </c>
      <c r="I2917" s="130">
        <f t="shared" si="229"/>
        <v>200</v>
      </c>
      <c r="J2917" s="130">
        <f t="shared" si="228"/>
        <v>220.5</v>
      </c>
    </row>
    <row r="2918" spans="1:10" x14ac:dyDescent="0.25">
      <c r="A2918" s="99" t="s">
        <v>5999</v>
      </c>
      <c r="B2918" s="99" t="s">
        <v>6000</v>
      </c>
      <c r="C2918" s="99" t="s">
        <v>5998</v>
      </c>
      <c r="D2918" s="99" t="s">
        <v>956</v>
      </c>
      <c r="E2918" s="130">
        <v>80</v>
      </c>
      <c r="F2918" s="130">
        <f t="shared" si="226"/>
        <v>94.5</v>
      </c>
      <c r="G2918" s="130">
        <v>80</v>
      </c>
      <c r="H2918" s="130">
        <f t="shared" si="227"/>
        <v>94.5</v>
      </c>
      <c r="I2918" s="130">
        <f t="shared" si="229"/>
        <v>200</v>
      </c>
      <c r="J2918" s="130">
        <f t="shared" si="228"/>
        <v>220.5</v>
      </c>
    </row>
    <row r="2919" spans="1:10" x14ac:dyDescent="0.25">
      <c r="A2919" s="99" t="s">
        <v>6001</v>
      </c>
      <c r="B2919" s="99" t="s">
        <v>6002</v>
      </c>
      <c r="C2919" s="99" t="s">
        <v>5998</v>
      </c>
      <c r="D2919" s="99" t="s">
        <v>952</v>
      </c>
      <c r="E2919" s="130">
        <v>110</v>
      </c>
      <c r="F2919" s="130">
        <f t="shared" si="226"/>
        <v>126</v>
      </c>
      <c r="G2919" s="130">
        <v>110</v>
      </c>
      <c r="H2919" s="130">
        <f t="shared" si="227"/>
        <v>126</v>
      </c>
      <c r="I2919" s="130">
        <f t="shared" si="229"/>
        <v>275</v>
      </c>
      <c r="J2919" s="130">
        <f t="shared" si="228"/>
        <v>299.25</v>
      </c>
    </row>
    <row r="2920" spans="1:10" x14ac:dyDescent="0.25">
      <c r="A2920" s="99" t="s">
        <v>6003</v>
      </c>
      <c r="B2920" s="99" t="s">
        <v>6004</v>
      </c>
      <c r="C2920" s="99" t="s">
        <v>5998</v>
      </c>
      <c r="D2920" s="99" t="s">
        <v>952</v>
      </c>
      <c r="E2920" s="130">
        <v>110</v>
      </c>
      <c r="F2920" s="130">
        <f t="shared" si="226"/>
        <v>126</v>
      </c>
      <c r="G2920" s="130">
        <v>110</v>
      </c>
      <c r="H2920" s="130">
        <f t="shared" si="227"/>
        <v>126</v>
      </c>
      <c r="I2920" s="130">
        <f t="shared" si="229"/>
        <v>275</v>
      </c>
      <c r="J2920" s="130">
        <f t="shared" si="228"/>
        <v>299.25</v>
      </c>
    </row>
    <row r="2921" spans="1:10" x14ac:dyDescent="0.25">
      <c r="A2921" s="99" t="s">
        <v>6005</v>
      </c>
      <c r="B2921" s="99" t="s">
        <v>6006</v>
      </c>
      <c r="C2921" s="99" t="s">
        <v>5998</v>
      </c>
      <c r="D2921" s="99" t="s">
        <v>952</v>
      </c>
      <c r="E2921" s="130">
        <v>110</v>
      </c>
      <c r="F2921" s="130">
        <f t="shared" si="226"/>
        <v>126</v>
      </c>
      <c r="G2921" s="130">
        <v>110</v>
      </c>
      <c r="H2921" s="130">
        <f t="shared" si="227"/>
        <v>126</v>
      </c>
      <c r="I2921" s="130">
        <f t="shared" si="229"/>
        <v>275</v>
      </c>
      <c r="J2921" s="130">
        <f t="shared" si="228"/>
        <v>299.25</v>
      </c>
    </row>
    <row r="2922" spans="1:10" x14ac:dyDescent="0.25">
      <c r="A2922" s="99" t="s">
        <v>6007</v>
      </c>
      <c r="B2922" s="99" t="s">
        <v>6008</v>
      </c>
      <c r="C2922" s="99" t="s">
        <v>5998</v>
      </c>
      <c r="D2922" s="99" t="s">
        <v>952</v>
      </c>
      <c r="E2922" s="130">
        <v>110</v>
      </c>
      <c r="F2922" s="130">
        <f t="shared" si="226"/>
        <v>126</v>
      </c>
      <c r="G2922" s="130">
        <v>110</v>
      </c>
      <c r="H2922" s="130">
        <f t="shared" si="227"/>
        <v>126</v>
      </c>
      <c r="I2922" s="130">
        <f t="shared" si="229"/>
        <v>275</v>
      </c>
      <c r="J2922" s="130">
        <f t="shared" si="228"/>
        <v>299.25</v>
      </c>
    </row>
    <row r="2923" spans="1:10" x14ac:dyDescent="0.25">
      <c r="A2923" s="99" t="s">
        <v>6009</v>
      </c>
      <c r="B2923" s="99" t="s">
        <v>6010</v>
      </c>
      <c r="C2923" s="99" t="s">
        <v>5998</v>
      </c>
      <c r="D2923" s="99" t="s">
        <v>952</v>
      </c>
      <c r="E2923" s="130">
        <v>110</v>
      </c>
      <c r="F2923" s="130">
        <f t="shared" si="226"/>
        <v>126</v>
      </c>
      <c r="G2923" s="130">
        <v>110</v>
      </c>
      <c r="H2923" s="130">
        <f t="shared" si="227"/>
        <v>126</v>
      </c>
      <c r="I2923" s="130">
        <f t="shared" si="229"/>
        <v>275</v>
      </c>
      <c r="J2923" s="130">
        <f t="shared" si="228"/>
        <v>299.25</v>
      </c>
    </row>
    <row r="2924" spans="1:10" x14ac:dyDescent="0.25">
      <c r="A2924" s="99" t="s">
        <v>6011</v>
      </c>
      <c r="B2924" s="99" t="s">
        <v>6012</v>
      </c>
      <c r="C2924" s="99" t="s">
        <v>5998</v>
      </c>
      <c r="D2924" s="99" t="s">
        <v>952</v>
      </c>
      <c r="E2924" s="130">
        <v>110</v>
      </c>
      <c r="F2924" s="130">
        <f t="shared" si="226"/>
        <v>126</v>
      </c>
      <c r="G2924" s="130">
        <v>110</v>
      </c>
      <c r="H2924" s="130">
        <f t="shared" si="227"/>
        <v>126</v>
      </c>
      <c r="I2924" s="130">
        <f t="shared" si="229"/>
        <v>275</v>
      </c>
      <c r="J2924" s="130">
        <f t="shared" si="228"/>
        <v>299.25</v>
      </c>
    </row>
    <row r="2925" spans="1:10" x14ac:dyDescent="0.25">
      <c r="A2925" s="99" t="s">
        <v>6013</v>
      </c>
      <c r="B2925" s="99" t="s">
        <v>6014</v>
      </c>
      <c r="C2925" s="99" t="s">
        <v>5998</v>
      </c>
      <c r="D2925" s="99" t="s">
        <v>952</v>
      </c>
      <c r="E2925" s="130">
        <v>110</v>
      </c>
      <c r="F2925" s="130">
        <f t="shared" si="226"/>
        <v>126</v>
      </c>
      <c r="G2925" s="130">
        <v>110</v>
      </c>
      <c r="H2925" s="130">
        <f t="shared" si="227"/>
        <v>126</v>
      </c>
      <c r="I2925" s="130">
        <f t="shared" si="229"/>
        <v>275</v>
      </c>
      <c r="J2925" s="130">
        <f t="shared" si="228"/>
        <v>299.25</v>
      </c>
    </row>
    <row r="2926" spans="1:10" x14ac:dyDescent="0.25">
      <c r="A2926" s="99" t="s">
        <v>6015</v>
      </c>
      <c r="B2926" s="99" t="s">
        <v>6016</v>
      </c>
      <c r="C2926" s="99" t="s">
        <v>5998</v>
      </c>
      <c r="D2926" s="99" t="s">
        <v>952</v>
      </c>
      <c r="E2926" s="130">
        <v>110</v>
      </c>
      <c r="F2926" s="130">
        <f t="shared" si="226"/>
        <v>126</v>
      </c>
      <c r="G2926" s="130">
        <v>110</v>
      </c>
      <c r="H2926" s="130">
        <f t="shared" si="227"/>
        <v>126</v>
      </c>
      <c r="I2926" s="130">
        <f t="shared" si="229"/>
        <v>275</v>
      </c>
      <c r="J2926" s="130">
        <f t="shared" si="228"/>
        <v>299.25</v>
      </c>
    </row>
    <row r="2927" spans="1:10" x14ac:dyDescent="0.25">
      <c r="A2927" s="99" t="s">
        <v>6017</v>
      </c>
      <c r="B2927" s="99" t="s">
        <v>6018</v>
      </c>
      <c r="C2927" s="99" t="s">
        <v>6019</v>
      </c>
      <c r="D2927" s="99" t="s">
        <v>1177</v>
      </c>
      <c r="E2927" s="130">
        <v>150</v>
      </c>
      <c r="F2927" s="130">
        <f t="shared" si="226"/>
        <v>168</v>
      </c>
      <c r="G2927" s="130">
        <v>150</v>
      </c>
      <c r="H2927" s="130">
        <f t="shared" si="227"/>
        <v>168</v>
      </c>
      <c r="I2927" s="130">
        <f t="shared" si="229"/>
        <v>375</v>
      </c>
      <c r="J2927" s="130">
        <f t="shared" si="228"/>
        <v>404.25</v>
      </c>
    </row>
    <row r="2928" spans="1:10" x14ac:dyDescent="0.25">
      <c r="A2928" s="99" t="s">
        <v>6020</v>
      </c>
      <c r="B2928" s="99" t="s">
        <v>6021</v>
      </c>
      <c r="C2928" s="99" t="s">
        <v>6019</v>
      </c>
      <c r="D2928" s="99" t="s">
        <v>1177</v>
      </c>
      <c r="E2928" s="130">
        <v>150</v>
      </c>
      <c r="F2928" s="130">
        <f t="shared" si="226"/>
        <v>168</v>
      </c>
      <c r="G2928" s="130">
        <v>150</v>
      </c>
      <c r="H2928" s="130">
        <f t="shared" si="227"/>
        <v>168</v>
      </c>
      <c r="I2928" s="130">
        <f t="shared" si="229"/>
        <v>375</v>
      </c>
      <c r="J2928" s="130">
        <f t="shared" si="228"/>
        <v>404.25</v>
      </c>
    </row>
    <row r="2929" spans="1:10" x14ac:dyDescent="0.25">
      <c r="A2929" s="99" t="s">
        <v>6022</v>
      </c>
      <c r="B2929" s="99" t="s">
        <v>6023</v>
      </c>
      <c r="C2929" s="99" t="s">
        <v>6019</v>
      </c>
      <c r="D2929" s="99" t="s">
        <v>1177</v>
      </c>
      <c r="E2929" s="130">
        <v>150</v>
      </c>
      <c r="F2929" s="130">
        <f t="shared" si="226"/>
        <v>168</v>
      </c>
      <c r="G2929" s="130">
        <v>150</v>
      </c>
      <c r="H2929" s="130">
        <f t="shared" si="227"/>
        <v>168</v>
      </c>
      <c r="I2929" s="130">
        <f t="shared" si="229"/>
        <v>375</v>
      </c>
      <c r="J2929" s="130">
        <f t="shared" si="228"/>
        <v>404.25</v>
      </c>
    </row>
    <row r="2930" spans="1:10" x14ac:dyDescent="0.25">
      <c r="A2930" s="99" t="s">
        <v>6024</v>
      </c>
      <c r="B2930" s="99" t="s">
        <v>6025</v>
      </c>
      <c r="C2930" s="99" t="s">
        <v>6019</v>
      </c>
      <c r="D2930" s="99" t="s">
        <v>1180</v>
      </c>
      <c r="E2930" s="130">
        <v>210</v>
      </c>
      <c r="F2930" s="130">
        <f t="shared" si="226"/>
        <v>231</v>
      </c>
      <c r="G2930" s="130">
        <v>210</v>
      </c>
      <c r="H2930" s="130">
        <f t="shared" si="227"/>
        <v>231</v>
      </c>
      <c r="I2930" s="130">
        <f t="shared" si="229"/>
        <v>525</v>
      </c>
      <c r="J2930" s="130">
        <f t="shared" si="228"/>
        <v>561.75</v>
      </c>
    </row>
    <row r="2931" spans="1:10" x14ac:dyDescent="0.25">
      <c r="A2931" s="99" t="s">
        <v>6026</v>
      </c>
      <c r="B2931" s="99" t="s">
        <v>6027</v>
      </c>
      <c r="C2931" s="99" t="s">
        <v>6019</v>
      </c>
      <c r="D2931" s="99" t="s">
        <v>1180</v>
      </c>
      <c r="E2931" s="130">
        <v>210</v>
      </c>
      <c r="F2931" s="130">
        <f t="shared" si="226"/>
        <v>231</v>
      </c>
      <c r="G2931" s="130">
        <v>210</v>
      </c>
      <c r="H2931" s="130">
        <f t="shared" si="227"/>
        <v>231</v>
      </c>
      <c r="I2931" s="130">
        <f t="shared" si="229"/>
        <v>525</v>
      </c>
      <c r="J2931" s="130">
        <f t="shared" si="228"/>
        <v>561.75</v>
      </c>
    </row>
    <row r="2932" spans="1:10" x14ac:dyDescent="0.25">
      <c r="A2932" s="99" t="s">
        <v>6028</v>
      </c>
      <c r="B2932" s="99" t="s">
        <v>6029</v>
      </c>
      <c r="C2932" s="99" t="s">
        <v>6019</v>
      </c>
      <c r="D2932" s="99" t="s">
        <v>1177</v>
      </c>
      <c r="E2932" s="130">
        <v>150</v>
      </c>
      <c r="F2932" s="130">
        <f t="shared" si="226"/>
        <v>168</v>
      </c>
      <c r="G2932" s="130">
        <v>150</v>
      </c>
      <c r="H2932" s="130">
        <f t="shared" si="227"/>
        <v>168</v>
      </c>
      <c r="I2932" s="130">
        <f t="shared" si="229"/>
        <v>375</v>
      </c>
      <c r="J2932" s="130">
        <f t="shared" si="228"/>
        <v>404.25</v>
      </c>
    </row>
    <row r="2933" spans="1:10" x14ac:dyDescent="0.25">
      <c r="A2933" s="99" t="s">
        <v>6030</v>
      </c>
      <c r="B2933" s="99" t="s">
        <v>6031</v>
      </c>
      <c r="C2933" s="99" t="s">
        <v>6019</v>
      </c>
      <c r="D2933" s="99" t="s">
        <v>1177</v>
      </c>
      <c r="E2933" s="130">
        <v>150</v>
      </c>
      <c r="F2933" s="130">
        <f t="shared" si="226"/>
        <v>168</v>
      </c>
      <c r="G2933" s="130">
        <v>150</v>
      </c>
      <c r="H2933" s="130">
        <f t="shared" si="227"/>
        <v>168</v>
      </c>
      <c r="I2933" s="130">
        <f t="shared" si="229"/>
        <v>375</v>
      </c>
      <c r="J2933" s="130">
        <f t="shared" si="228"/>
        <v>404.25</v>
      </c>
    </row>
    <row r="2934" spans="1:10" x14ac:dyDescent="0.25">
      <c r="A2934" s="99" t="s">
        <v>6032</v>
      </c>
      <c r="B2934" s="99" t="s">
        <v>6033</v>
      </c>
      <c r="C2934" s="99" t="s">
        <v>6019</v>
      </c>
      <c r="D2934" s="99" t="s">
        <v>1177</v>
      </c>
      <c r="E2934" s="130">
        <v>150</v>
      </c>
      <c r="F2934" s="130">
        <f t="shared" si="226"/>
        <v>168</v>
      </c>
      <c r="G2934" s="130">
        <v>150</v>
      </c>
      <c r="H2934" s="130">
        <f t="shared" si="227"/>
        <v>168</v>
      </c>
      <c r="I2934" s="130">
        <f t="shared" si="229"/>
        <v>375</v>
      </c>
      <c r="J2934" s="130">
        <f t="shared" si="228"/>
        <v>404.25</v>
      </c>
    </row>
    <row r="2935" spans="1:10" x14ac:dyDescent="0.25">
      <c r="A2935" s="99" t="s">
        <v>6034</v>
      </c>
      <c r="B2935" s="99" t="s">
        <v>6035</v>
      </c>
      <c r="C2935" s="99" t="s">
        <v>6019</v>
      </c>
      <c r="D2935" s="99" t="s">
        <v>1177</v>
      </c>
      <c r="E2935" s="130">
        <v>150</v>
      </c>
      <c r="F2935" s="130">
        <f t="shared" si="226"/>
        <v>168</v>
      </c>
      <c r="G2935" s="130">
        <v>150</v>
      </c>
      <c r="H2935" s="130">
        <f t="shared" si="227"/>
        <v>168</v>
      </c>
      <c r="I2935" s="130">
        <f t="shared" si="229"/>
        <v>375</v>
      </c>
      <c r="J2935" s="130">
        <f t="shared" si="228"/>
        <v>404.25</v>
      </c>
    </row>
    <row r="2936" spans="1:10" x14ac:dyDescent="0.25">
      <c r="A2936" s="99" t="s">
        <v>6036</v>
      </c>
      <c r="B2936" s="99" t="s">
        <v>6037</v>
      </c>
      <c r="C2936" s="99" t="s">
        <v>6019</v>
      </c>
      <c r="D2936" s="99" t="s">
        <v>1177</v>
      </c>
      <c r="E2936" s="130">
        <v>150</v>
      </c>
      <c r="F2936" s="130">
        <f t="shared" si="226"/>
        <v>168</v>
      </c>
      <c r="G2936" s="130">
        <v>150</v>
      </c>
      <c r="H2936" s="130">
        <f t="shared" si="227"/>
        <v>168</v>
      </c>
      <c r="I2936" s="130">
        <f t="shared" si="229"/>
        <v>375</v>
      </c>
      <c r="J2936" s="130">
        <f t="shared" si="228"/>
        <v>404.25</v>
      </c>
    </row>
    <row r="2937" spans="1:10" x14ac:dyDescent="0.25">
      <c r="A2937" s="99" t="s">
        <v>6038</v>
      </c>
      <c r="B2937" s="99" t="s">
        <v>6039</v>
      </c>
      <c r="C2937" s="99" t="s">
        <v>6019</v>
      </c>
      <c r="D2937" s="99" t="s">
        <v>1180</v>
      </c>
      <c r="E2937" s="130">
        <v>210</v>
      </c>
      <c r="F2937" s="130">
        <f t="shared" si="226"/>
        <v>231</v>
      </c>
      <c r="G2937" s="130">
        <v>210</v>
      </c>
      <c r="H2937" s="130">
        <f t="shared" si="227"/>
        <v>231</v>
      </c>
      <c r="I2937" s="130">
        <f t="shared" si="229"/>
        <v>525</v>
      </c>
      <c r="J2937" s="130">
        <f t="shared" si="228"/>
        <v>561.75</v>
      </c>
    </row>
    <row r="2938" spans="1:10" x14ac:dyDescent="0.25">
      <c r="A2938" s="99" t="s">
        <v>6040</v>
      </c>
      <c r="B2938" s="99" t="s">
        <v>6041</v>
      </c>
      <c r="C2938" s="99" t="s">
        <v>6019</v>
      </c>
      <c r="D2938" s="99" t="s">
        <v>1180</v>
      </c>
      <c r="E2938" s="130">
        <v>210</v>
      </c>
      <c r="F2938" s="130">
        <f t="shared" si="226"/>
        <v>231</v>
      </c>
      <c r="G2938" s="130">
        <v>210</v>
      </c>
      <c r="H2938" s="130">
        <f t="shared" si="227"/>
        <v>231</v>
      </c>
      <c r="I2938" s="130">
        <f t="shared" si="229"/>
        <v>525</v>
      </c>
      <c r="J2938" s="130">
        <f t="shared" si="228"/>
        <v>561.75</v>
      </c>
    </row>
    <row r="2939" spans="1:10" x14ac:dyDescent="0.25">
      <c r="A2939" s="99" t="s">
        <v>6042</v>
      </c>
      <c r="B2939" s="99" t="s">
        <v>6043</v>
      </c>
      <c r="C2939" s="99" t="s">
        <v>6019</v>
      </c>
      <c r="D2939" s="99" t="s">
        <v>1180</v>
      </c>
      <c r="E2939" s="130">
        <v>210</v>
      </c>
      <c r="F2939" s="130">
        <f t="shared" si="226"/>
        <v>231</v>
      </c>
      <c r="G2939" s="130">
        <v>210</v>
      </c>
      <c r="H2939" s="130">
        <f t="shared" si="227"/>
        <v>231</v>
      </c>
      <c r="I2939" s="130">
        <f t="shared" si="229"/>
        <v>525</v>
      </c>
      <c r="J2939" s="130">
        <f t="shared" si="228"/>
        <v>561.75</v>
      </c>
    </row>
    <row r="2940" spans="1:10" x14ac:dyDescent="0.25">
      <c r="A2940" s="99" t="s">
        <v>6044</v>
      </c>
      <c r="B2940" s="99" t="s">
        <v>6045</v>
      </c>
      <c r="C2940" s="99" t="s">
        <v>6019</v>
      </c>
      <c r="D2940" s="99" t="s">
        <v>1177</v>
      </c>
      <c r="E2940" s="130">
        <v>150</v>
      </c>
      <c r="F2940" s="130">
        <f t="shared" si="226"/>
        <v>168</v>
      </c>
      <c r="G2940" s="130">
        <v>150</v>
      </c>
      <c r="H2940" s="130">
        <f t="shared" si="227"/>
        <v>168</v>
      </c>
      <c r="I2940" s="130">
        <f t="shared" si="229"/>
        <v>375</v>
      </c>
      <c r="J2940" s="130">
        <f t="shared" si="228"/>
        <v>404.25</v>
      </c>
    </row>
    <row r="2941" spans="1:10" x14ac:dyDescent="0.25">
      <c r="A2941" s="99" t="s">
        <v>6046</v>
      </c>
      <c r="B2941" s="99" t="s">
        <v>6047</v>
      </c>
      <c r="C2941" s="99" t="s">
        <v>6019</v>
      </c>
      <c r="D2941" s="99" t="s">
        <v>1177</v>
      </c>
      <c r="E2941" s="130">
        <v>150</v>
      </c>
      <c r="F2941" s="130">
        <f t="shared" si="226"/>
        <v>168</v>
      </c>
      <c r="G2941" s="130">
        <v>150</v>
      </c>
      <c r="H2941" s="130">
        <f t="shared" si="227"/>
        <v>168</v>
      </c>
      <c r="I2941" s="130">
        <f t="shared" si="229"/>
        <v>375</v>
      </c>
      <c r="J2941" s="130">
        <f t="shared" si="228"/>
        <v>404.25</v>
      </c>
    </row>
    <row r="2942" spans="1:10" x14ac:dyDescent="0.25">
      <c r="A2942" s="99" t="s">
        <v>6048</v>
      </c>
      <c r="B2942" s="99" t="s">
        <v>6049</v>
      </c>
      <c r="C2942" s="99" t="s">
        <v>6019</v>
      </c>
      <c r="D2942" s="99" t="s">
        <v>1177</v>
      </c>
      <c r="E2942" s="130">
        <v>150</v>
      </c>
      <c r="F2942" s="130">
        <f t="shared" si="226"/>
        <v>168</v>
      </c>
      <c r="G2942" s="130">
        <v>150</v>
      </c>
      <c r="H2942" s="130">
        <f t="shared" si="227"/>
        <v>168</v>
      </c>
      <c r="I2942" s="130">
        <f t="shared" si="229"/>
        <v>375</v>
      </c>
      <c r="J2942" s="130">
        <f t="shared" si="228"/>
        <v>404.25</v>
      </c>
    </row>
    <row r="2943" spans="1:10" x14ac:dyDescent="0.25">
      <c r="A2943" s="99" t="s">
        <v>6050</v>
      </c>
      <c r="B2943" s="99" t="s">
        <v>6051</v>
      </c>
      <c r="C2943" s="99" t="s">
        <v>6019</v>
      </c>
      <c r="D2943" s="99" t="s">
        <v>1177</v>
      </c>
      <c r="E2943" s="130">
        <v>150</v>
      </c>
      <c r="F2943" s="130">
        <f t="shared" si="226"/>
        <v>168</v>
      </c>
      <c r="G2943" s="130">
        <v>150</v>
      </c>
      <c r="H2943" s="130">
        <f t="shared" si="227"/>
        <v>168</v>
      </c>
      <c r="I2943" s="130">
        <f t="shared" si="229"/>
        <v>375</v>
      </c>
      <c r="J2943" s="130">
        <f t="shared" si="228"/>
        <v>404.25</v>
      </c>
    </row>
    <row r="2944" spans="1:10" x14ac:dyDescent="0.25">
      <c r="A2944" s="99" t="s">
        <v>6052</v>
      </c>
      <c r="B2944" s="99" t="s">
        <v>6053</v>
      </c>
      <c r="C2944" s="99" t="s">
        <v>6054</v>
      </c>
      <c r="D2944" s="99" t="s">
        <v>1347</v>
      </c>
      <c r="E2944" s="130">
        <v>110</v>
      </c>
      <c r="F2944" s="130">
        <f t="shared" si="226"/>
        <v>126</v>
      </c>
      <c r="G2944" s="130">
        <v>110</v>
      </c>
      <c r="H2944" s="130">
        <f t="shared" si="227"/>
        <v>126</v>
      </c>
      <c r="I2944" s="130">
        <f t="shared" si="229"/>
        <v>275</v>
      </c>
      <c r="J2944" s="130">
        <f t="shared" si="228"/>
        <v>299.25</v>
      </c>
    </row>
    <row r="2945" spans="1:10" x14ac:dyDescent="0.25">
      <c r="A2945" s="99" t="s">
        <v>6055</v>
      </c>
      <c r="B2945" s="99" t="s">
        <v>6056</v>
      </c>
      <c r="C2945" s="99" t="s">
        <v>6054</v>
      </c>
      <c r="D2945" s="99" t="s">
        <v>1347</v>
      </c>
      <c r="E2945" s="130">
        <v>110</v>
      </c>
      <c r="F2945" s="130">
        <f t="shared" si="226"/>
        <v>126</v>
      </c>
      <c r="G2945" s="130">
        <v>110</v>
      </c>
      <c r="H2945" s="130">
        <f t="shared" si="227"/>
        <v>126</v>
      </c>
      <c r="I2945" s="130">
        <f t="shared" si="229"/>
        <v>275</v>
      </c>
      <c r="J2945" s="130">
        <f t="shared" si="228"/>
        <v>299.25</v>
      </c>
    </row>
    <row r="2946" spans="1:10" x14ac:dyDescent="0.25">
      <c r="A2946" s="99" t="s">
        <v>6057</v>
      </c>
      <c r="B2946" s="99" t="s">
        <v>6058</v>
      </c>
      <c r="C2946" s="99" t="s">
        <v>6054</v>
      </c>
      <c r="D2946" s="99" t="s">
        <v>1347</v>
      </c>
      <c r="E2946" s="130">
        <v>110</v>
      </c>
      <c r="F2946" s="130">
        <f t="shared" si="226"/>
        <v>126</v>
      </c>
      <c r="G2946" s="130">
        <v>110</v>
      </c>
      <c r="H2946" s="130">
        <f t="shared" si="227"/>
        <v>126</v>
      </c>
      <c r="I2946" s="130">
        <f t="shared" si="229"/>
        <v>275</v>
      </c>
      <c r="J2946" s="130">
        <f t="shared" si="228"/>
        <v>299.25</v>
      </c>
    </row>
    <row r="2947" spans="1:10" x14ac:dyDescent="0.25">
      <c r="A2947" s="99" t="s">
        <v>6059</v>
      </c>
      <c r="B2947" s="99" t="s">
        <v>6060</v>
      </c>
      <c r="C2947" s="99" t="s">
        <v>6054</v>
      </c>
      <c r="D2947" s="99" t="s">
        <v>1347</v>
      </c>
      <c r="E2947" s="130">
        <v>110</v>
      </c>
      <c r="F2947" s="130">
        <f t="shared" ref="F2947:F3010" si="230">(E2947+10)*1.05</f>
        <v>126</v>
      </c>
      <c r="G2947" s="130">
        <v>110</v>
      </c>
      <c r="H2947" s="130">
        <f t="shared" ref="H2947:H3010" si="231">(G2947+10)*1.05</f>
        <v>126</v>
      </c>
      <c r="I2947" s="130">
        <f t="shared" si="229"/>
        <v>275</v>
      </c>
      <c r="J2947" s="130">
        <f t="shared" ref="J2947:J3010" si="232">(I2947+10)*1.05</f>
        <v>299.25</v>
      </c>
    </row>
    <row r="2948" spans="1:10" x14ac:dyDescent="0.25">
      <c r="A2948" s="99" t="s">
        <v>6061</v>
      </c>
      <c r="B2948" s="99" t="s">
        <v>6062</v>
      </c>
      <c r="C2948" s="99" t="s">
        <v>6054</v>
      </c>
      <c r="D2948" s="99" t="s">
        <v>1347</v>
      </c>
      <c r="E2948" s="130">
        <v>110</v>
      </c>
      <c r="F2948" s="130">
        <f t="shared" si="230"/>
        <v>126</v>
      </c>
      <c r="G2948" s="130">
        <v>110</v>
      </c>
      <c r="H2948" s="130">
        <f t="shared" si="231"/>
        <v>126</v>
      </c>
      <c r="I2948" s="130">
        <f t="shared" si="229"/>
        <v>275</v>
      </c>
      <c r="J2948" s="130">
        <f t="shared" si="232"/>
        <v>299.25</v>
      </c>
    </row>
    <row r="2949" spans="1:10" x14ac:dyDescent="0.25">
      <c r="A2949" s="99" t="s">
        <v>6063</v>
      </c>
      <c r="B2949" s="99" t="s">
        <v>6064</v>
      </c>
      <c r="C2949" s="99" t="s">
        <v>6054</v>
      </c>
      <c r="D2949" s="99" t="s">
        <v>1347</v>
      </c>
      <c r="E2949" s="130">
        <v>110</v>
      </c>
      <c r="F2949" s="130">
        <f t="shared" si="230"/>
        <v>126</v>
      </c>
      <c r="G2949" s="130">
        <v>110</v>
      </c>
      <c r="H2949" s="130">
        <f t="shared" si="231"/>
        <v>126</v>
      </c>
      <c r="I2949" s="130">
        <f t="shared" si="229"/>
        <v>275</v>
      </c>
      <c r="J2949" s="130">
        <f t="shared" si="232"/>
        <v>299.25</v>
      </c>
    </row>
    <row r="2950" spans="1:10" x14ac:dyDescent="0.25">
      <c r="A2950" s="99" t="s">
        <v>6065</v>
      </c>
      <c r="B2950" s="99" t="s">
        <v>6066</v>
      </c>
      <c r="C2950" s="99" t="s">
        <v>6054</v>
      </c>
      <c r="D2950" s="99" t="s">
        <v>1347</v>
      </c>
      <c r="E2950" s="130">
        <v>110</v>
      </c>
      <c r="F2950" s="130">
        <f t="shared" si="230"/>
        <v>126</v>
      </c>
      <c r="G2950" s="130">
        <v>110</v>
      </c>
      <c r="H2950" s="130">
        <f t="shared" si="231"/>
        <v>126</v>
      </c>
      <c r="I2950" s="130">
        <f t="shared" si="229"/>
        <v>275</v>
      </c>
      <c r="J2950" s="130">
        <f t="shared" si="232"/>
        <v>299.25</v>
      </c>
    </row>
    <row r="2951" spans="1:10" x14ac:dyDescent="0.25">
      <c r="A2951" s="99" t="s">
        <v>6067</v>
      </c>
      <c r="B2951" s="99" t="s">
        <v>6068</v>
      </c>
      <c r="C2951" s="99" t="s">
        <v>6054</v>
      </c>
      <c r="D2951" s="99" t="s">
        <v>1347</v>
      </c>
      <c r="E2951" s="130">
        <v>110</v>
      </c>
      <c r="F2951" s="130">
        <f t="shared" si="230"/>
        <v>126</v>
      </c>
      <c r="G2951" s="130">
        <v>110</v>
      </c>
      <c r="H2951" s="130">
        <f t="shared" si="231"/>
        <v>126</v>
      </c>
      <c r="I2951" s="130">
        <f t="shared" si="229"/>
        <v>275</v>
      </c>
      <c r="J2951" s="130">
        <f t="shared" si="232"/>
        <v>299.25</v>
      </c>
    </row>
    <row r="2952" spans="1:10" x14ac:dyDescent="0.25">
      <c r="A2952" s="99" t="s">
        <v>6069</v>
      </c>
      <c r="B2952" s="99" t="s">
        <v>6070</v>
      </c>
      <c r="C2952" s="99" t="s">
        <v>6054</v>
      </c>
      <c r="D2952" s="99" t="s">
        <v>1347</v>
      </c>
      <c r="E2952" s="130">
        <v>110</v>
      </c>
      <c r="F2952" s="130">
        <f t="shared" si="230"/>
        <v>126</v>
      </c>
      <c r="G2952" s="130">
        <v>110</v>
      </c>
      <c r="H2952" s="130">
        <f t="shared" si="231"/>
        <v>126</v>
      </c>
      <c r="I2952" s="130">
        <f t="shared" si="229"/>
        <v>275</v>
      </c>
      <c r="J2952" s="130">
        <f t="shared" si="232"/>
        <v>299.25</v>
      </c>
    </row>
    <row r="2953" spans="1:10" x14ac:dyDescent="0.25">
      <c r="A2953" s="99" t="s">
        <v>6071</v>
      </c>
      <c r="B2953" s="99" t="s">
        <v>6072</v>
      </c>
      <c r="C2953" s="99" t="s">
        <v>6054</v>
      </c>
      <c r="D2953" s="99" t="s">
        <v>1347</v>
      </c>
      <c r="E2953" s="130">
        <v>110</v>
      </c>
      <c r="F2953" s="130">
        <f t="shared" si="230"/>
        <v>126</v>
      </c>
      <c r="G2953" s="130">
        <v>110</v>
      </c>
      <c r="H2953" s="130">
        <f t="shared" si="231"/>
        <v>126</v>
      </c>
      <c r="I2953" s="130">
        <f t="shared" si="229"/>
        <v>275</v>
      </c>
      <c r="J2953" s="130">
        <f t="shared" si="232"/>
        <v>299.25</v>
      </c>
    </row>
    <row r="2954" spans="1:10" x14ac:dyDescent="0.25">
      <c r="A2954" s="99" t="s">
        <v>6073</v>
      </c>
      <c r="B2954" s="99" t="s">
        <v>6074</v>
      </c>
      <c r="C2954" s="99" t="s">
        <v>6054</v>
      </c>
      <c r="D2954" s="99" t="s">
        <v>1347</v>
      </c>
      <c r="E2954" s="130">
        <v>110</v>
      </c>
      <c r="F2954" s="130">
        <f t="shared" si="230"/>
        <v>126</v>
      </c>
      <c r="G2954" s="130">
        <v>110</v>
      </c>
      <c r="H2954" s="130">
        <f t="shared" si="231"/>
        <v>126</v>
      </c>
      <c r="I2954" s="130">
        <f t="shared" si="229"/>
        <v>275</v>
      </c>
      <c r="J2954" s="130">
        <f t="shared" si="232"/>
        <v>299.25</v>
      </c>
    </row>
    <row r="2955" spans="1:10" x14ac:dyDescent="0.25">
      <c r="A2955" s="99" t="s">
        <v>6075</v>
      </c>
      <c r="B2955" s="99" t="s">
        <v>6076</v>
      </c>
      <c r="C2955" s="99" t="s">
        <v>6054</v>
      </c>
      <c r="D2955" s="99" t="s">
        <v>1347</v>
      </c>
      <c r="E2955" s="130">
        <v>110</v>
      </c>
      <c r="F2955" s="130">
        <f t="shared" si="230"/>
        <v>126</v>
      </c>
      <c r="G2955" s="130">
        <v>110</v>
      </c>
      <c r="H2955" s="130">
        <f t="shared" si="231"/>
        <v>126</v>
      </c>
      <c r="I2955" s="130">
        <f t="shared" si="229"/>
        <v>275</v>
      </c>
      <c r="J2955" s="130">
        <f t="shared" si="232"/>
        <v>299.25</v>
      </c>
    </row>
    <row r="2956" spans="1:10" x14ac:dyDescent="0.25">
      <c r="A2956" s="99" t="s">
        <v>6077</v>
      </c>
      <c r="B2956" s="99" t="s">
        <v>6078</v>
      </c>
      <c r="C2956" s="99" t="s">
        <v>6054</v>
      </c>
      <c r="D2956" s="99" t="s">
        <v>1347</v>
      </c>
      <c r="E2956" s="130">
        <v>110</v>
      </c>
      <c r="F2956" s="130">
        <f t="shared" si="230"/>
        <v>126</v>
      </c>
      <c r="G2956" s="130">
        <v>110</v>
      </c>
      <c r="H2956" s="130">
        <f t="shared" si="231"/>
        <v>126</v>
      </c>
      <c r="I2956" s="130">
        <f t="shared" si="229"/>
        <v>275</v>
      </c>
      <c r="J2956" s="130">
        <f t="shared" si="232"/>
        <v>299.25</v>
      </c>
    </row>
    <row r="2957" spans="1:10" x14ac:dyDescent="0.25">
      <c r="A2957" s="99" t="s">
        <v>6079</v>
      </c>
      <c r="B2957" s="99" t="s">
        <v>6080</v>
      </c>
      <c r="C2957" s="99" t="s">
        <v>6054</v>
      </c>
      <c r="D2957" s="99" t="s">
        <v>1347</v>
      </c>
      <c r="E2957" s="130">
        <v>110</v>
      </c>
      <c r="F2957" s="130">
        <f t="shared" si="230"/>
        <v>126</v>
      </c>
      <c r="G2957" s="130">
        <v>110</v>
      </c>
      <c r="H2957" s="130">
        <f t="shared" si="231"/>
        <v>126</v>
      </c>
      <c r="I2957" s="130">
        <f t="shared" si="229"/>
        <v>275</v>
      </c>
      <c r="J2957" s="130">
        <f t="shared" si="232"/>
        <v>299.25</v>
      </c>
    </row>
    <row r="2958" spans="1:10" x14ac:dyDescent="0.25">
      <c r="A2958" s="99" t="s">
        <v>6081</v>
      </c>
      <c r="B2958" s="99" t="s">
        <v>6082</v>
      </c>
      <c r="C2958" s="99" t="s">
        <v>6054</v>
      </c>
      <c r="D2958" s="99" t="s">
        <v>1347</v>
      </c>
      <c r="E2958" s="130">
        <v>110</v>
      </c>
      <c r="F2958" s="130">
        <f t="shared" si="230"/>
        <v>126</v>
      </c>
      <c r="G2958" s="130">
        <v>110</v>
      </c>
      <c r="H2958" s="130">
        <f t="shared" si="231"/>
        <v>126</v>
      </c>
      <c r="I2958" s="130">
        <f t="shared" si="229"/>
        <v>275</v>
      </c>
      <c r="J2958" s="130">
        <f t="shared" si="232"/>
        <v>299.25</v>
      </c>
    </row>
    <row r="2959" spans="1:10" x14ac:dyDescent="0.25">
      <c r="A2959" s="99" t="s">
        <v>6083</v>
      </c>
      <c r="B2959" s="99" t="s">
        <v>6084</v>
      </c>
      <c r="C2959" s="99" t="s">
        <v>6054</v>
      </c>
      <c r="D2959" s="99" t="s">
        <v>1347</v>
      </c>
      <c r="E2959" s="130">
        <v>110</v>
      </c>
      <c r="F2959" s="130">
        <f t="shared" si="230"/>
        <v>126</v>
      </c>
      <c r="G2959" s="130">
        <v>110</v>
      </c>
      <c r="H2959" s="130">
        <f t="shared" si="231"/>
        <v>126</v>
      </c>
      <c r="I2959" s="130">
        <f t="shared" si="229"/>
        <v>275</v>
      </c>
      <c r="J2959" s="130">
        <f t="shared" si="232"/>
        <v>299.25</v>
      </c>
    </row>
    <row r="2960" spans="1:10" x14ac:dyDescent="0.25">
      <c r="A2960" s="99" t="s">
        <v>6085</v>
      </c>
      <c r="B2960" s="99" t="s">
        <v>6086</v>
      </c>
      <c r="C2960" s="99" t="s">
        <v>6087</v>
      </c>
      <c r="D2960" s="99" t="s">
        <v>1482</v>
      </c>
      <c r="E2960" s="130">
        <v>110</v>
      </c>
      <c r="F2960" s="130">
        <f t="shared" si="230"/>
        <v>126</v>
      </c>
      <c r="G2960" s="130">
        <v>110</v>
      </c>
      <c r="H2960" s="130">
        <f t="shared" si="231"/>
        <v>126</v>
      </c>
      <c r="I2960" s="130">
        <f t="shared" si="229"/>
        <v>275</v>
      </c>
      <c r="J2960" s="130">
        <f t="shared" si="232"/>
        <v>299.25</v>
      </c>
    </row>
    <row r="2961" spans="1:10" x14ac:dyDescent="0.25">
      <c r="A2961" s="99" t="s">
        <v>6088</v>
      </c>
      <c r="B2961" s="99" t="s">
        <v>6089</v>
      </c>
      <c r="C2961" s="99" t="s">
        <v>6087</v>
      </c>
      <c r="D2961" s="99" t="s">
        <v>1482</v>
      </c>
      <c r="E2961" s="130">
        <v>110</v>
      </c>
      <c r="F2961" s="130">
        <f t="shared" si="230"/>
        <v>126</v>
      </c>
      <c r="G2961" s="130">
        <v>110</v>
      </c>
      <c r="H2961" s="130">
        <f t="shared" si="231"/>
        <v>126</v>
      </c>
      <c r="I2961" s="130">
        <f t="shared" si="229"/>
        <v>275</v>
      </c>
      <c r="J2961" s="130">
        <f t="shared" si="232"/>
        <v>299.25</v>
      </c>
    </row>
    <row r="2962" spans="1:10" x14ac:dyDescent="0.25">
      <c r="A2962" s="99" t="s">
        <v>6090</v>
      </c>
      <c r="B2962" s="99" t="s">
        <v>6091</v>
      </c>
      <c r="C2962" s="99" t="s">
        <v>6087</v>
      </c>
      <c r="D2962" s="99" t="s">
        <v>1482</v>
      </c>
      <c r="E2962" s="130">
        <v>110</v>
      </c>
      <c r="F2962" s="130">
        <f t="shared" si="230"/>
        <v>126</v>
      </c>
      <c r="G2962" s="130">
        <v>110</v>
      </c>
      <c r="H2962" s="130">
        <f t="shared" si="231"/>
        <v>126</v>
      </c>
      <c r="I2962" s="130">
        <f t="shared" si="229"/>
        <v>275</v>
      </c>
      <c r="J2962" s="130">
        <f t="shared" si="232"/>
        <v>299.25</v>
      </c>
    </row>
    <row r="2963" spans="1:10" x14ac:dyDescent="0.25">
      <c r="A2963" s="99" t="s">
        <v>6092</v>
      </c>
      <c r="B2963" s="99" t="s">
        <v>6093</v>
      </c>
      <c r="C2963" s="99" t="s">
        <v>6087</v>
      </c>
      <c r="D2963" s="99" t="s">
        <v>1482</v>
      </c>
      <c r="E2963" s="130">
        <v>110</v>
      </c>
      <c r="F2963" s="130">
        <f t="shared" si="230"/>
        <v>126</v>
      </c>
      <c r="G2963" s="130">
        <v>110</v>
      </c>
      <c r="H2963" s="130">
        <f t="shared" si="231"/>
        <v>126</v>
      </c>
      <c r="I2963" s="130">
        <f t="shared" si="229"/>
        <v>275</v>
      </c>
      <c r="J2963" s="130">
        <f t="shared" si="232"/>
        <v>299.25</v>
      </c>
    </row>
    <row r="2964" spans="1:10" x14ac:dyDescent="0.25">
      <c r="A2964" s="99" t="s">
        <v>6094</v>
      </c>
      <c r="B2964" s="99" t="s">
        <v>6095</v>
      </c>
      <c r="C2964" s="99" t="s">
        <v>6087</v>
      </c>
      <c r="D2964" s="99" t="s">
        <v>1482</v>
      </c>
      <c r="E2964" s="130">
        <v>110</v>
      </c>
      <c r="F2964" s="130">
        <f t="shared" si="230"/>
        <v>126</v>
      </c>
      <c r="G2964" s="130">
        <v>110</v>
      </c>
      <c r="H2964" s="130">
        <f t="shared" si="231"/>
        <v>126</v>
      </c>
      <c r="I2964" s="130">
        <f t="shared" si="229"/>
        <v>275</v>
      </c>
      <c r="J2964" s="130">
        <f t="shared" si="232"/>
        <v>299.25</v>
      </c>
    </row>
    <row r="2965" spans="1:10" x14ac:dyDescent="0.25">
      <c r="A2965" s="99" t="s">
        <v>6096</v>
      </c>
      <c r="B2965" s="99" t="s">
        <v>6097</v>
      </c>
      <c r="C2965" s="99" t="s">
        <v>6087</v>
      </c>
      <c r="D2965" s="99" t="s">
        <v>1482</v>
      </c>
      <c r="E2965" s="130">
        <v>110</v>
      </c>
      <c r="F2965" s="130">
        <f t="shared" si="230"/>
        <v>126</v>
      </c>
      <c r="G2965" s="130">
        <v>110</v>
      </c>
      <c r="H2965" s="130">
        <f t="shared" si="231"/>
        <v>126</v>
      </c>
      <c r="I2965" s="130">
        <f t="shared" si="229"/>
        <v>275</v>
      </c>
      <c r="J2965" s="130">
        <f t="shared" si="232"/>
        <v>299.25</v>
      </c>
    </row>
    <row r="2966" spans="1:10" x14ac:dyDescent="0.25">
      <c r="A2966" s="99" t="s">
        <v>6098</v>
      </c>
      <c r="B2966" s="99" t="s">
        <v>6099</v>
      </c>
      <c r="C2966" s="99" t="s">
        <v>6087</v>
      </c>
      <c r="D2966" s="99" t="s">
        <v>1482</v>
      </c>
      <c r="E2966" s="130">
        <v>110</v>
      </c>
      <c r="F2966" s="130">
        <f t="shared" si="230"/>
        <v>126</v>
      </c>
      <c r="G2966" s="130">
        <v>110</v>
      </c>
      <c r="H2966" s="130">
        <f t="shared" si="231"/>
        <v>126</v>
      </c>
      <c r="I2966" s="130">
        <f t="shared" si="229"/>
        <v>275</v>
      </c>
      <c r="J2966" s="130">
        <f t="shared" si="232"/>
        <v>299.25</v>
      </c>
    </row>
    <row r="2967" spans="1:10" x14ac:dyDescent="0.25">
      <c r="A2967" s="99" t="s">
        <v>6100</v>
      </c>
      <c r="B2967" s="99" t="s">
        <v>6101</v>
      </c>
      <c r="C2967" s="99" t="s">
        <v>6087</v>
      </c>
      <c r="D2967" s="99" t="s">
        <v>1180</v>
      </c>
      <c r="E2967" s="130">
        <v>210</v>
      </c>
      <c r="F2967" s="130">
        <f t="shared" si="230"/>
        <v>231</v>
      </c>
      <c r="G2967" s="130">
        <v>210</v>
      </c>
      <c r="H2967" s="130">
        <f t="shared" si="231"/>
        <v>231</v>
      </c>
      <c r="I2967" s="130">
        <f t="shared" si="229"/>
        <v>525</v>
      </c>
      <c r="J2967" s="130">
        <f t="shared" si="232"/>
        <v>561.75</v>
      </c>
    </row>
    <row r="2968" spans="1:10" x14ac:dyDescent="0.25">
      <c r="A2968" s="99" t="s">
        <v>6102</v>
      </c>
      <c r="B2968" s="99" t="s">
        <v>6103</v>
      </c>
      <c r="C2968" s="99" t="s">
        <v>6087</v>
      </c>
      <c r="D2968" s="99" t="s">
        <v>1180</v>
      </c>
      <c r="E2968" s="130">
        <v>210</v>
      </c>
      <c r="F2968" s="130">
        <f t="shared" si="230"/>
        <v>231</v>
      </c>
      <c r="G2968" s="130">
        <v>210</v>
      </c>
      <c r="H2968" s="130">
        <f t="shared" si="231"/>
        <v>231</v>
      </c>
      <c r="I2968" s="130">
        <f t="shared" si="229"/>
        <v>525</v>
      </c>
      <c r="J2968" s="130">
        <f t="shared" si="232"/>
        <v>561.75</v>
      </c>
    </row>
    <row r="2969" spans="1:10" x14ac:dyDescent="0.25">
      <c r="A2969" s="99" t="s">
        <v>6104</v>
      </c>
      <c r="B2969" s="99" t="s">
        <v>6105</v>
      </c>
      <c r="C2969" s="99" t="s">
        <v>6087</v>
      </c>
      <c r="D2969" s="99" t="s">
        <v>1482</v>
      </c>
      <c r="E2969" s="130">
        <v>110</v>
      </c>
      <c r="F2969" s="130">
        <f t="shared" si="230"/>
        <v>126</v>
      </c>
      <c r="G2969" s="130">
        <v>110</v>
      </c>
      <c r="H2969" s="130">
        <f t="shared" si="231"/>
        <v>126</v>
      </c>
      <c r="I2969" s="130">
        <f t="shared" si="229"/>
        <v>275</v>
      </c>
      <c r="J2969" s="130">
        <f t="shared" si="232"/>
        <v>299.25</v>
      </c>
    </row>
    <row r="2970" spans="1:10" x14ac:dyDescent="0.25">
      <c r="A2970" s="99" t="s">
        <v>6106</v>
      </c>
      <c r="B2970" s="99" t="s">
        <v>6107</v>
      </c>
      <c r="C2970" s="99" t="s">
        <v>6087</v>
      </c>
      <c r="D2970" s="99" t="s">
        <v>1482</v>
      </c>
      <c r="E2970" s="130">
        <v>110</v>
      </c>
      <c r="F2970" s="130">
        <f t="shared" si="230"/>
        <v>126</v>
      </c>
      <c r="G2970" s="130">
        <v>110</v>
      </c>
      <c r="H2970" s="130">
        <f t="shared" si="231"/>
        <v>126</v>
      </c>
      <c r="I2970" s="130">
        <f t="shared" si="229"/>
        <v>275</v>
      </c>
      <c r="J2970" s="130">
        <f t="shared" si="232"/>
        <v>299.25</v>
      </c>
    </row>
    <row r="2971" spans="1:10" x14ac:dyDescent="0.25">
      <c r="A2971" s="99" t="s">
        <v>6108</v>
      </c>
      <c r="B2971" s="99" t="s">
        <v>6109</v>
      </c>
      <c r="C2971" s="99" t="s">
        <v>6087</v>
      </c>
      <c r="D2971" s="99" t="s">
        <v>1557</v>
      </c>
      <c r="E2971" s="130">
        <v>150</v>
      </c>
      <c r="F2971" s="130">
        <f t="shared" si="230"/>
        <v>168</v>
      </c>
      <c r="G2971" s="130">
        <v>150</v>
      </c>
      <c r="H2971" s="130">
        <f t="shared" si="231"/>
        <v>168</v>
      </c>
      <c r="I2971" s="130">
        <f t="shared" ref="I2971:I3034" si="233">E2971*2.5</f>
        <v>375</v>
      </c>
      <c r="J2971" s="130">
        <f t="shared" si="232"/>
        <v>404.25</v>
      </c>
    </row>
    <row r="2972" spans="1:10" x14ac:dyDescent="0.25">
      <c r="A2972" s="99" t="s">
        <v>6110</v>
      </c>
      <c r="B2972" s="99" t="s">
        <v>6111</v>
      </c>
      <c r="C2972" s="99" t="s">
        <v>5969</v>
      </c>
      <c r="D2972" s="99" t="s">
        <v>5862</v>
      </c>
      <c r="E2972" s="130">
        <v>70</v>
      </c>
      <c r="F2972" s="130">
        <f t="shared" si="230"/>
        <v>84</v>
      </c>
      <c r="G2972" s="130">
        <v>70</v>
      </c>
      <c r="H2972" s="130">
        <f t="shared" si="231"/>
        <v>84</v>
      </c>
      <c r="I2972" s="130">
        <f t="shared" si="233"/>
        <v>175</v>
      </c>
      <c r="J2972" s="130">
        <f t="shared" si="232"/>
        <v>194.25</v>
      </c>
    </row>
    <row r="2973" spans="1:10" x14ac:dyDescent="0.25">
      <c r="A2973" s="99" t="s">
        <v>6112</v>
      </c>
      <c r="B2973" s="99" t="s">
        <v>6113</v>
      </c>
      <c r="C2973" s="99" t="s">
        <v>5969</v>
      </c>
      <c r="D2973" s="99" t="s">
        <v>5862</v>
      </c>
      <c r="E2973" s="130">
        <v>70</v>
      </c>
      <c r="F2973" s="130">
        <f t="shared" si="230"/>
        <v>84</v>
      </c>
      <c r="G2973" s="130">
        <v>70</v>
      </c>
      <c r="H2973" s="130">
        <f t="shared" si="231"/>
        <v>84</v>
      </c>
      <c r="I2973" s="130">
        <f t="shared" si="233"/>
        <v>175</v>
      </c>
      <c r="J2973" s="130">
        <f t="shared" si="232"/>
        <v>194.25</v>
      </c>
    </row>
    <row r="2974" spans="1:10" x14ac:dyDescent="0.25">
      <c r="A2974" s="99" t="s">
        <v>6114</v>
      </c>
      <c r="B2974" s="99" t="s">
        <v>6115</v>
      </c>
      <c r="C2974" s="99" t="s">
        <v>5969</v>
      </c>
      <c r="D2974" s="99" t="s">
        <v>5862</v>
      </c>
      <c r="E2974" s="130">
        <v>70</v>
      </c>
      <c r="F2974" s="130">
        <f t="shared" si="230"/>
        <v>84</v>
      </c>
      <c r="G2974" s="130">
        <v>70</v>
      </c>
      <c r="H2974" s="130">
        <f t="shared" si="231"/>
        <v>84</v>
      </c>
      <c r="I2974" s="130">
        <f t="shared" si="233"/>
        <v>175</v>
      </c>
      <c r="J2974" s="130">
        <f t="shared" si="232"/>
        <v>194.25</v>
      </c>
    </row>
    <row r="2975" spans="1:10" x14ac:dyDescent="0.25">
      <c r="A2975" s="99" t="s">
        <v>6116</v>
      </c>
      <c r="B2975" s="99" t="s">
        <v>6117</v>
      </c>
      <c r="C2975" s="99" t="s">
        <v>5969</v>
      </c>
      <c r="D2975" s="99" t="s">
        <v>5862</v>
      </c>
      <c r="E2975" s="130">
        <v>70</v>
      </c>
      <c r="F2975" s="130">
        <f t="shared" si="230"/>
        <v>84</v>
      </c>
      <c r="G2975" s="130">
        <v>70</v>
      </c>
      <c r="H2975" s="130">
        <f t="shared" si="231"/>
        <v>84</v>
      </c>
      <c r="I2975" s="130">
        <f t="shared" si="233"/>
        <v>175</v>
      </c>
      <c r="J2975" s="130">
        <f t="shared" si="232"/>
        <v>194.25</v>
      </c>
    </row>
    <row r="2976" spans="1:10" x14ac:dyDescent="0.25">
      <c r="A2976" s="99" t="s">
        <v>6118</v>
      </c>
      <c r="B2976" s="99" t="s">
        <v>6119</v>
      </c>
      <c r="C2976" s="99" t="s">
        <v>6087</v>
      </c>
      <c r="D2976" s="99" t="s">
        <v>1557</v>
      </c>
      <c r="E2976" s="130">
        <v>150</v>
      </c>
      <c r="F2976" s="130">
        <f t="shared" si="230"/>
        <v>168</v>
      </c>
      <c r="G2976" s="130">
        <v>150</v>
      </c>
      <c r="H2976" s="130">
        <f t="shared" si="231"/>
        <v>168</v>
      </c>
      <c r="I2976" s="130">
        <f t="shared" si="233"/>
        <v>375</v>
      </c>
      <c r="J2976" s="130">
        <f t="shared" si="232"/>
        <v>404.25</v>
      </c>
    </row>
    <row r="2977" spans="1:10" x14ac:dyDescent="0.25">
      <c r="A2977" s="99" t="s">
        <v>6120</v>
      </c>
      <c r="B2977" s="99" t="s">
        <v>6121</v>
      </c>
      <c r="C2977" s="99" t="s">
        <v>5922</v>
      </c>
      <c r="D2977" s="99" t="s">
        <v>5862</v>
      </c>
      <c r="E2977" s="130">
        <v>70</v>
      </c>
      <c r="F2977" s="130">
        <f t="shared" si="230"/>
        <v>84</v>
      </c>
      <c r="G2977" s="130">
        <v>70</v>
      </c>
      <c r="H2977" s="130">
        <f t="shared" si="231"/>
        <v>84</v>
      </c>
      <c r="I2977" s="130">
        <f t="shared" si="233"/>
        <v>175</v>
      </c>
      <c r="J2977" s="130">
        <f t="shared" si="232"/>
        <v>194.25</v>
      </c>
    </row>
    <row r="2978" spans="1:10" x14ac:dyDescent="0.25">
      <c r="A2978" s="99" t="s">
        <v>6122</v>
      </c>
      <c r="B2978" s="99" t="s">
        <v>6123</v>
      </c>
      <c r="C2978" s="99" t="s">
        <v>5922</v>
      </c>
      <c r="D2978" s="99" t="s">
        <v>5862</v>
      </c>
      <c r="E2978" s="130">
        <v>70</v>
      </c>
      <c r="F2978" s="130">
        <f t="shared" si="230"/>
        <v>84</v>
      </c>
      <c r="G2978" s="130">
        <v>70</v>
      </c>
      <c r="H2978" s="130">
        <f t="shared" si="231"/>
        <v>84</v>
      </c>
      <c r="I2978" s="130">
        <f t="shared" si="233"/>
        <v>175</v>
      </c>
      <c r="J2978" s="130">
        <f t="shared" si="232"/>
        <v>194.25</v>
      </c>
    </row>
    <row r="2979" spans="1:10" x14ac:dyDescent="0.25">
      <c r="A2979" s="99" t="s">
        <v>6124</v>
      </c>
      <c r="B2979" s="99" t="s">
        <v>6125</v>
      </c>
      <c r="C2979" s="99" t="s">
        <v>5922</v>
      </c>
      <c r="D2979" s="99" t="s">
        <v>5862</v>
      </c>
      <c r="E2979" s="130">
        <v>70</v>
      </c>
      <c r="F2979" s="130">
        <f t="shared" si="230"/>
        <v>84</v>
      </c>
      <c r="G2979" s="130">
        <v>70</v>
      </c>
      <c r="H2979" s="130">
        <f t="shared" si="231"/>
        <v>84</v>
      </c>
      <c r="I2979" s="130">
        <f t="shared" si="233"/>
        <v>175</v>
      </c>
      <c r="J2979" s="130">
        <f t="shared" si="232"/>
        <v>194.25</v>
      </c>
    </row>
    <row r="2980" spans="1:10" x14ac:dyDescent="0.25">
      <c r="A2980" s="99" t="s">
        <v>6126</v>
      </c>
      <c r="B2980" s="99" t="s">
        <v>6127</v>
      </c>
      <c r="C2980" s="99" t="s">
        <v>5922</v>
      </c>
      <c r="D2980" s="99" t="s">
        <v>5862</v>
      </c>
      <c r="E2980" s="130">
        <v>70</v>
      </c>
      <c r="F2980" s="130">
        <f t="shared" si="230"/>
        <v>84</v>
      </c>
      <c r="G2980" s="130">
        <v>70</v>
      </c>
      <c r="H2980" s="130">
        <f t="shared" si="231"/>
        <v>84</v>
      </c>
      <c r="I2980" s="130">
        <f t="shared" si="233"/>
        <v>175</v>
      </c>
      <c r="J2980" s="130">
        <f t="shared" si="232"/>
        <v>194.25</v>
      </c>
    </row>
    <row r="2981" spans="1:10" x14ac:dyDescent="0.25">
      <c r="A2981" s="99" t="s">
        <v>6128</v>
      </c>
      <c r="B2981" s="99" t="s">
        <v>6129</v>
      </c>
      <c r="C2981" s="99" t="s">
        <v>5922</v>
      </c>
      <c r="D2981" s="99" t="s">
        <v>5862</v>
      </c>
      <c r="E2981" s="130">
        <v>70</v>
      </c>
      <c r="F2981" s="130">
        <f t="shared" si="230"/>
        <v>84</v>
      </c>
      <c r="G2981" s="130">
        <v>70</v>
      </c>
      <c r="H2981" s="130">
        <f t="shared" si="231"/>
        <v>84</v>
      </c>
      <c r="I2981" s="130">
        <f t="shared" si="233"/>
        <v>175</v>
      </c>
      <c r="J2981" s="130">
        <f t="shared" si="232"/>
        <v>194.25</v>
      </c>
    </row>
    <row r="2982" spans="1:10" x14ac:dyDescent="0.25">
      <c r="A2982" s="99" t="s">
        <v>6130</v>
      </c>
      <c r="B2982" s="99" t="s">
        <v>6131</v>
      </c>
      <c r="C2982" s="99" t="s">
        <v>5922</v>
      </c>
      <c r="D2982" s="99" t="s">
        <v>5862</v>
      </c>
      <c r="E2982" s="130">
        <v>70</v>
      </c>
      <c r="F2982" s="130">
        <f t="shared" si="230"/>
        <v>84</v>
      </c>
      <c r="G2982" s="130">
        <v>70</v>
      </c>
      <c r="H2982" s="130">
        <f t="shared" si="231"/>
        <v>84</v>
      </c>
      <c r="I2982" s="130">
        <f t="shared" si="233"/>
        <v>175</v>
      </c>
      <c r="J2982" s="130">
        <f t="shared" si="232"/>
        <v>194.25</v>
      </c>
    </row>
    <row r="2983" spans="1:10" x14ac:dyDescent="0.25">
      <c r="A2983" s="99" t="s">
        <v>6132</v>
      </c>
      <c r="B2983" s="99" t="s">
        <v>6133</v>
      </c>
      <c r="C2983" s="99" t="s">
        <v>5922</v>
      </c>
      <c r="D2983" s="99" t="s">
        <v>5862</v>
      </c>
      <c r="E2983" s="130">
        <v>70</v>
      </c>
      <c r="F2983" s="130">
        <f t="shared" si="230"/>
        <v>84</v>
      </c>
      <c r="G2983" s="130">
        <v>70</v>
      </c>
      <c r="H2983" s="130">
        <f t="shared" si="231"/>
        <v>84</v>
      </c>
      <c r="I2983" s="130">
        <f t="shared" si="233"/>
        <v>175</v>
      </c>
      <c r="J2983" s="130">
        <f t="shared" si="232"/>
        <v>194.25</v>
      </c>
    </row>
    <row r="2984" spans="1:10" x14ac:dyDescent="0.25">
      <c r="A2984" s="99" t="s">
        <v>6134</v>
      </c>
      <c r="B2984" s="99" t="s">
        <v>6135</v>
      </c>
      <c r="C2984" s="99" t="s">
        <v>5922</v>
      </c>
      <c r="D2984" s="99" t="s">
        <v>5862</v>
      </c>
      <c r="E2984" s="130">
        <v>70</v>
      </c>
      <c r="F2984" s="130">
        <f t="shared" si="230"/>
        <v>84</v>
      </c>
      <c r="G2984" s="130">
        <v>70</v>
      </c>
      <c r="H2984" s="130">
        <f t="shared" si="231"/>
        <v>84</v>
      </c>
      <c r="I2984" s="130">
        <f t="shared" si="233"/>
        <v>175</v>
      </c>
      <c r="J2984" s="130">
        <f t="shared" si="232"/>
        <v>194.25</v>
      </c>
    </row>
    <row r="2985" spans="1:10" x14ac:dyDescent="0.25">
      <c r="A2985" s="99" t="s">
        <v>6136</v>
      </c>
      <c r="B2985" s="99" t="s">
        <v>6137</v>
      </c>
      <c r="C2985" s="99" t="s">
        <v>6087</v>
      </c>
      <c r="D2985" s="99" t="s">
        <v>1180</v>
      </c>
      <c r="E2985" s="130">
        <v>210</v>
      </c>
      <c r="F2985" s="130">
        <f t="shared" si="230"/>
        <v>231</v>
      </c>
      <c r="G2985" s="130">
        <v>210</v>
      </c>
      <c r="H2985" s="130">
        <f t="shared" si="231"/>
        <v>231</v>
      </c>
      <c r="I2985" s="130">
        <f t="shared" si="233"/>
        <v>525</v>
      </c>
      <c r="J2985" s="130">
        <f t="shared" si="232"/>
        <v>561.75</v>
      </c>
    </row>
    <row r="2986" spans="1:10" x14ac:dyDescent="0.25">
      <c r="A2986" s="99" t="s">
        <v>6138</v>
      </c>
      <c r="B2986" s="99" t="s">
        <v>6139</v>
      </c>
      <c r="C2986" s="99" t="s">
        <v>6087</v>
      </c>
      <c r="D2986" s="99" t="s">
        <v>1482</v>
      </c>
      <c r="E2986" s="130">
        <v>110</v>
      </c>
      <c r="F2986" s="130">
        <f t="shared" si="230"/>
        <v>126</v>
      </c>
      <c r="G2986" s="130">
        <v>110</v>
      </c>
      <c r="H2986" s="130">
        <f t="shared" si="231"/>
        <v>126</v>
      </c>
      <c r="I2986" s="130">
        <f t="shared" si="233"/>
        <v>275</v>
      </c>
      <c r="J2986" s="130">
        <f t="shared" si="232"/>
        <v>299.25</v>
      </c>
    </row>
    <row r="2987" spans="1:10" x14ac:dyDescent="0.25">
      <c r="A2987" s="99" t="s">
        <v>6140</v>
      </c>
      <c r="B2987" s="99" t="s">
        <v>6141</v>
      </c>
      <c r="C2987" s="99" t="s">
        <v>6087</v>
      </c>
      <c r="D2987" s="99" t="s">
        <v>1180</v>
      </c>
      <c r="E2987" s="130">
        <v>210</v>
      </c>
      <c r="F2987" s="130">
        <f t="shared" si="230"/>
        <v>231</v>
      </c>
      <c r="G2987" s="130">
        <v>210</v>
      </c>
      <c r="H2987" s="130">
        <f t="shared" si="231"/>
        <v>231</v>
      </c>
      <c r="I2987" s="130">
        <f t="shared" si="233"/>
        <v>525</v>
      </c>
      <c r="J2987" s="130">
        <f t="shared" si="232"/>
        <v>561.75</v>
      </c>
    </row>
    <row r="2988" spans="1:10" x14ac:dyDescent="0.25">
      <c r="A2988" s="99" t="s">
        <v>6142</v>
      </c>
      <c r="B2988" s="99" t="s">
        <v>6143</v>
      </c>
      <c r="C2988" s="99" t="s">
        <v>6087</v>
      </c>
      <c r="D2988" s="99" t="s">
        <v>1180</v>
      </c>
      <c r="E2988" s="130">
        <v>210</v>
      </c>
      <c r="F2988" s="130">
        <f t="shared" si="230"/>
        <v>231</v>
      </c>
      <c r="G2988" s="130">
        <v>210</v>
      </c>
      <c r="H2988" s="130">
        <f t="shared" si="231"/>
        <v>231</v>
      </c>
      <c r="I2988" s="130">
        <f t="shared" si="233"/>
        <v>525</v>
      </c>
      <c r="J2988" s="130">
        <f t="shared" si="232"/>
        <v>561.75</v>
      </c>
    </row>
    <row r="2989" spans="1:10" x14ac:dyDescent="0.25">
      <c r="A2989" s="99" t="s">
        <v>6144</v>
      </c>
      <c r="B2989" s="99" t="s">
        <v>6145</v>
      </c>
      <c r="C2989" s="99" t="s">
        <v>6087</v>
      </c>
      <c r="D2989" s="99" t="s">
        <v>1557</v>
      </c>
      <c r="E2989" s="130">
        <v>150</v>
      </c>
      <c r="F2989" s="130">
        <f t="shared" si="230"/>
        <v>168</v>
      </c>
      <c r="G2989" s="130">
        <v>150</v>
      </c>
      <c r="H2989" s="130">
        <f t="shared" si="231"/>
        <v>168</v>
      </c>
      <c r="I2989" s="130">
        <f t="shared" si="233"/>
        <v>375</v>
      </c>
      <c r="J2989" s="130">
        <f t="shared" si="232"/>
        <v>404.25</v>
      </c>
    </row>
    <row r="2990" spans="1:10" x14ac:dyDescent="0.25">
      <c r="A2990" s="99" t="s">
        <v>6146</v>
      </c>
      <c r="B2990" s="99" t="s">
        <v>6147</v>
      </c>
      <c r="C2990" s="99" t="s">
        <v>6087</v>
      </c>
      <c r="D2990" s="99" t="s">
        <v>1557</v>
      </c>
      <c r="E2990" s="130">
        <v>150</v>
      </c>
      <c r="F2990" s="130">
        <f t="shared" si="230"/>
        <v>168</v>
      </c>
      <c r="G2990" s="130">
        <v>150</v>
      </c>
      <c r="H2990" s="130">
        <f t="shared" si="231"/>
        <v>168</v>
      </c>
      <c r="I2990" s="130">
        <f t="shared" si="233"/>
        <v>375</v>
      </c>
      <c r="J2990" s="130">
        <f t="shared" si="232"/>
        <v>404.25</v>
      </c>
    </row>
    <row r="2991" spans="1:10" x14ac:dyDescent="0.25">
      <c r="A2991" s="99" t="s">
        <v>6148</v>
      </c>
      <c r="B2991" s="99" t="s">
        <v>6149</v>
      </c>
      <c r="C2991" s="99" t="s">
        <v>6087</v>
      </c>
      <c r="D2991" s="99" t="s">
        <v>1557</v>
      </c>
      <c r="E2991" s="130">
        <v>150</v>
      </c>
      <c r="F2991" s="130">
        <f t="shared" si="230"/>
        <v>168</v>
      </c>
      <c r="G2991" s="130">
        <v>150</v>
      </c>
      <c r="H2991" s="130">
        <f t="shared" si="231"/>
        <v>168</v>
      </c>
      <c r="I2991" s="130">
        <f t="shared" si="233"/>
        <v>375</v>
      </c>
      <c r="J2991" s="130">
        <f t="shared" si="232"/>
        <v>404.25</v>
      </c>
    </row>
    <row r="2992" spans="1:10" x14ac:dyDescent="0.25">
      <c r="A2992" s="99" t="s">
        <v>6150</v>
      </c>
      <c r="B2992" s="99" t="s">
        <v>6151</v>
      </c>
      <c r="C2992" s="99" t="s">
        <v>6087</v>
      </c>
      <c r="D2992" s="99" t="s">
        <v>1557</v>
      </c>
      <c r="E2992" s="130">
        <v>150</v>
      </c>
      <c r="F2992" s="130">
        <f t="shared" si="230"/>
        <v>168</v>
      </c>
      <c r="G2992" s="130">
        <v>150</v>
      </c>
      <c r="H2992" s="130">
        <f t="shared" si="231"/>
        <v>168</v>
      </c>
      <c r="I2992" s="130">
        <f t="shared" si="233"/>
        <v>375</v>
      </c>
      <c r="J2992" s="130">
        <f t="shared" si="232"/>
        <v>404.25</v>
      </c>
    </row>
    <row r="2993" spans="1:10" x14ac:dyDescent="0.25">
      <c r="A2993" s="99" t="s">
        <v>6152</v>
      </c>
      <c r="B2993" s="99" t="s">
        <v>6153</v>
      </c>
      <c r="C2993" s="99" t="s">
        <v>6154</v>
      </c>
      <c r="D2993" s="99" t="s">
        <v>1808</v>
      </c>
      <c r="E2993" s="130">
        <v>110</v>
      </c>
      <c r="F2993" s="130">
        <f t="shared" si="230"/>
        <v>126</v>
      </c>
      <c r="G2993" s="130">
        <v>110</v>
      </c>
      <c r="H2993" s="130">
        <f t="shared" si="231"/>
        <v>126</v>
      </c>
      <c r="I2993" s="130">
        <f t="shared" si="233"/>
        <v>275</v>
      </c>
      <c r="J2993" s="130">
        <f t="shared" si="232"/>
        <v>299.25</v>
      </c>
    </row>
    <row r="2994" spans="1:10" x14ac:dyDescent="0.25">
      <c r="A2994" s="99" t="s">
        <v>6155</v>
      </c>
      <c r="B2994" s="99" t="s">
        <v>6156</v>
      </c>
      <c r="C2994" s="99" t="s">
        <v>5922</v>
      </c>
      <c r="D2994" s="99" t="s">
        <v>5862</v>
      </c>
      <c r="E2994" s="130">
        <v>70</v>
      </c>
      <c r="F2994" s="130">
        <f t="shared" si="230"/>
        <v>84</v>
      </c>
      <c r="G2994" s="130">
        <v>70</v>
      </c>
      <c r="H2994" s="130">
        <f t="shared" si="231"/>
        <v>84</v>
      </c>
      <c r="I2994" s="130">
        <f t="shared" si="233"/>
        <v>175</v>
      </c>
      <c r="J2994" s="130">
        <f t="shared" si="232"/>
        <v>194.25</v>
      </c>
    </row>
    <row r="2995" spans="1:10" x14ac:dyDescent="0.25">
      <c r="A2995" s="99" t="s">
        <v>6157</v>
      </c>
      <c r="B2995" s="99" t="s">
        <v>6158</v>
      </c>
      <c r="C2995" s="99" t="s">
        <v>5922</v>
      </c>
      <c r="D2995" s="99" t="s">
        <v>5862</v>
      </c>
      <c r="E2995" s="130">
        <v>70</v>
      </c>
      <c r="F2995" s="130">
        <f t="shared" si="230"/>
        <v>84</v>
      </c>
      <c r="G2995" s="130">
        <v>70</v>
      </c>
      <c r="H2995" s="130">
        <f t="shared" si="231"/>
        <v>84</v>
      </c>
      <c r="I2995" s="130">
        <f t="shared" si="233"/>
        <v>175</v>
      </c>
      <c r="J2995" s="130">
        <f t="shared" si="232"/>
        <v>194.25</v>
      </c>
    </row>
    <row r="2996" spans="1:10" x14ac:dyDescent="0.25">
      <c r="A2996" s="99" t="s">
        <v>6159</v>
      </c>
      <c r="B2996" s="99" t="s">
        <v>6160</v>
      </c>
      <c r="C2996" s="99" t="s">
        <v>5922</v>
      </c>
      <c r="D2996" s="99" t="s">
        <v>5862</v>
      </c>
      <c r="E2996" s="130">
        <v>70</v>
      </c>
      <c r="F2996" s="130">
        <f t="shared" si="230"/>
        <v>84</v>
      </c>
      <c r="G2996" s="130">
        <v>70</v>
      </c>
      <c r="H2996" s="130">
        <f t="shared" si="231"/>
        <v>84</v>
      </c>
      <c r="I2996" s="130">
        <f t="shared" si="233"/>
        <v>175</v>
      </c>
      <c r="J2996" s="130">
        <f t="shared" si="232"/>
        <v>194.25</v>
      </c>
    </row>
    <row r="2997" spans="1:10" x14ac:dyDescent="0.25">
      <c r="A2997" s="99" t="s">
        <v>6161</v>
      </c>
      <c r="B2997" s="99" t="s">
        <v>6162</v>
      </c>
      <c r="C2997" s="99" t="s">
        <v>5922</v>
      </c>
      <c r="D2997" s="99" t="s">
        <v>5862</v>
      </c>
      <c r="E2997" s="130">
        <v>70</v>
      </c>
      <c r="F2997" s="130">
        <f t="shared" si="230"/>
        <v>84</v>
      </c>
      <c r="G2997" s="130">
        <v>70</v>
      </c>
      <c r="H2997" s="130">
        <f t="shared" si="231"/>
        <v>84</v>
      </c>
      <c r="I2997" s="130">
        <f t="shared" si="233"/>
        <v>175</v>
      </c>
      <c r="J2997" s="130">
        <f t="shared" si="232"/>
        <v>194.25</v>
      </c>
    </row>
    <row r="2998" spans="1:10" x14ac:dyDescent="0.25">
      <c r="A2998" s="99" t="s">
        <v>6163</v>
      </c>
      <c r="B2998" s="99" t="s">
        <v>6164</v>
      </c>
      <c r="C2998" s="99" t="s">
        <v>5922</v>
      </c>
      <c r="D2998" s="99" t="s">
        <v>5862</v>
      </c>
      <c r="E2998" s="130">
        <v>70</v>
      </c>
      <c r="F2998" s="130">
        <f t="shared" si="230"/>
        <v>84</v>
      </c>
      <c r="G2998" s="130">
        <v>70</v>
      </c>
      <c r="H2998" s="130">
        <f t="shared" si="231"/>
        <v>84</v>
      </c>
      <c r="I2998" s="130">
        <f t="shared" si="233"/>
        <v>175</v>
      </c>
      <c r="J2998" s="130">
        <f t="shared" si="232"/>
        <v>194.25</v>
      </c>
    </row>
    <row r="2999" spans="1:10" x14ac:dyDescent="0.25">
      <c r="A2999" s="99" t="s">
        <v>6165</v>
      </c>
      <c r="B2999" s="99" t="s">
        <v>6166</v>
      </c>
      <c r="C2999" s="99" t="s">
        <v>6154</v>
      </c>
      <c r="D2999" s="99" t="s">
        <v>1808</v>
      </c>
      <c r="E2999" s="130">
        <v>110</v>
      </c>
      <c r="F2999" s="130">
        <f t="shared" si="230"/>
        <v>126</v>
      </c>
      <c r="G2999" s="130">
        <v>110</v>
      </c>
      <c r="H2999" s="130">
        <f t="shared" si="231"/>
        <v>126</v>
      </c>
      <c r="I2999" s="130">
        <f t="shared" si="233"/>
        <v>275</v>
      </c>
      <c r="J2999" s="130">
        <f t="shared" si="232"/>
        <v>299.25</v>
      </c>
    </row>
    <row r="3000" spans="1:10" x14ac:dyDescent="0.25">
      <c r="A3000" s="99" t="s">
        <v>6167</v>
      </c>
      <c r="B3000" s="99" t="s">
        <v>6168</v>
      </c>
      <c r="C3000" s="99" t="s">
        <v>6154</v>
      </c>
      <c r="D3000" s="99" t="s">
        <v>1808</v>
      </c>
      <c r="E3000" s="130">
        <v>110</v>
      </c>
      <c r="F3000" s="130">
        <f t="shared" si="230"/>
        <v>126</v>
      </c>
      <c r="G3000" s="130">
        <v>110</v>
      </c>
      <c r="H3000" s="130">
        <f t="shared" si="231"/>
        <v>126</v>
      </c>
      <c r="I3000" s="130">
        <f t="shared" si="233"/>
        <v>275</v>
      </c>
      <c r="J3000" s="130">
        <f t="shared" si="232"/>
        <v>299.25</v>
      </c>
    </row>
    <row r="3001" spans="1:10" x14ac:dyDescent="0.25">
      <c r="A3001" s="99" t="s">
        <v>6169</v>
      </c>
      <c r="B3001" s="99" t="s">
        <v>6170</v>
      </c>
      <c r="C3001" s="99" t="s">
        <v>6154</v>
      </c>
      <c r="D3001" s="99" t="s">
        <v>1808</v>
      </c>
      <c r="E3001" s="130">
        <v>110</v>
      </c>
      <c r="F3001" s="130">
        <f t="shared" si="230"/>
        <v>126</v>
      </c>
      <c r="G3001" s="130">
        <v>110</v>
      </c>
      <c r="H3001" s="130">
        <f t="shared" si="231"/>
        <v>126</v>
      </c>
      <c r="I3001" s="130">
        <f t="shared" si="233"/>
        <v>275</v>
      </c>
      <c r="J3001" s="130">
        <f t="shared" si="232"/>
        <v>299.25</v>
      </c>
    </row>
    <row r="3002" spans="1:10" x14ac:dyDescent="0.25">
      <c r="A3002" s="99" t="s">
        <v>6171</v>
      </c>
      <c r="B3002" s="99" t="s">
        <v>6172</v>
      </c>
      <c r="C3002" s="99" t="s">
        <v>6154</v>
      </c>
      <c r="D3002" s="99" t="s">
        <v>1808</v>
      </c>
      <c r="E3002" s="130">
        <v>110</v>
      </c>
      <c r="F3002" s="130">
        <f t="shared" si="230"/>
        <v>126</v>
      </c>
      <c r="G3002" s="130">
        <v>110</v>
      </c>
      <c r="H3002" s="130">
        <f t="shared" si="231"/>
        <v>126</v>
      </c>
      <c r="I3002" s="130">
        <f t="shared" si="233"/>
        <v>275</v>
      </c>
      <c r="J3002" s="130">
        <f t="shared" si="232"/>
        <v>299.25</v>
      </c>
    </row>
    <row r="3003" spans="1:10" x14ac:dyDescent="0.25">
      <c r="A3003" s="99" t="s">
        <v>6173</v>
      </c>
      <c r="B3003" s="99" t="s">
        <v>6174</v>
      </c>
      <c r="C3003" s="99" t="s">
        <v>6154</v>
      </c>
      <c r="D3003" s="99" t="s">
        <v>1808</v>
      </c>
      <c r="E3003" s="130">
        <v>110</v>
      </c>
      <c r="F3003" s="130">
        <f t="shared" si="230"/>
        <v>126</v>
      </c>
      <c r="G3003" s="130">
        <v>110</v>
      </c>
      <c r="H3003" s="130">
        <f t="shared" si="231"/>
        <v>126</v>
      </c>
      <c r="I3003" s="130">
        <f t="shared" si="233"/>
        <v>275</v>
      </c>
      <c r="J3003" s="130">
        <f t="shared" si="232"/>
        <v>299.25</v>
      </c>
    </row>
    <row r="3004" spans="1:10" x14ac:dyDescent="0.25">
      <c r="A3004" s="99" t="s">
        <v>6175</v>
      </c>
      <c r="B3004" s="99" t="s">
        <v>6176</v>
      </c>
      <c r="C3004" s="99" t="s">
        <v>6154</v>
      </c>
      <c r="D3004" s="99" t="s">
        <v>1808</v>
      </c>
      <c r="E3004" s="130">
        <v>110</v>
      </c>
      <c r="F3004" s="130">
        <f t="shared" si="230"/>
        <v>126</v>
      </c>
      <c r="G3004" s="130">
        <v>110</v>
      </c>
      <c r="H3004" s="130">
        <f t="shared" si="231"/>
        <v>126</v>
      </c>
      <c r="I3004" s="130">
        <f t="shared" si="233"/>
        <v>275</v>
      </c>
      <c r="J3004" s="130">
        <f t="shared" si="232"/>
        <v>299.25</v>
      </c>
    </row>
    <row r="3005" spans="1:10" x14ac:dyDescent="0.25">
      <c r="A3005" s="99" t="s">
        <v>6177</v>
      </c>
      <c r="B3005" s="99" t="s">
        <v>6178</v>
      </c>
      <c r="C3005" s="99" t="s">
        <v>6154</v>
      </c>
      <c r="D3005" s="99" t="s">
        <v>1808</v>
      </c>
      <c r="E3005" s="130">
        <v>110</v>
      </c>
      <c r="F3005" s="130">
        <f t="shared" si="230"/>
        <v>126</v>
      </c>
      <c r="G3005" s="130">
        <v>110</v>
      </c>
      <c r="H3005" s="130">
        <f t="shared" si="231"/>
        <v>126</v>
      </c>
      <c r="I3005" s="130">
        <f t="shared" si="233"/>
        <v>275</v>
      </c>
      <c r="J3005" s="130">
        <f t="shared" si="232"/>
        <v>299.25</v>
      </c>
    </row>
    <row r="3006" spans="1:10" x14ac:dyDescent="0.25">
      <c r="A3006" s="99" t="s">
        <v>6179</v>
      </c>
      <c r="B3006" s="99" t="s">
        <v>6180</v>
      </c>
      <c r="C3006" s="99" t="s">
        <v>6154</v>
      </c>
      <c r="D3006" s="99" t="s">
        <v>1808</v>
      </c>
      <c r="E3006" s="130">
        <v>110</v>
      </c>
      <c r="F3006" s="130">
        <f t="shared" si="230"/>
        <v>126</v>
      </c>
      <c r="G3006" s="130">
        <v>110</v>
      </c>
      <c r="H3006" s="130">
        <f t="shared" si="231"/>
        <v>126</v>
      </c>
      <c r="I3006" s="130">
        <f t="shared" si="233"/>
        <v>275</v>
      </c>
      <c r="J3006" s="130">
        <f t="shared" si="232"/>
        <v>299.25</v>
      </c>
    </row>
    <row r="3007" spans="1:10" x14ac:dyDescent="0.25">
      <c r="A3007" s="99" t="s">
        <v>6181</v>
      </c>
      <c r="B3007" s="99" t="s">
        <v>6182</v>
      </c>
      <c r="C3007" s="99" t="s">
        <v>6154</v>
      </c>
      <c r="D3007" s="99" t="s">
        <v>1808</v>
      </c>
      <c r="E3007" s="130">
        <v>110</v>
      </c>
      <c r="F3007" s="130">
        <f t="shared" si="230"/>
        <v>126</v>
      </c>
      <c r="G3007" s="130">
        <v>110</v>
      </c>
      <c r="H3007" s="130">
        <f t="shared" si="231"/>
        <v>126</v>
      </c>
      <c r="I3007" s="130">
        <f t="shared" si="233"/>
        <v>275</v>
      </c>
      <c r="J3007" s="130">
        <f t="shared" si="232"/>
        <v>299.25</v>
      </c>
    </row>
    <row r="3008" spans="1:10" x14ac:dyDescent="0.25">
      <c r="A3008" s="99" t="s">
        <v>6183</v>
      </c>
      <c r="B3008" s="99" t="s">
        <v>6184</v>
      </c>
      <c r="C3008" s="99" t="s">
        <v>6154</v>
      </c>
      <c r="D3008" s="99" t="s">
        <v>1808</v>
      </c>
      <c r="E3008" s="130">
        <v>110</v>
      </c>
      <c r="F3008" s="130">
        <f t="shared" si="230"/>
        <v>126</v>
      </c>
      <c r="G3008" s="130">
        <v>110</v>
      </c>
      <c r="H3008" s="130">
        <f t="shared" si="231"/>
        <v>126</v>
      </c>
      <c r="I3008" s="130">
        <f t="shared" si="233"/>
        <v>275</v>
      </c>
      <c r="J3008" s="130">
        <f t="shared" si="232"/>
        <v>299.25</v>
      </c>
    </row>
    <row r="3009" spans="1:10" x14ac:dyDescent="0.25">
      <c r="A3009" s="99" t="s">
        <v>6185</v>
      </c>
      <c r="B3009" s="99" t="s">
        <v>6186</v>
      </c>
      <c r="C3009" s="99" t="s">
        <v>6154</v>
      </c>
      <c r="D3009" s="99" t="s">
        <v>1808</v>
      </c>
      <c r="E3009" s="130">
        <v>110</v>
      </c>
      <c r="F3009" s="130">
        <f t="shared" si="230"/>
        <v>126</v>
      </c>
      <c r="G3009" s="130">
        <v>110</v>
      </c>
      <c r="H3009" s="130">
        <f t="shared" si="231"/>
        <v>126</v>
      </c>
      <c r="I3009" s="130">
        <f t="shared" si="233"/>
        <v>275</v>
      </c>
      <c r="J3009" s="130">
        <f t="shared" si="232"/>
        <v>299.25</v>
      </c>
    </row>
    <row r="3010" spans="1:10" x14ac:dyDescent="0.25">
      <c r="A3010" s="99" t="s">
        <v>6187</v>
      </c>
      <c r="B3010" s="99" t="s">
        <v>6188</v>
      </c>
      <c r="C3010" s="99" t="s">
        <v>6154</v>
      </c>
      <c r="D3010" s="99" t="s">
        <v>1808</v>
      </c>
      <c r="E3010" s="130">
        <v>110</v>
      </c>
      <c r="F3010" s="130">
        <f t="shared" si="230"/>
        <v>126</v>
      </c>
      <c r="G3010" s="130">
        <v>110</v>
      </c>
      <c r="H3010" s="130">
        <f t="shared" si="231"/>
        <v>126</v>
      </c>
      <c r="I3010" s="130">
        <f t="shared" si="233"/>
        <v>275</v>
      </c>
      <c r="J3010" s="130">
        <f t="shared" si="232"/>
        <v>299.25</v>
      </c>
    </row>
    <row r="3011" spans="1:10" x14ac:dyDescent="0.25">
      <c r="A3011" s="99" t="s">
        <v>6189</v>
      </c>
      <c r="B3011" s="99" t="s">
        <v>6190</v>
      </c>
      <c r="C3011" s="99" t="s">
        <v>6154</v>
      </c>
      <c r="D3011" s="99" t="s">
        <v>1808</v>
      </c>
      <c r="E3011" s="130">
        <v>110</v>
      </c>
      <c r="F3011" s="130">
        <f t="shared" ref="F3011:F3074" si="234">(E3011+10)*1.05</f>
        <v>126</v>
      </c>
      <c r="G3011" s="130">
        <v>110</v>
      </c>
      <c r="H3011" s="130">
        <f t="shared" ref="H3011:H3074" si="235">(G3011+10)*1.05</f>
        <v>126</v>
      </c>
      <c r="I3011" s="130">
        <f t="shared" si="233"/>
        <v>275</v>
      </c>
      <c r="J3011" s="130">
        <f t="shared" ref="J3011:J3074" si="236">(I3011+10)*1.05</f>
        <v>299.25</v>
      </c>
    </row>
    <row r="3012" spans="1:10" x14ac:dyDescent="0.25">
      <c r="A3012" s="99" t="s">
        <v>6191</v>
      </c>
      <c r="B3012" s="99" t="s">
        <v>6192</v>
      </c>
      <c r="C3012" s="99" t="s">
        <v>5969</v>
      </c>
      <c r="D3012" s="99" t="s">
        <v>5862</v>
      </c>
      <c r="E3012" s="130">
        <v>70</v>
      </c>
      <c r="F3012" s="130">
        <f t="shared" si="234"/>
        <v>84</v>
      </c>
      <c r="G3012" s="130">
        <v>70</v>
      </c>
      <c r="H3012" s="130">
        <f t="shared" si="235"/>
        <v>84</v>
      </c>
      <c r="I3012" s="130">
        <f t="shared" si="233"/>
        <v>175</v>
      </c>
      <c r="J3012" s="130">
        <f t="shared" si="236"/>
        <v>194.25</v>
      </c>
    </row>
    <row r="3013" spans="1:10" x14ac:dyDescent="0.25">
      <c r="A3013" s="99" t="s">
        <v>6193</v>
      </c>
      <c r="B3013" s="99" t="s">
        <v>6194</v>
      </c>
      <c r="C3013" s="99" t="s">
        <v>5969</v>
      </c>
      <c r="D3013" s="99" t="s">
        <v>5862</v>
      </c>
      <c r="E3013" s="130">
        <v>70</v>
      </c>
      <c r="F3013" s="130">
        <f t="shared" si="234"/>
        <v>84</v>
      </c>
      <c r="G3013" s="130">
        <v>70</v>
      </c>
      <c r="H3013" s="130">
        <f t="shared" si="235"/>
        <v>84</v>
      </c>
      <c r="I3013" s="130">
        <f t="shared" si="233"/>
        <v>175</v>
      </c>
      <c r="J3013" s="130">
        <f t="shared" si="236"/>
        <v>194.25</v>
      </c>
    </row>
    <row r="3014" spans="1:10" x14ac:dyDescent="0.25">
      <c r="A3014" s="99" t="s">
        <v>6195</v>
      </c>
      <c r="B3014" s="99" t="s">
        <v>6196</v>
      </c>
      <c r="C3014" s="99" t="s">
        <v>5969</v>
      </c>
      <c r="D3014" s="99" t="s">
        <v>5862</v>
      </c>
      <c r="E3014" s="130">
        <v>70</v>
      </c>
      <c r="F3014" s="130">
        <f t="shared" si="234"/>
        <v>84</v>
      </c>
      <c r="G3014" s="130">
        <v>70</v>
      </c>
      <c r="H3014" s="130">
        <f t="shared" si="235"/>
        <v>84</v>
      </c>
      <c r="I3014" s="130">
        <f t="shared" si="233"/>
        <v>175</v>
      </c>
      <c r="J3014" s="130">
        <f t="shared" si="236"/>
        <v>194.25</v>
      </c>
    </row>
    <row r="3015" spans="1:10" x14ac:dyDescent="0.25">
      <c r="A3015" s="99" t="s">
        <v>6197</v>
      </c>
      <c r="B3015" s="99" t="s">
        <v>6198</v>
      </c>
      <c r="C3015" s="99" t="s">
        <v>5969</v>
      </c>
      <c r="D3015" s="99" t="s">
        <v>5862</v>
      </c>
      <c r="E3015" s="130">
        <v>70</v>
      </c>
      <c r="F3015" s="130">
        <f t="shared" si="234"/>
        <v>84</v>
      </c>
      <c r="G3015" s="130">
        <v>70</v>
      </c>
      <c r="H3015" s="130">
        <f t="shared" si="235"/>
        <v>84</v>
      </c>
      <c r="I3015" s="130">
        <f t="shared" si="233"/>
        <v>175</v>
      </c>
      <c r="J3015" s="130">
        <f t="shared" si="236"/>
        <v>194.25</v>
      </c>
    </row>
    <row r="3016" spans="1:10" x14ac:dyDescent="0.25">
      <c r="A3016" s="99" t="s">
        <v>6199</v>
      </c>
      <c r="B3016" s="99" t="s">
        <v>6200</v>
      </c>
      <c r="C3016" s="99" t="s">
        <v>5969</v>
      </c>
      <c r="D3016" s="99" t="s">
        <v>1928</v>
      </c>
      <c r="E3016" s="130">
        <v>110</v>
      </c>
      <c r="F3016" s="130">
        <f t="shared" si="234"/>
        <v>126</v>
      </c>
      <c r="G3016" s="130">
        <v>110</v>
      </c>
      <c r="H3016" s="130">
        <f t="shared" si="235"/>
        <v>126</v>
      </c>
      <c r="I3016" s="130">
        <f t="shared" si="233"/>
        <v>275</v>
      </c>
      <c r="J3016" s="130">
        <f t="shared" si="236"/>
        <v>299.25</v>
      </c>
    </row>
    <row r="3017" spans="1:10" x14ac:dyDescent="0.25">
      <c r="A3017" s="99" t="s">
        <v>6201</v>
      </c>
      <c r="B3017" s="99" t="s">
        <v>6202</v>
      </c>
      <c r="C3017" s="99" t="s">
        <v>5969</v>
      </c>
      <c r="D3017" s="99" t="s">
        <v>5862</v>
      </c>
      <c r="E3017" s="130">
        <v>70</v>
      </c>
      <c r="F3017" s="130">
        <f t="shared" si="234"/>
        <v>84</v>
      </c>
      <c r="G3017" s="130">
        <v>70</v>
      </c>
      <c r="H3017" s="130">
        <f t="shared" si="235"/>
        <v>84</v>
      </c>
      <c r="I3017" s="130">
        <f t="shared" si="233"/>
        <v>175</v>
      </c>
      <c r="J3017" s="130">
        <f t="shared" si="236"/>
        <v>194.25</v>
      </c>
    </row>
    <row r="3018" spans="1:10" x14ac:dyDescent="0.25">
      <c r="A3018" s="99" t="s">
        <v>6203</v>
      </c>
      <c r="B3018" s="99" t="s">
        <v>6204</v>
      </c>
      <c r="C3018" s="99" t="s">
        <v>6154</v>
      </c>
      <c r="D3018" s="99" t="s">
        <v>1808</v>
      </c>
      <c r="E3018" s="130">
        <v>110</v>
      </c>
      <c r="F3018" s="130">
        <f t="shared" si="234"/>
        <v>126</v>
      </c>
      <c r="G3018" s="130">
        <v>110</v>
      </c>
      <c r="H3018" s="130">
        <f t="shared" si="235"/>
        <v>126</v>
      </c>
      <c r="I3018" s="130">
        <f t="shared" si="233"/>
        <v>275</v>
      </c>
      <c r="J3018" s="130">
        <f t="shared" si="236"/>
        <v>299.25</v>
      </c>
    </row>
    <row r="3019" spans="1:10" x14ac:dyDescent="0.25">
      <c r="A3019" s="99" t="s">
        <v>6205</v>
      </c>
      <c r="B3019" s="99" t="s">
        <v>6206</v>
      </c>
      <c r="C3019" s="99" t="s">
        <v>6154</v>
      </c>
      <c r="D3019" s="99" t="s">
        <v>1808</v>
      </c>
      <c r="E3019" s="130">
        <v>110</v>
      </c>
      <c r="F3019" s="130">
        <f t="shared" si="234"/>
        <v>126</v>
      </c>
      <c r="G3019" s="130">
        <v>110</v>
      </c>
      <c r="H3019" s="130">
        <f t="shared" si="235"/>
        <v>126</v>
      </c>
      <c r="I3019" s="130">
        <f t="shared" si="233"/>
        <v>275</v>
      </c>
      <c r="J3019" s="130">
        <f t="shared" si="236"/>
        <v>299.25</v>
      </c>
    </row>
    <row r="3020" spans="1:10" x14ac:dyDescent="0.25">
      <c r="A3020" s="99" t="s">
        <v>6207</v>
      </c>
      <c r="B3020" s="99" t="s">
        <v>6208</v>
      </c>
      <c r="C3020" s="99" t="s">
        <v>6154</v>
      </c>
      <c r="D3020" s="99" t="s">
        <v>1808</v>
      </c>
      <c r="E3020" s="130">
        <v>110</v>
      </c>
      <c r="F3020" s="130">
        <f t="shared" si="234"/>
        <v>126</v>
      </c>
      <c r="G3020" s="130">
        <v>110</v>
      </c>
      <c r="H3020" s="130">
        <f t="shared" si="235"/>
        <v>126</v>
      </c>
      <c r="I3020" s="130">
        <f t="shared" si="233"/>
        <v>275</v>
      </c>
      <c r="J3020" s="130">
        <f t="shared" si="236"/>
        <v>299.25</v>
      </c>
    </row>
    <row r="3021" spans="1:10" x14ac:dyDescent="0.25">
      <c r="A3021" s="99" t="s">
        <v>6209</v>
      </c>
      <c r="B3021" s="99" t="s">
        <v>6210</v>
      </c>
      <c r="C3021" s="99" t="s">
        <v>6154</v>
      </c>
      <c r="D3021" s="99" t="s">
        <v>1808</v>
      </c>
      <c r="E3021" s="130">
        <v>110</v>
      </c>
      <c r="F3021" s="130">
        <f t="shared" si="234"/>
        <v>126</v>
      </c>
      <c r="G3021" s="130">
        <v>110</v>
      </c>
      <c r="H3021" s="130">
        <f t="shared" si="235"/>
        <v>126</v>
      </c>
      <c r="I3021" s="130">
        <f t="shared" si="233"/>
        <v>275</v>
      </c>
      <c r="J3021" s="130">
        <f t="shared" si="236"/>
        <v>299.25</v>
      </c>
    </row>
    <row r="3022" spans="1:10" x14ac:dyDescent="0.25">
      <c r="A3022" s="99" t="s">
        <v>6211</v>
      </c>
      <c r="B3022" s="99" t="s">
        <v>6212</v>
      </c>
      <c r="C3022" s="99" t="s">
        <v>6154</v>
      </c>
      <c r="D3022" s="99" t="s">
        <v>1808</v>
      </c>
      <c r="E3022" s="130">
        <v>110</v>
      </c>
      <c r="F3022" s="130">
        <f t="shared" si="234"/>
        <v>126</v>
      </c>
      <c r="G3022" s="130">
        <v>110</v>
      </c>
      <c r="H3022" s="130">
        <f t="shared" si="235"/>
        <v>126</v>
      </c>
      <c r="I3022" s="130">
        <f t="shared" si="233"/>
        <v>275</v>
      </c>
      <c r="J3022" s="130">
        <f t="shared" si="236"/>
        <v>299.25</v>
      </c>
    </row>
    <row r="3023" spans="1:10" x14ac:dyDescent="0.25">
      <c r="A3023" s="99" t="s">
        <v>6213</v>
      </c>
      <c r="B3023" s="99" t="s">
        <v>6214</v>
      </c>
      <c r="C3023" s="99" t="s">
        <v>6154</v>
      </c>
      <c r="D3023" s="99" t="s">
        <v>1808</v>
      </c>
      <c r="E3023" s="130">
        <v>110</v>
      </c>
      <c r="F3023" s="130">
        <f t="shared" si="234"/>
        <v>126</v>
      </c>
      <c r="G3023" s="130">
        <v>110</v>
      </c>
      <c r="H3023" s="130">
        <f t="shared" si="235"/>
        <v>126</v>
      </c>
      <c r="I3023" s="130">
        <f t="shared" si="233"/>
        <v>275</v>
      </c>
      <c r="J3023" s="130">
        <f t="shared" si="236"/>
        <v>299.25</v>
      </c>
    </row>
    <row r="3024" spans="1:10" x14ac:dyDescent="0.25">
      <c r="A3024" s="99" t="s">
        <v>6215</v>
      </c>
      <c r="B3024" s="99" t="s">
        <v>6216</v>
      </c>
      <c r="C3024" s="99" t="s">
        <v>6154</v>
      </c>
      <c r="D3024" s="99" t="s">
        <v>1808</v>
      </c>
      <c r="E3024" s="130">
        <v>110</v>
      </c>
      <c r="F3024" s="130">
        <f t="shared" si="234"/>
        <v>126</v>
      </c>
      <c r="G3024" s="130">
        <v>110</v>
      </c>
      <c r="H3024" s="130">
        <f t="shared" si="235"/>
        <v>126</v>
      </c>
      <c r="I3024" s="130">
        <f t="shared" si="233"/>
        <v>275</v>
      </c>
      <c r="J3024" s="130">
        <f t="shared" si="236"/>
        <v>299.25</v>
      </c>
    </row>
    <row r="3025" spans="1:10" x14ac:dyDescent="0.25">
      <c r="A3025" s="99" t="s">
        <v>6217</v>
      </c>
      <c r="B3025" s="99" t="s">
        <v>6218</v>
      </c>
      <c r="C3025" s="99" t="s">
        <v>6154</v>
      </c>
      <c r="D3025" s="99" t="s">
        <v>1808</v>
      </c>
      <c r="E3025" s="130">
        <v>110</v>
      </c>
      <c r="F3025" s="130">
        <f t="shared" si="234"/>
        <v>126</v>
      </c>
      <c r="G3025" s="130">
        <v>110</v>
      </c>
      <c r="H3025" s="130">
        <f t="shared" si="235"/>
        <v>126</v>
      </c>
      <c r="I3025" s="130">
        <f t="shared" si="233"/>
        <v>275</v>
      </c>
      <c r="J3025" s="130">
        <f t="shared" si="236"/>
        <v>299.25</v>
      </c>
    </row>
    <row r="3026" spans="1:10" x14ac:dyDescent="0.25">
      <c r="A3026" s="99" t="s">
        <v>6219</v>
      </c>
      <c r="B3026" s="99" t="s">
        <v>6220</v>
      </c>
      <c r="C3026" s="99" t="s">
        <v>6154</v>
      </c>
      <c r="D3026" s="99" t="s">
        <v>1808</v>
      </c>
      <c r="E3026" s="130">
        <v>110</v>
      </c>
      <c r="F3026" s="130">
        <f t="shared" si="234"/>
        <v>126</v>
      </c>
      <c r="G3026" s="130">
        <v>110</v>
      </c>
      <c r="H3026" s="130">
        <f t="shared" si="235"/>
        <v>126</v>
      </c>
      <c r="I3026" s="130">
        <f t="shared" si="233"/>
        <v>275</v>
      </c>
      <c r="J3026" s="130">
        <f t="shared" si="236"/>
        <v>299.25</v>
      </c>
    </row>
    <row r="3027" spans="1:10" x14ac:dyDescent="0.25">
      <c r="A3027" s="99" t="s">
        <v>6221</v>
      </c>
      <c r="B3027" s="99" t="s">
        <v>6222</v>
      </c>
      <c r="C3027" s="99" t="s">
        <v>6154</v>
      </c>
      <c r="D3027" s="99" t="s">
        <v>1808</v>
      </c>
      <c r="E3027" s="130">
        <v>110</v>
      </c>
      <c r="F3027" s="130">
        <f t="shared" si="234"/>
        <v>126</v>
      </c>
      <c r="G3027" s="130">
        <v>110</v>
      </c>
      <c r="H3027" s="130">
        <f t="shared" si="235"/>
        <v>126</v>
      </c>
      <c r="I3027" s="130">
        <f t="shared" si="233"/>
        <v>275</v>
      </c>
      <c r="J3027" s="130">
        <f t="shared" si="236"/>
        <v>299.25</v>
      </c>
    </row>
    <row r="3028" spans="1:10" x14ac:dyDescent="0.25">
      <c r="A3028" s="99" t="s">
        <v>6223</v>
      </c>
      <c r="B3028" s="99" t="s">
        <v>6224</v>
      </c>
      <c r="C3028" s="99" t="s">
        <v>6154</v>
      </c>
      <c r="D3028" s="99" t="s">
        <v>1808</v>
      </c>
      <c r="E3028" s="130">
        <v>110</v>
      </c>
      <c r="F3028" s="130">
        <f t="shared" si="234"/>
        <v>126</v>
      </c>
      <c r="G3028" s="130">
        <v>110</v>
      </c>
      <c r="H3028" s="130">
        <f t="shared" si="235"/>
        <v>126</v>
      </c>
      <c r="I3028" s="130">
        <f t="shared" si="233"/>
        <v>275</v>
      </c>
      <c r="J3028" s="130">
        <f t="shared" si="236"/>
        <v>299.25</v>
      </c>
    </row>
    <row r="3029" spans="1:10" x14ac:dyDescent="0.25">
      <c r="A3029" s="99" t="s">
        <v>6225</v>
      </c>
      <c r="B3029" s="99" t="s">
        <v>6226</v>
      </c>
      <c r="C3029" s="99" t="s">
        <v>6154</v>
      </c>
      <c r="D3029" s="99" t="s">
        <v>2051</v>
      </c>
      <c r="E3029" s="130">
        <v>150</v>
      </c>
      <c r="F3029" s="130">
        <f t="shared" si="234"/>
        <v>168</v>
      </c>
      <c r="G3029" s="130">
        <v>150</v>
      </c>
      <c r="H3029" s="130">
        <f t="shared" si="235"/>
        <v>168</v>
      </c>
      <c r="I3029" s="130">
        <f t="shared" si="233"/>
        <v>375</v>
      </c>
      <c r="J3029" s="130">
        <f t="shared" si="236"/>
        <v>404.25</v>
      </c>
    </row>
    <row r="3030" spans="1:10" x14ac:dyDescent="0.25">
      <c r="A3030" s="99" t="s">
        <v>6227</v>
      </c>
      <c r="B3030" s="99" t="s">
        <v>6228</v>
      </c>
      <c r="C3030" s="99" t="s">
        <v>6154</v>
      </c>
      <c r="D3030" s="99" t="s">
        <v>2051</v>
      </c>
      <c r="E3030" s="130">
        <v>150</v>
      </c>
      <c r="F3030" s="130">
        <f t="shared" si="234"/>
        <v>168</v>
      </c>
      <c r="G3030" s="130">
        <v>150</v>
      </c>
      <c r="H3030" s="130">
        <f t="shared" si="235"/>
        <v>168</v>
      </c>
      <c r="I3030" s="130">
        <f t="shared" si="233"/>
        <v>375</v>
      </c>
      <c r="J3030" s="130">
        <f t="shared" si="236"/>
        <v>404.25</v>
      </c>
    </row>
    <row r="3031" spans="1:10" x14ac:dyDescent="0.25">
      <c r="A3031" s="99" t="s">
        <v>6229</v>
      </c>
      <c r="B3031" s="99" t="s">
        <v>6230</v>
      </c>
      <c r="C3031" s="99" t="s">
        <v>6154</v>
      </c>
      <c r="D3031" s="99" t="s">
        <v>2051</v>
      </c>
      <c r="E3031" s="130">
        <v>150</v>
      </c>
      <c r="F3031" s="130">
        <f t="shared" si="234"/>
        <v>168</v>
      </c>
      <c r="G3031" s="130">
        <v>150</v>
      </c>
      <c r="H3031" s="130">
        <f t="shared" si="235"/>
        <v>168</v>
      </c>
      <c r="I3031" s="130">
        <f t="shared" si="233"/>
        <v>375</v>
      </c>
      <c r="J3031" s="130">
        <f t="shared" si="236"/>
        <v>404.25</v>
      </c>
    </row>
    <row r="3032" spans="1:10" x14ac:dyDescent="0.25">
      <c r="A3032" s="99" t="s">
        <v>6231</v>
      </c>
      <c r="B3032" s="99" t="s">
        <v>6232</v>
      </c>
      <c r="C3032" s="99" t="s">
        <v>6154</v>
      </c>
      <c r="D3032" s="99" t="s">
        <v>2051</v>
      </c>
      <c r="E3032" s="130">
        <v>150</v>
      </c>
      <c r="F3032" s="130">
        <f t="shared" si="234"/>
        <v>168</v>
      </c>
      <c r="G3032" s="130">
        <v>150</v>
      </c>
      <c r="H3032" s="130">
        <f t="shared" si="235"/>
        <v>168</v>
      </c>
      <c r="I3032" s="130">
        <f t="shared" si="233"/>
        <v>375</v>
      </c>
      <c r="J3032" s="130">
        <f t="shared" si="236"/>
        <v>404.25</v>
      </c>
    </row>
    <row r="3033" spans="1:10" x14ac:dyDescent="0.25">
      <c r="A3033" s="99" t="s">
        <v>6233</v>
      </c>
      <c r="B3033" s="99" t="s">
        <v>6234</v>
      </c>
      <c r="C3033" s="99" t="s">
        <v>6154</v>
      </c>
      <c r="D3033" s="99" t="s">
        <v>2051</v>
      </c>
      <c r="E3033" s="130">
        <v>150</v>
      </c>
      <c r="F3033" s="130">
        <f t="shared" si="234"/>
        <v>168</v>
      </c>
      <c r="G3033" s="130">
        <v>150</v>
      </c>
      <c r="H3033" s="130">
        <f t="shared" si="235"/>
        <v>168</v>
      </c>
      <c r="I3033" s="130">
        <f t="shared" si="233"/>
        <v>375</v>
      </c>
      <c r="J3033" s="130">
        <f t="shared" si="236"/>
        <v>404.25</v>
      </c>
    </row>
    <row r="3034" spans="1:10" x14ac:dyDescent="0.25">
      <c r="A3034" s="99" t="s">
        <v>6235</v>
      </c>
      <c r="B3034" s="99" t="s">
        <v>6236</v>
      </c>
      <c r="C3034" s="99" t="s">
        <v>6154</v>
      </c>
      <c r="D3034" s="99" t="s">
        <v>1808</v>
      </c>
      <c r="E3034" s="130">
        <v>110</v>
      </c>
      <c r="F3034" s="130">
        <f t="shared" si="234"/>
        <v>126</v>
      </c>
      <c r="G3034" s="130">
        <v>110</v>
      </c>
      <c r="H3034" s="130">
        <f t="shared" si="235"/>
        <v>126</v>
      </c>
      <c r="I3034" s="130">
        <f t="shared" si="233"/>
        <v>275</v>
      </c>
      <c r="J3034" s="130">
        <f t="shared" si="236"/>
        <v>299.25</v>
      </c>
    </row>
    <row r="3035" spans="1:10" x14ac:dyDescent="0.25">
      <c r="A3035" s="99" t="s">
        <v>6237</v>
      </c>
      <c r="B3035" s="99" t="s">
        <v>6238</v>
      </c>
      <c r="C3035" s="99" t="s">
        <v>6154</v>
      </c>
      <c r="D3035" s="99" t="s">
        <v>1808</v>
      </c>
      <c r="E3035" s="130">
        <v>110</v>
      </c>
      <c r="F3035" s="130">
        <f t="shared" si="234"/>
        <v>126</v>
      </c>
      <c r="G3035" s="130">
        <v>110</v>
      </c>
      <c r="H3035" s="130">
        <f t="shared" si="235"/>
        <v>126</v>
      </c>
      <c r="I3035" s="130">
        <f t="shared" ref="I3035:I3098" si="237">E3035*2.5</f>
        <v>275</v>
      </c>
      <c r="J3035" s="130">
        <f t="shared" si="236"/>
        <v>299.25</v>
      </c>
    </row>
    <row r="3036" spans="1:10" x14ac:dyDescent="0.25">
      <c r="A3036" s="99" t="s">
        <v>6239</v>
      </c>
      <c r="B3036" s="99" t="s">
        <v>6240</v>
      </c>
      <c r="C3036" s="99" t="s">
        <v>6154</v>
      </c>
      <c r="D3036" s="99" t="s">
        <v>1808</v>
      </c>
      <c r="E3036" s="130">
        <v>110</v>
      </c>
      <c r="F3036" s="130">
        <f t="shared" si="234"/>
        <v>126</v>
      </c>
      <c r="G3036" s="130">
        <v>110</v>
      </c>
      <c r="H3036" s="130">
        <f t="shared" si="235"/>
        <v>126</v>
      </c>
      <c r="I3036" s="130">
        <f t="shared" si="237"/>
        <v>275</v>
      </c>
      <c r="J3036" s="130">
        <f t="shared" si="236"/>
        <v>299.25</v>
      </c>
    </row>
    <row r="3037" spans="1:10" x14ac:dyDescent="0.25">
      <c r="A3037" s="99" t="s">
        <v>6241</v>
      </c>
      <c r="B3037" s="99" t="s">
        <v>6242</v>
      </c>
      <c r="C3037" s="99" t="s">
        <v>6154</v>
      </c>
      <c r="D3037" s="99" t="s">
        <v>1808</v>
      </c>
      <c r="E3037" s="130">
        <v>110</v>
      </c>
      <c r="F3037" s="130">
        <f t="shared" si="234"/>
        <v>126</v>
      </c>
      <c r="G3037" s="130">
        <v>110</v>
      </c>
      <c r="H3037" s="130">
        <f t="shared" si="235"/>
        <v>126</v>
      </c>
      <c r="I3037" s="130">
        <f t="shared" si="237"/>
        <v>275</v>
      </c>
      <c r="J3037" s="130">
        <f t="shared" si="236"/>
        <v>299.25</v>
      </c>
    </row>
    <row r="3038" spans="1:10" x14ac:dyDescent="0.25">
      <c r="A3038" s="99" t="s">
        <v>6243</v>
      </c>
      <c r="B3038" s="99" t="s">
        <v>6244</v>
      </c>
      <c r="C3038" s="99" t="s">
        <v>6154</v>
      </c>
      <c r="D3038" s="99" t="s">
        <v>1808</v>
      </c>
      <c r="E3038" s="130">
        <v>110</v>
      </c>
      <c r="F3038" s="130">
        <f t="shared" si="234"/>
        <v>126</v>
      </c>
      <c r="G3038" s="130">
        <v>110</v>
      </c>
      <c r="H3038" s="130">
        <f t="shared" si="235"/>
        <v>126</v>
      </c>
      <c r="I3038" s="130">
        <f t="shared" si="237"/>
        <v>275</v>
      </c>
      <c r="J3038" s="130">
        <f t="shared" si="236"/>
        <v>299.25</v>
      </c>
    </row>
    <row r="3039" spans="1:10" x14ac:dyDescent="0.25">
      <c r="A3039" s="99" t="s">
        <v>6245</v>
      </c>
      <c r="B3039" s="99" t="s">
        <v>6246</v>
      </c>
      <c r="C3039" s="99" t="s">
        <v>6154</v>
      </c>
      <c r="D3039" s="99" t="s">
        <v>1808</v>
      </c>
      <c r="E3039" s="130">
        <v>110</v>
      </c>
      <c r="F3039" s="130">
        <f t="shared" si="234"/>
        <v>126</v>
      </c>
      <c r="G3039" s="130">
        <v>110</v>
      </c>
      <c r="H3039" s="130">
        <f t="shared" si="235"/>
        <v>126</v>
      </c>
      <c r="I3039" s="130">
        <f t="shared" si="237"/>
        <v>275</v>
      </c>
      <c r="J3039" s="130">
        <f t="shared" si="236"/>
        <v>299.25</v>
      </c>
    </row>
    <row r="3040" spans="1:10" x14ac:dyDescent="0.25">
      <c r="A3040" s="99" t="s">
        <v>6247</v>
      </c>
      <c r="B3040" s="99" t="s">
        <v>6248</v>
      </c>
      <c r="C3040" s="99" t="s">
        <v>6154</v>
      </c>
      <c r="D3040" s="99" t="s">
        <v>1808</v>
      </c>
      <c r="E3040" s="130">
        <v>110</v>
      </c>
      <c r="F3040" s="130">
        <f t="shared" si="234"/>
        <v>126</v>
      </c>
      <c r="G3040" s="130">
        <v>110</v>
      </c>
      <c r="H3040" s="130">
        <f t="shared" si="235"/>
        <v>126</v>
      </c>
      <c r="I3040" s="130">
        <f t="shared" si="237"/>
        <v>275</v>
      </c>
      <c r="J3040" s="130">
        <f t="shared" si="236"/>
        <v>299.25</v>
      </c>
    </row>
    <row r="3041" spans="1:10" x14ac:dyDescent="0.25">
      <c r="A3041" s="99" t="s">
        <v>6249</v>
      </c>
      <c r="B3041" s="99" t="s">
        <v>6250</v>
      </c>
      <c r="C3041" s="99" t="s">
        <v>6154</v>
      </c>
      <c r="D3041" s="99" t="s">
        <v>1808</v>
      </c>
      <c r="E3041" s="130">
        <v>110</v>
      </c>
      <c r="F3041" s="130">
        <f t="shared" si="234"/>
        <v>126</v>
      </c>
      <c r="G3041" s="130">
        <v>110</v>
      </c>
      <c r="H3041" s="130">
        <f t="shared" si="235"/>
        <v>126</v>
      </c>
      <c r="I3041" s="130">
        <f t="shared" si="237"/>
        <v>275</v>
      </c>
      <c r="J3041" s="130">
        <f t="shared" si="236"/>
        <v>299.25</v>
      </c>
    </row>
    <row r="3042" spans="1:10" x14ac:dyDescent="0.25">
      <c r="A3042" s="99" t="s">
        <v>6251</v>
      </c>
      <c r="B3042" s="99" t="s">
        <v>6252</v>
      </c>
      <c r="C3042" s="99" t="s">
        <v>6154</v>
      </c>
      <c r="D3042" s="99" t="s">
        <v>1808</v>
      </c>
      <c r="E3042" s="130">
        <v>110</v>
      </c>
      <c r="F3042" s="130">
        <f t="shared" si="234"/>
        <v>126</v>
      </c>
      <c r="G3042" s="130">
        <v>110</v>
      </c>
      <c r="H3042" s="130">
        <f t="shared" si="235"/>
        <v>126</v>
      </c>
      <c r="I3042" s="130">
        <f t="shared" si="237"/>
        <v>275</v>
      </c>
      <c r="J3042" s="130">
        <f t="shared" si="236"/>
        <v>299.25</v>
      </c>
    </row>
    <row r="3043" spans="1:10" x14ac:dyDescent="0.25">
      <c r="A3043" s="99" t="s">
        <v>6253</v>
      </c>
      <c r="B3043" s="99" t="s">
        <v>6254</v>
      </c>
      <c r="C3043" s="99" t="s">
        <v>6154</v>
      </c>
      <c r="D3043" s="99" t="s">
        <v>1808</v>
      </c>
      <c r="E3043" s="130">
        <v>110</v>
      </c>
      <c r="F3043" s="130">
        <f t="shared" si="234"/>
        <v>126</v>
      </c>
      <c r="G3043" s="130">
        <v>110</v>
      </c>
      <c r="H3043" s="130">
        <f t="shared" si="235"/>
        <v>126</v>
      </c>
      <c r="I3043" s="130">
        <f t="shared" si="237"/>
        <v>275</v>
      </c>
      <c r="J3043" s="130">
        <f t="shared" si="236"/>
        <v>299.25</v>
      </c>
    </row>
    <row r="3044" spans="1:10" x14ac:dyDescent="0.25">
      <c r="A3044" s="99" t="s">
        <v>6255</v>
      </c>
      <c r="B3044" s="99" t="s">
        <v>6256</v>
      </c>
      <c r="C3044" s="99" t="s">
        <v>6154</v>
      </c>
      <c r="D3044" s="99" t="s">
        <v>1808</v>
      </c>
      <c r="E3044" s="130">
        <v>110</v>
      </c>
      <c r="F3044" s="130">
        <f t="shared" si="234"/>
        <v>126</v>
      </c>
      <c r="G3044" s="130">
        <v>110</v>
      </c>
      <c r="H3044" s="130">
        <f t="shared" si="235"/>
        <v>126</v>
      </c>
      <c r="I3044" s="130">
        <f t="shared" si="237"/>
        <v>275</v>
      </c>
      <c r="J3044" s="130">
        <f t="shared" si="236"/>
        <v>299.25</v>
      </c>
    </row>
    <row r="3045" spans="1:10" x14ac:dyDescent="0.25">
      <c r="A3045" s="99" t="s">
        <v>6257</v>
      </c>
      <c r="B3045" s="99" t="s">
        <v>6258</v>
      </c>
      <c r="C3045" s="99" t="s">
        <v>6154</v>
      </c>
      <c r="D3045" s="99" t="s">
        <v>1808</v>
      </c>
      <c r="E3045" s="130">
        <v>110</v>
      </c>
      <c r="F3045" s="130">
        <f t="shared" si="234"/>
        <v>126</v>
      </c>
      <c r="G3045" s="130">
        <v>110</v>
      </c>
      <c r="H3045" s="130">
        <f t="shared" si="235"/>
        <v>126</v>
      </c>
      <c r="I3045" s="130">
        <f t="shared" si="237"/>
        <v>275</v>
      </c>
      <c r="J3045" s="130">
        <f t="shared" si="236"/>
        <v>299.25</v>
      </c>
    </row>
    <row r="3046" spans="1:10" x14ac:dyDescent="0.25">
      <c r="A3046" s="99" t="s">
        <v>6259</v>
      </c>
      <c r="B3046" s="99" t="s">
        <v>6260</v>
      </c>
      <c r="C3046" s="99" t="s">
        <v>6154</v>
      </c>
      <c r="D3046" s="99" t="s">
        <v>1808</v>
      </c>
      <c r="E3046" s="130">
        <v>110</v>
      </c>
      <c r="F3046" s="130">
        <f t="shared" si="234"/>
        <v>126</v>
      </c>
      <c r="G3046" s="130">
        <v>110</v>
      </c>
      <c r="H3046" s="130">
        <f t="shared" si="235"/>
        <v>126</v>
      </c>
      <c r="I3046" s="130">
        <f t="shared" si="237"/>
        <v>275</v>
      </c>
      <c r="J3046" s="130">
        <f t="shared" si="236"/>
        <v>299.25</v>
      </c>
    </row>
    <row r="3047" spans="1:10" x14ac:dyDescent="0.25">
      <c r="A3047" s="99" t="s">
        <v>6261</v>
      </c>
      <c r="B3047" s="99" t="s">
        <v>6262</v>
      </c>
      <c r="C3047" s="99" t="s">
        <v>6263</v>
      </c>
      <c r="D3047" s="99" t="s">
        <v>2301</v>
      </c>
      <c r="E3047" s="130">
        <v>400</v>
      </c>
      <c r="F3047" s="130">
        <f t="shared" si="234"/>
        <v>430.5</v>
      </c>
      <c r="G3047" s="130">
        <v>400</v>
      </c>
      <c r="H3047" s="130">
        <f t="shared" si="235"/>
        <v>430.5</v>
      </c>
      <c r="I3047" s="130">
        <f t="shared" si="237"/>
        <v>1000</v>
      </c>
      <c r="J3047" s="130">
        <f t="shared" si="236"/>
        <v>1060.5</v>
      </c>
    </row>
    <row r="3048" spans="1:10" x14ac:dyDescent="0.25">
      <c r="A3048" s="99" t="s">
        <v>6264</v>
      </c>
      <c r="B3048" s="99" t="s">
        <v>6265</v>
      </c>
      <c r="C3048" s="99" t="s">
        <v>6263</v>
      </c>
      <c r="D3048" s="99" t="s">
        <v>2301</v>
      </c>
      <c r="E3048" s="130">
        <v>400</v>
      </c>
      <c r="F3048" s="130">
        <f t="shared" si="234"/>
        <v>430.5</v>
      </c>
      <c r="G3048" s="130">
        <v>400</v>
      </c>
      <c r="H3048" s="130">
        <f t="shared" si="235"/>
        <v>430.5</v>
      </c>
      <c r="I3048" s="130">
        <f t="shared" si="237"/>
        <v>1000</v>
      </c>
      <c r="J3048" s="130">
        <f t="shared" si="236"/>
        <v>1060.5</v>
      </c>
    </row>
    <row r="3049" spans="1:10" x14ac:dyDescent="0.25">
      <c r="A3049" s="99" t="s">
        <v>6266</v>
      </c>
      <c r="B3049" s="99" t="s">
        <v>6267</v>
      </c>
      <c r="C3049" s="99" t="s">
        <v>6263</v>
      </c>
      <c r="D3049" s="99" t="s">
        <v>2301</v>
      </c>
      <c r="E3049" s="130">
        <v>400</v>
      </c>
      <c r="F3049" s="130">
        <f t="shared" si="234"/>
        <v>430.5</v>
      </c>
      <c r="G3049" s="130">
        <v>400</v>
      </c>
      <c r="H3049" s="130">
        <f t="shared" si="235"/>
        <v>430.5</v>
      </c>
      <c r="I3049" s="130">
        <f t="shared" si="237"/>
        <v>1000</v>
      </c>
      <c r="J3049" s="130">
        <f t="shared" si="236"/>
        <v>1060.5</v>
      </c>
    </row>
    <row r="3050" spans="1:10" x14ac:dyDescent="0.25">
      <c r="A3050" s="99" t="s">
        <v>6268</v>
      </c>
      <c r="B3050" s="99" t="s">
        <v>6269</v>
      </c>
      <c r="C3050" s="99" t="s">
        <v>6263</v>
      </c>
      <c r="D3050" s="99" t="s">
        <v>2301</v>
      </c>
      <c r="E3050" s="130">
        <v>400</v>
      </c>
      <c r="F3050" s="130">
        <f t="shared" si="234"/>
        <v>430.5</v>
      </c>
      <c r="G3050" s="130">
        <v>400</v>
      </c>
      <c r="H3050" s="130">
        <f t="shared" si="235"/>
        <v>430.5</v>
      </c>
      <c r="I3050" s="130">
        <f t="shared" si="237"/>
        <v>1000</v>
      </c>
      <c r="J3050" s="130">
        <f t="shared" si="236"/>
        <v>1060.5</v>
      </c>
    </row>
    <row r="3051" spans="1:10" x14ac:dyDescent="0.25">
      <c r="A3051" s="99" t="s">
        <v>6270</v>
      </c>
      <c r="B3051" s="99" t="s">
        <v>6271</v>
      </c>
      <c r="C3051" s="99" t="s">
        <v>6263</v>
      </c>
      <c r="D3051" s="99" t="s">
        <v>2301</v>
      </c>
      <c r="E3051" s="130">
        <v>400</v>
      </c>
      <c r="F3051" s="130">
        <f t="shared" si="234"/>
        <v>430.5</v>
      </c>
      <c r="G3051" s="130">
        <v>400</v>
      </c>
      <c r="H3051" s="130">
        <f t="shared" si="235"/>
        <v>430.5</v>
      </c>
      <c r="I3051" s="130">
        <f t="shared" si="237"/>
        <v>1000</v>
      </c>
      <c r="J3051" s="130">
        <f t="shared" si="236"/>
        <v>1060.5</v>
      </c>
    </row>
    <row r="3052" spans="1:10" x14ac:dyDescent="0.25">
      <c r="A3052" s="99" t="s">
        <v>6272</v>
      </c>
      <c r="B3052" s="99" t="s">
        <v>6273</v>
      </c>
      <c r="C3052" s="99" t="s">
        <v>6263</v>
      </c>
      <c r="D3052" s="99" t="s">
        <v>2301</v>
      </c>
      <c r="E3052" s="130">
        <v>400</v>
      </c>
      <c r="F3052" s="130">
        <f t="shared" si="234"/>
        <v>430.5</v>
      </c>
      <c r="G3052" s="130">
        <v>400</v>
      </c>
      <c r="H3052" s="130">
        <f t="shared" si="235"/>
        <v>430.5</v>
      </c>
      <c r="I3052" s="130">
        <f t="shared" si="237"/>
        <v>1000</v>
      </c>
      <c r="J3052" s="130">
        <f t="shared" si="236"/>
        <v>1060.5</v>
      </c>
    </row>
    <row r="3053" spans="1:10" x14ac:dyDescent="0.25">
      <c r="A3053" s="99" t="s">
        <v>6274</v>
      </c>
      <c r="B3053" s="99" t="s">
        <v>6275</v>
      </c>
      <c r="C3053" s="99" t="s">
        <v>6263</v>
      </c>
      <c r="D3053" s="99" t="s">
        <v>2301</v>
      </c>
      <c r="E3053" s="130">
        <v>400</v>
      </c>
      <c r="F3053" s="130">
        <f t="shared" si="234"/>
        <v>430.5</v>
      </c>
      <c r="G3053" s="130">
        <v>400</v>
      </c>
      <c r="H3053" s="130">
        <f t="shared" si="235"/>
        <v>430.5</v>
      </c>
      <c r="I3053" s="130">
        <f t="shared" si="237"/>
        <v>1000</v>
      </c>
      <c r="J3053" s="130">
        <f t="shared" si="236"/>
        <v>1060.5</v>
      </c>
    </row>
    <row r="3054" spans="1:10" x14ac:dyDescent="0.25">
      <c r="A3054" s="99" t="s">
        <v>6276</v>
      </c>
      <c r="B3054" s="99" t="s">
        <v>6277</v>
      </c>
      <c r="C3054" s="99" t="s">
        <v>6263</v>
      </c>
      <c r="D3054" s="99" t="s">
        <v>2301</v>
      </c>
      <c r="E3054" s="130">
        <v>400</v>
      </c>
      <c r="F3054" s="130">
        <f t="shared" si="234"/>
        <v>430.5</v>
      </c>
      <c r="G3054" s="130">
        <v>400</v>
      </c>
      <c r="H3054" s="130">
        <f t="shared" si="235"/>
        <v>430.5</v>
      </c>
      <c r="I3054" s="130">
        <f t="shared" si="237"/>
        <v>1000</v>
      </c>
      <c r="J3054" s="130">
        <f t="shared" si="236"/>
        <v>1060.5</v>
      </c>
    </row>
    <row r="3055" spans="1:10" x14ac:dyDescent="0.25">
      <c r="A3055" s="99" t="s">
        <v>6278</v>
      </c>
      <c r="B3055" s="99" t="s">
        <v>6279</v>
      </c>
      <c r="C3055" s="99" t="s">
        <v>6263</v>
      </c>
      <c r="D3055" s="99" t="s">
        <v>2301</v>
      </c>
      <c r="E3055" s="130">
        <v>400</v>
      </c>
      <c r="F3055" s="130">
        <f t="shared" si="234"/>
        <v>430.5</v>
      </c>
      <c r="G3055" s="130">
        <v>400</v>
      </c>
      <c r="H3055" s="130">
        <f t="shared" si="235"/>
        <v>430.5</v>
      </c>
      <c r="I3055" s="130">
        <f t="shared" si="237"/>
        <v>1000</v>
      </c>
      <c r="J3055" s="130">
        <f t="shared" si="236"/>
        <v>1060.5</v>
      </c>
    </row>
    <row r="3056" spans="1:10" x14ac:dyDescent="0.25">
      <c r="A3056" s="99" t="s">
        <v>6280</v>
      </c>
      <c r="B3056" s="99" t="s">
        <v>6281</v>
      </c>
      <c r="C3056" s="99" t="s">
        <v>6263</v>
      </c>
      <c r="D3056" s="99" t="s">
        <v>2301</v>
      </c>
      <c r="E3056" s="130">
        <v>400</v>
      </c>
      <c r="F3056" s="130">
        <f t="shared" si="234"/>
        <v>430.5</v>
      </c>
      <c r="G3056" s="130">
        <v>400</v>
      </c>
      <c r="H3056" s="130">
        <f t="shared" si="235"/>
        <v>430.5</v>
      </c>
      <c r="I3056" s="130">
        <f t="shared" si="237"/>
        <v>1000</v>
      </c>
      <c r="J3056" s="130">
        <f t="shared" si="236"/>
        <v>1060.5</v>
      </c>
    </row>
    <row r="3057" spans="1:10" x14ac:dyDescent="0.25">
      <c r="A3057" s="99" t="s">
        <v>6282</v>
      </c>
      <c r="B3057" s="99" t="s">
        <v>6283</v>
      </c>
      <c r="C3057" s="99" t="s">
        <v>6263</v>
      </c>
      <c r="D3057" s="99" t="s">
        <v>2301</v>
      </c>
      <c r="E3057" s="130">
        <v>400</v>
      </c>
      <c r="F3057" s="130">
        <f t="shared" si="234"/>
        <v>430.5</v>
      </c>
      <c r="G3057" s="130">
        <v>400</v>
      </c>
      <c r="H3057" s="130">
        <f t="shared" si="235"/>
        <v>430.5</v>
      </c>
      <c r="I3057" s="130">
        <f t="shared" si="237"/>
        <v>1000</v>
      </c>
      <c r="J3057" s="130">
        <f t="shared" si="236"/>
        <v>1060.5</v>
      </c>
    </row>
    <row r="3058" spans="1:10" x14ac:dyDescent="0.25">
      <c r="A3058" s="99" t="s">
        <v>6284</v>
      </c>
      <c r="B3058" s="99" t="s">
        <v>6285</v>
      </c>
      <c r="C3058" s="99" t="s">
        <v>6286</v>
      </c>
      <c r="D3058" s="99" t="s">
        <v>2523</v>
      </c>
      <c r="E3058" s="130">
        <v>150</v>
      </c>
      <c r="F3058" s="130">
        <f t="shared" si="234"/>
        <v>168</v>
      </c>
      <c r="G3058" s="130">
        <v>150</v>
      </c>
      <c r="H3058" s="130">
        <f t="shared" si="235"/>
        <v>168</v>
      </c>
      <c r="I3058" s="130">
        <f t="shared" si="237"/>
        <v>375</v>
      </c>
      <c r="J3058" s="130">
        <f t="shared" si="236"/>
        <v>404.25</v>
      </c>
    </row>
    <row r="3059" spans="1:10" x14ac:dyDescent="0.25">
      <c r="A3059" s="99" t="s">
        <v>6287</v>
      </c>
      <c r="B3059" s="99" t="s">
        <v>6288</v>
      </c>
      <c r="C3059" s="99" t="s">
        <v>6286</v>
      </c>
      <c r="D3059" s="99" t="s">
        <v>6289</v>
      </c>
      <c r="E3059" s="130">
        <v>150</v>
      </c>
      <c r="F3059" s="130">
        <f t="shared" si="234"/>
        <v>168</v>
      </c>
      <c r="G3059" s="130">
        <v>150</v>
      </c>
      <c r="H3059" s="130">
        <f t="shared" si="235"/>
        <v>168</v>
      </c>
      <c r="I3059" s="130">
        <f t="shared" si="237"/>
        <v>375</v>
      </c>
      <c r="J3059" s="130">
        <f t="shared" si="236"/>
        <v>404.25</v>
      </c>
    </row>
    <row r="3060" spans="1:10" x14ac:dyDescent="0.25">
      <c r="A3060" s="99" t="s">
        <v>6290</v>
      </c>
      <c r="B3060" s="99" t="s">
        <v>6291</v>
      </c>
      <c r="C3060" s="99" t="s">
        <v>6286</v>
      </c>
      <c r="D3060" s="99" t="s">
        <v>2523</v>
      </c>
      <c r="E3060" s="130">
        <v>150</v>
      </c>
      <c r="F3060" s="130">
        <f t="shared" si="234"/>
        <v>168</v>
      </c>
      <c r="G3060" s="130">
        <v>150</v>
      </c>
      <c r="H3060" s="130">
        <f t="shared" si="235"/>
        <v>168</v>
      </c>
      <c r="I3060" s="130">
        <f t="shared" si="237"/>
        <v>375</v>
      </c>
      <c r="J3060" s="130">
        <f t="shared" si="236"/>
        <v>404.25</v>
      </c>
    </row>
    <row r="3061" spans="1:10" x14ac:dyDescent="0.25">
      <c r="A3061" s="99" t="s">
        <v>6292</v>
      </c>
      <c r="B3061" s="99" t="s">
        <v>6293</v>
      </c>
      <c r="C3061" s="99" t="s">
        <v>6286</v>
      </c>
      <c r="D3061" s="99" t="s">
        <v>2523</v>
      </c>
      <c r="E3061" s="130">
        <v>150</v>
      </c>
      <c r="F3061" s="130">
        <f t="shared" si="234"/>
        <v>168</v>
      </c>
      <c r="G3061" s="130">
        <v>150</v>
      </c>
      <c r="H3061" s="130">
        <f t="shared" si="235"/>
        <v>168</v>
      </c>
      <c r="I3061" s="130">
        <f t="shared" si="237"/>
        <v>375</v>
      </c>
      <c r="J3061" s="130">
        <f t="shared" si="236"/>
        <v>404.25</v>
      </c>
    </row>
    <row r="3062" spans="1:10" x14ac:dyDescent="0.25">
      <c r="A3062" s="99" t="s">
        <v>6294</v>
      </c>
      <c r="B3062" s="99" t="s">
        <v>6295</v>
      </c>
      <c r="C3062" s="99" t="s">
        <v>6286</v>
      </c>
      <c r="D3062" s="99" t="s">
        <v>2523</v>
      </c>
      <c r="E3062" s="130">
        <v>150</v>
      </c>
      <c r="F3062" s="130">
        <f t="shared" si="234"/>
        <v>168</v>
      </c>
      <c r="G3062" s="130">
        <v>150</v>
      </c>
      <c r="H3062" s="130">
        <f t="shared" si="235"/>
        <v>168</v>
      </c>
      <c r="I3062" s="130">
        <f t="shared" si="237"/>
        <v>375</v>
      </c>
      <c r="J3062" s="130">
        <f t="shared" si="236"/>
        <v>404.25</v>
      </c>
    </row>
    <row r="3063" spans="1:10" x14ac:dyDescent="0.25">
      <c r="A3063" s="99" t="s">
        <v>6296</v>
      </c>
      <c r="B3063" s="99" t="s">
        <v>6297</v>
      </c>
      <c r="C3063" s="99" t="s">
        <v>6286</v>
      </c>
      <c r="D3063" s="99" t="s">
        <v>2523</v>
      </c>
      <c r="E3063" s="130">
        <v>150</v>
      </c>
      <c r="F3063" s="130">
        <f t="shared" si="234"/>
        <v>168</v>
      </c>
      <c r="G3063" s="130">
        <v>150</v>
      </c>
      <c r="H3063" s="130">
        <f t="shared" si="235"/>
        <v>168</v>
      </c>
      <c r="I3063" s="130">
        <f t="shared" si="237"/>
        <v>375</v>
      </c>
      <c r="J3063" s="130">
        <f t="shared" si="236"/>
        <v>404.25</v>
      </c>
    </row>
    <row r="3064" spans="1:10" x14ac:dyDescent="0.25">
      <c r="A3064" s="99" t="s">
        <v>6298</v>
      </c>
      <c r="B3064" s="99" t="s">
        <v>6299</v>
      </c>
      <c r="C3064" s="99" t="s">
        <v>6286</v>
      </c>
      <c r="D3064" s="99" t="s">
        <v>1180</v>
      </c>
      <c r="E3064" s="130">
        <v>210</v>
      </c>
      <c r="F3064" s="130">
        <f t="shared" si="234"/>
        <v>231</v>
      </c>
      <c r="G3064" s="130">
        <v>210</v>
      </c>
      <c r="H3064" s="130">
        <f t="shared" si="235"/>
        <v>231</v>
      </c>
      <c r="I3064" s="130">
        <f t="shared" si="237"/>
        <v>525</v>
      </c>
      <c r="J3064" s="130">
        <f t="shared" si="236"/>
        <v>561.75</v>
      </c>
    </row>
    <row r="3065" spans="1:10" x14ac:dyDescent="0.25">
      <c r="A3065" s="99" t="s">
        <v>6300</v>
      </c>
      <c r="B3065" s="99" t="s">
        <v>6301</v>
      </c>
      <c r="C3065" s="99" t="s">
        <v>6286</v>
      </c>
      <c r="D3065" s="99" t="s">
        <v>2523</v>
      </c>
      <c r="E3065" s="130">
        <v>150</v>
      </c>
      <c r="F3065" s="130">
        <f t="shared" si="234"/>
        <v>168</v>
      </c>
      <c r="G3065" s="130">
        <v>150</v>
      </c>
      <c r="H3065" s="130">
        <f t="shared" si="235"/>
        <v>168</v>
      </c>
      <c r="I3065" s="130">
        <f t="shared" si="237"/>
        <v>375</v>
      </c>
      <c r="J3065" s="130">
        <f t="shared" si="236"/>
        <v>404.25</v>
      </c>
    </row>
    <row r="3066" spans="1:10" x14ac:dyDescent="0.25">
      <c r="A3066" s="99" t="s">
        <v>6302</v>
      </c>
      <c r="B3066" s="99" t="s">
        <v>6303</v>
      </c>
      <c r="C3066" s="99" t="s">
        <v>6286</v>
      </c>
      <c r="D3066" s="99" t="s">
        <v>2523</v>
      </c>
      <c r="E3066" s="130">
        <v>150</v>
      </c>
      <c r="F3066" s="130">
        <f t="shared" si="234"/>
        <v>168</v>
      </c>
      <c r="G3066" s="130">
        <v>150</v>
      </c>
      <c r="H3066" s="130">
        <f t="shared" si="235"/>
        <v>168</v>
      </c>
      <c r="I3066" s="130">
        <f t="shared" si="237"/>
        <v>375</v>
      </c>
      <c r="J3066" s="130">
        <f t="shared" si="236"/>
        <v>404.25</v>
      </c>
    </row>
    <row r="3067" spans="1:10" x14ac:dyDescent="0.25">
      <c r="A3067" s="99" t="s">
        <v>6304</v>
      </c>
      <c r="B3067" s="99" t="s">
        <v>6305</v>
      </c>
      <c r="C3067" s="99" t="s">
        <v>6286</v>
      </c>
      <c r="D3067" s="99" t="s">
        <v>2523</v>
      </c>
      <c r="E3067" s="130">
        <v>150</v>
      </c>
      <c r="F3067" s="130">
        <f t="shared" si="234"/>
        <v>168</v>
      </c>
      <c r="G3067" s="130">
        <v>150</v>
      </c>
      <c r="H3067" s="130">
        <f t="shared" si="235"/>
        <v>168</v>
      </c>
      <c r="I3067" s="130">
        <f t="shared" si="237"/>
        <v>375</v>
      </c>
      <c r="J3067" s="130">
        <f t="shared" si="236"/>
        <v>404.25</v>
      </c>
    </row>
    <row r="3068" spans="1:10" x14ac:dyDescent="0.25">
      <c r="A3068" s="99" t="s">
        <v>6306</v>
      </c>
      <c r="B3068" s="99" t="s">
        <v>6307</v>
      </c>
      <c r="C3068" s="99" t="s">
        <v>6286</v>
      </c>
      <c r="D3068" s="99" t="s">
        <v>2523</v>
      </c>
      <c r="E3068" s="130">
        <v>150</v>
      </c>
      <c r="F3068" s="130">
        <f t="shared" si="234"/>
        <v>168</v>
      </c>
      <c r="G3068" s="130">
        <v>150</v>
      </c>
      <c r="H3068" s="130">
        <f t="shared" si="235"/>
        <v>168</v>
      </c>
      <c r="I3068" s="130">
        <f t="shared" si="237"/>
        <v>375</v>
      </c>
      <c r="J3068" s="130">
        <f t="shared" si="236"/>
        <v>404.25</v>
      </c>
    </row>
    <row r="3069" spans="1:10" x14ac:dyDescent="0.25">
      <c r="A3069" s="99" t="s">
        <v>6308</v>
      </c>
      <c r="B3069" s="99" t="s">
        <v>6309</v>
      </c>
      <c r="C3069" s="99" t="s">
        <v>6286</v>
      </c>
      <c r="D3069" s="99" t="s">
        <v>2523</v>
      </c>
      <c r="E3069" s="130">
        <v>150</v>
      </c>
      <c r="F3069" s="130">
        <f t="shared" si="234"/>
        <v>168</v>
      </c>
      <c r="G3069" s="130">
        <v>150</v>
      </c>
      <c r="H3069" s="130">
        <f t="shared" si="235"/>
        <v>168</v>
      </c>
      <c r="I3069" s="130">
        <f t="shared" si="237"/>
        <v>375</v>
      </c>
      <c r="J3069" s="130">
        <f t="shared" si="236"/>
        <v>404.25</v>
      </c>
    </row>
    <row r="3070" spans="1:10" x14ac:dyDescent="0.25">
      <c r="A3070" s="99" t="s">
        <v>6310</v>
      </c>
      <c r="B3070" s="99" t="s">
        <v>6311</v>
      </c>
      <c r="C3070" s="99" t="s">
        <v>6286</v>
      </c>
      <c r="D3070" s="99" t="s">
        <v>2523</v>
      </c>
      <c r="E3070" s="130">
        <v>150</v>
      </c>
      <c r="F3070" s="130">
        <f t="shared" si="234"/>
        <v>168</v>
      </c>
      <c r="G3070" s="130">
        <v>150</v>
      </c>
      <c r="H3070" s="130">
        <f t="shared" si="235"/>
        <v>168</v>
      </c>
      <c r="I3070" s="130">
        <f t="shared" si="237"/>
        <v>375</v>
      </c>
      <c r="J3070" s="130">
        <f t="shared" si="236"/>
        <v>404.25</v>
      </c>
    </row>
    <row r="3071" spans="1:10" x14ac:dyDescent="0.25">
      <c r="A3071" s="99" t="s">
        <v>6312</v>
      </c>
      <c r="B3071" s="99" t="s">
        <v>6313</v>
      </c>
      <c r="C3071" s="99" t="s">
        <v>6314</v>
      </c>
      <c r="D3071" s="99" t="s">
        <v>2679</v>
      </c>
      <c r="E3071" s="130">
        <v>300</v>
      </c>
      <c r="F3071" s="130">
        <f t="shared" si="234"/>
        <v>325.5</v>
      </c>
      <c r="G3071" s="130">
        <v>300</v>
      </c>
      <c r="H3071" s="130">
        <f t="shared" si="235"/>
        <v>325.5</v>
      </c>
      <c r="I3071" s="130">
        <f t="shared" si="237"/>
        <v>750</v>
      </c>
      <c r="J3071" s="130">
        <f t="shared" si="236"/>
        <v>798</v>
      </c>
    </row>
    <row r="3072" spans="1:10" x14ac:dyDescent="0.25">
      <c r="A3072" s="99" t="s">
        <v>6315</v>
      </c>
      <c r="B3072" s="99" t="s">
        <v>6316</v>
      </c>
      <c r="C3072" s="99" t="s">
        <v>6314</v>
      </c>
      <c r="D3072" s="99" t="s">
        <v>2679</v>
      </c>
      <c r="E3072" s="130">
        <v>300</v>
      </c>
      <c r="F3072" s="130">
        <f t="shared" si="234"/>
        <v>325.5</v>
      </c>
      <c r="G3072" s="130">
        <v>300</v>
      </c>
      <c r="H3072" s="130">
        <f t="shared" si="235"/>
        <v>325.5</v>
      </c>
      <c r="I3072" s="130">
        <f t="shared" si="237"/>
        <v>750</v>
      </c>
      <c r="J3072" s="130">
        <f t="shared" si="236"/>
        <v>798</v>
      </c>
    </row>
    <row r="3073" spans="1:10" x14ac:dyDescent="0.25">
      <c r="A3073" s="99" t="s">
        <v>6317</v>
      </c>
      <c r="B3073" s="99" t="s">
        <v>6318</v>
      </c>
      <c r="C3073" s="99" t="s">
        <v>6314</v>
      </c>
      <c r="D3073" s="99" t="s">
        <v>2679</v>
      </c>
      <c r="E3073" s="130">
        <v>300</v>
      </c>
      <c r="F3073" s="130">
        <f t="shared" si="234"/>
        <v>325.5</v>
      </c>
      <c r="G3073" s="130">
        <v>300</v>
      </c>
      <c r="H3073" s="130">
        <f t="shared" si="235"/>
        <v>325.5</v>
      </c>
      <c r="I3073" s="130">
        <f t="shared" si="237"/>
        <v>750</v>
      </c>
      <c r="J3073" s="130">
        <f t="shared" si="236"/>
        <v>798</v>
      </c>
    </row>
    <row r="3074" spans="1:10" x14ac:dyDescent="0.25">
      <c r="A3074" s="99" t="s">
        <v>6319</v>
      </c>
      <c r="B3074" s="99" t="s">
        <v>6320</v>
      </c>
      <c r="C3074" s="99" t="s">
        <v>6314</v>
      </c>
      <c r="D3074" s="99" t="s">
        <v>2679</v>
      </c>
      <c r="E3074" s="130">
        <v>300</v>
      </c>
      <c r="F3074" s="130">
        <f t="shared" si="234"/>
        <v>325.5</v>
      </c>
      <c r="G3074" s="130">
        <v>300</v>
      </c>
      <c r="H3074" s="130">
        <f t="shared" si="235"/>
        <v>325.5</v>
      </c>
      <c r="I3074" s="130">
        <f t="shared" si="237"/>
        <v>750</v>
      </c>
      <c r="J3074" s="130">
        <f t="shared" si="236"/>
        <v>798</v>
      </c>
    </row>
    <row r="3075" spans="1:10" x14ac:dyDescent="0.25">
      <c r="A3075" s="99" t="s">
        <v>6321</v>
      </c>
      <c r="B3075" s="99" t="s">
        <v>6322</v>
      </c>
      <c r="C3075" s="99" t="s">
        <v>6314</v>
      </c>
      <c r="D3075" s="99" t="s">
        <v>2679</v>
      </c>
      <c r="E3075" s="130">
        <v>300</v>
      </c>
      <c r="F3075" s="130">
        <f t="shared" ref="F3075:F3138" si="238">(E3075+10)*1.05</f>
        <v>325.5</v>
      </c>
      <c r="G3075" s="130">
        <v>300</v>
      </c>
      <c r="H3075" s="130">
        <f t="shared" ref="H3075:H3138" si="239">(G3075+10)*1.05</f>
        <v>325.5</v>
      </c>
      <c r="I3075" s="130">
        <f t="shared" si="237"/>
        <v>750</v>
      </c>
      <c r="J3075" s="130">
        <f t="shared" ref="J3075:J3138" si="240">(I3075+10)*1.05</f>
        <v>798</v>
      </c>
    </row>
    <row r="3076" spans="1:10" x14ac:dyDescent="0.25">
      <c r="A3076" s="99" t="s">
        <v>6323</v>
      </c>
      <c r="B3076" s="99" t="s">
        <v>6324</v>
      </c>
      <c r="C3076" s="99" t="s">
        <v>6314</v>
      </c>
      <c r="D3076" s="99" t="s">
        <v>2679</v>
      </c>
      <c r="E3076" s="130">
        <v>300</v>
      </c>
      <c r="F3076" s="130">
        <f t="shared" si="238"/>
        <v>325.5</v>
      </c>
      <c r="G3076" s="130">
        <v>300</v>
      </c>
      <c r="H3076" s="130">
        <f t="shared" si="239"/>
        <v>325.5</v>
      </c>
      <c r="I3076" s="130">
        <f t="shared" si="237"/>
        <v>750</v>
      </c>
      <c r="J3076" s="130">
        <f t="shared" si="240"/>
        <v>798</v>
      </c>
    </row>
    <row r="3077" spans="1:10" x14ac:dyDescent="0.25">
      <c r="A3077" s="99" t="s">
        <v>6325</v>
      </c>
      <c r="B3077" s="99" t="s">
        <v>6326</v>
      </c>
      <c r="C3077" s="99" t="s">
        <v>6314</v>
      </c>
      <c r="D3077" s="99" t="s">
        <v>2679</v>
      </c>
      <c r="E3077" s="130">
        <v>300</v>
      </c>
      <c r="F3077" s="130">
        <f t="shared" si="238"/>
        <v>325.5</v>
      </c>
      <c r="G3077" s="130">
        <v>300</v>
      </c>
      <c r="H3077" s="130">
        <f t="shared" si="239"/>
        <v>325.5</v>
      </c>
      <c r="I3077" s="130">
        <f t="shared" si="237"/>
        <v>750</v>
      </c>
      <c r="J3077" s="130">
        <f t="shared" si="240"/>
        <v>798</v>
      </c>
    </row>
    <row r="3078" spans="1:10" x14ac:dyDescent="0.25">
      <c r="A3078" s="99" t="s">
        <v>6327</v>
      </c>
      <c r="B3078" s="99" t="s">
        <v>6328</v>
      </c>
      <c r="C3078" s="99" t="s">
        <v>6314</v>
      </c>
      <c r="D3078" s="99" t="s">
        <v>2679</v>
      </c>
      <c r="E3078" s="130">
        <v>300</v>
      </c>
      <c r="F3078" s="130">
        <f t="shared" si="238"/>
        <v>325.5</v>
      </c>
      <c r="G3078" s="130">
        <v>300</v>
      </c>
      <c r="H3078" s="130">
        <f t="shared" si="239"/>
        <v>325.5</v>
      </c>
      <c r="I3078" s="130">
        <f t="shared" si="237"/>
        <v>750</v>
      </c>
      <c r="J3078" s="130">
        <f t="shared" si="240"/>
        <v>798</v>
      </c>
    </row>
    <row r="3079" spans="1:10" x14ac:dyDescent="0.25">
      <c r="A3079" s="99" t="s">
        <v>6329</v>
      </c>
      <c r="B3079" s="99" t="s">
        <v>6330</v>
      </c>
      <c r="C3079" s="99" t="s">
        <v>6314</v>
      </c>
      <c r="D3079" s="99" t="s">
        <v>2679</v>
      </c>
      <c r="E3079" s="130">
        <v>300</v>
      </c>
      <c r="F3079" s="130">
        <f t="shared" si="238"/>
        <v>325.5</v>
      </c>
      <c r="G3079" s="130">
        <v>300</v>
      </c>
      <c r="H3079" s="130">
        <f t="shared" si="239"/>
        <v>325.5</v>
      </c>
      <c r="I3079" s="130">
        <f t="shared" si="237"/>
        <v>750</v>
      </c>
      <c r="J3079" s="130">
        <f t="shared" si="240"/>
        <v>798</v>
      </c>
    </row>
    <row r="3080" spans="1:10" x14ac:dyDescent="0.25">
      <c r="A3080" s="99" t="s">
        <v>6331</v>
      </c>
      <c r="B3080" s="99" t="s">
        <v>6332</v>
      </c>
      <c r="C3080" s="99" t="s">
        <v>6314</v>
      </c>
      <c r="D3080" s="99" t="s">
        <v>2679</v>
      </c>
      <c r="E3080" s="130">
        <v>300</v>
      </c>
      <c r="F3080" s="130">
        <f t="shared" si="238"/>
        <v>325.5</v>
      </c>
      <c r="G3080" s="130">
        <v>300</v>
      </c>
      <c r="H3080" s="130">
        <f t="shared" si="239"/>
        <v>325.5</v>
      </c>
      <c r="I3080" s="130">
        <f t="shared" si="237"/>
        <v>750</v>
      </c>
      <c r="J3080" s="130">
        <f t="shared" si="240"/>
        <v>798</v>
      </c>
    </row>
    <row r="3081" spans="1:10" x14ac:dyDescent="0.25">
      <c r="A3081" s="99" t="s">
        <v>6333</v>
      </c>
      <c r="B3081" s="99" t="s">
        <v>6334</v>
      </c>
      <c r="C3081" s="99" t="s">
        <v>6314</v>
      </c>
      <c r="D3081" s="99" t="s">
        <v>2679</v>
      </c>
      <c r="E3081" s="130">
        <v>300</v>
      </c>
      <c r="F3081" s="130">
        <f t="shared" si="238"/>
        <v>325.5</v>
      </c>
      <c r="G3081" s="130">
        <v>300</v>
      </c>
      <c r="H3081" s="130">
        <f t="shared" si="239"/>
        <v>325.5</v>
      </c>
      <c r="I3081" s="130">
        <f t="shared" si="237"/>
        <v>750</v>
      </c>
      <c r="J3081" s="130">
        <f t="shared" si="240"/>
        <v>798</v>
      </c>
    </row>
    <row r="3082" spans="1:10" x14ac:dyDescent="0.25">
      <c r="A3082" s="99" t="s">
        <v>6333</v>
      </c>
      <c r="B3082" s="99" t="s">
        <v>6335</v>
      </c>
      <c r="C3082" s="99" t="s">
        <v>6314</v>
      </c>
      <c r="D3082" s="99" t="s">
        <v>2679</v>
      </c>
      <c r="E3082" s="130">
        <v>300</v>
      </c>
      <c r="F3082" s="130">
        <f t="shared" si="238"/>
        <v>325.5</v>
      </c>
      <c r="G3082" s="130">
        <v>300</v>
      </c>
      <c r="H3082" s="130">
        <f t="shared" si="239"/>
        <v>325.5</v>
      </c>
      <c r="I3082" s="130">
        <f t="shared" si="237"/>
        <v>750</v>
      </c>
      <c r="J3082" s="130">
        <f t="shared" si="240"/>
        <v>798</v>
      </c>
    </row>
    <row r="3083" spans="1:10" x14ac:dyDescent="0.25">
      <c r="A3083" s="99" t="s">
        <v>6336</v>
      </c>
      <c r="B3083" s="99" t="s">
        <v>6337</v>
      </c>
      <c r="C3083" s="99" t="s">
        <v>6314</v>
      </c>
      <c r="D3083" s="99" t="s">
        <v>2679</v>
      </c>
      <c r="E3083" s="130">
        <v>300</v>
      </c>
      <c r="F3083" s="130">
        <f t="shared" si="238"/>
        <v>325.5</v>
      </c>
      <c r="G3083" s="130">
        <v>300</v>
      </c>
      <c r="H3083" s="130">
        <f t="shared" si="239"/>
        <v>325.5</v>
      </c>
      <c r="I3083" s="130">
        <f t="shared" si="237"/>
        <v>750</v>
      </c>
      <c r="J3083" s="130">
        <f t="shared" si="240"/>
        <v>798</v>
      </c>
    </row>
    <row r="3084" spans="1:10" x14ac:dyDescent="0.25">
      <c r="A3084" s="99" t="s">
        <v>6338</v>
      </c>
      <c r="B3084" s="99" t="s">
        <v>6339</v>
      </c>
      <c r="C3084" s="99" t="s">
        <v>6314</v>
      </c>
      <c r="D3084" s="99" t="s">
        <v>2679</v>
      </c>
      <c r="E3084" s="130">
        <v>300</v>
      </c>
      <c r="F3084" s="130">
        <f t="shared" si="238"/>
        <v>325.5</v>
      </c>
      <c r="G3084" s="130">
        <v>300</v>
      </c>
      <c r="H3084" s="130">
        <f t="shared" si="239"/>
        <v>325.5</v>
      </c>
      <c r="I3084" s="130">
        <f t="shared" si="237"/>
        <v>750</v>
      </c>
      <c r="J3084" s="130">
        <f t="shared" si="240"/>
        <v>798</v>
      </c>
    </row>
    <row r="3085" spans="1:10" x14ac:dyDescent="0.25">
      <c r="A3085" s="99" t="s">
        <v>6340</v>
      </c>
      <c r="B3085" s="99" t="s">
        <v>6341</v>
      </c>
      <c r="C3085" s="99" t="s">
        <v>6314</v>
      </c>
      <c r="D3085" s="99" t="s">
        <v>2679</v>
      </c>
      <c r="E3085" s="130">
        <v>300</v>
      </c>
      <c r="F3085" s="130">
        <f t="shared" si="238"/>
        <v>325.5</v>
      </c>
      <c r="G3085" s="130">
        <v>300</v>
      </c>
      <c r="H3085" s="130">
        <f t="shared" si="239"/>
        <v>325.5</v>
      </c>
      <c r="I3085" s="130">
        <f t="shared" si="237"/>
        <v>750</v>
      </c>
      <c r="J3085" s="130">
        <f t="shared" si="240"/>
        <v>798</v>
      </c>
    </row>
    <row r="3086" spans="1:10" x14ac:dyDescent="0.25">
      <c r="A3086" s="99" t="s">
        <v>6342</v>
      </c>
      <c r="B3086" s="99" t="s">
        <v>6343</v>
      </c>
      <c r="C3086" s="99" t="s">
        <v>6314</v>
      </c>
      <c r="D3086" s="99" t="s">
        <v>2679</v>
      </c>
      <c r="E3086" s="130">
        <v>300</v>
      </c>
      <c r="F3086" s="130">
        <f t="shared" si="238"/>
        <v>325.5</v>
      </c>
      <c r="G3086" s="130">
        <v>300</v>
      </c>
      <c r="H3086" s="130">
        <f t="shared" si="239"/>
        <v>325.5</v>
      </c>
      <c r="I3086" s="130">
        <f t="shared" si="237"/>
        <v>750</v>
      </c>
      <c r="J3086" s="130">
        <f t="shared" si="240"/>
        <v>798</v>
      </c>
    </row>
    <row r="3087" spans="1:10" x14ac:dyDescent="0.25">
      <c r="A3087" s="99" t="s">
        <v>6344</v>
      </c>
      <c r="B3087" s="99" t="s">
        <v>6345</v>
      </c>
      <c r="C3087" s="99" t="s">
        <v>6314</v>
      </c>
      <c r="D3087" s="99" t="s">
        <v>2679</v>
      </c>
      <c r="E3087" s="130">
        <v>300</v>
      </c>
      <c r="F3087" s="130">
        <f t="shared" si="238"/>
        <v>325.5</v>
      </c>
      <c r="G3087" s="130">
        <v>300</v>
      </c>
      <c r="H3087" s="130">
        <f t="shared" si="239"/>
        <v>325.5</v>
      </c>
      <c r="I3087" s="130">
        <f t="shared" si="237"/>
        <v>750</v>
      </c>
      <c r="J3087" s="130">
        <f t="shared" si="240"/>
        <v>798</v>
      </c>
    </row>
    <row r="3088" spans="1:10" x14ac:dyDescent="0.25">
      <c r="A3088" s="99" t="s">
        <v>6346</v>
      </c>
      <c r="B3088" s="99" t="s">
        <v>6347</v>
      </c>
      <c r="C3088" s="99" t="s">
        <v>6314</v>
      </c>
      <c r="D3088" s="99" t="s">
        <v>2679</v>
      </c>
      <c r="E3088" s="130">
        <v>300</v>
      </c>
      <c r="F3088" s="130">
        <f t="shared" si="238"/>
        <v>325.5</v>
      </c>
      <c r="G3088" s="130">
        <v>300</v>
      </c>
      <c r="H3088" s="130">
        <f t="shared" si="239"/>
        <v>325.5</v>
      </c>
      <c r="I3088" s="130">
        <f t="shared" si="237"/>
        <v>750</v>
      </c>
      <c r="J3088" s="130">
        <f t="shared" si="240"/>
        <v>798</v>
      </c>
    </row>
    <row r="3089" spans="1:10" x14ac:dyDescent="0.25">
      <c r="A3089" s="99" t="s">
        <v>6348</v>
      </c>
      <c r="B3089" s="99" t="s">
        <v>6349</v>
      </c>
      <c r="C3089" s="99" t="s">
        <v>6314</v>
      </c>
      <c r="D3089" s="99" t="s">
        <v>2679</v>
      </c>
      <c r="E3089" s="130">
        <v>300</v>
      </c>
      <c r="F3089" s="130">
        <f t="shared" si="238"/>
        <v>325.5</v>
      </c>
      <c r="G3089" s="130">
        <v>300</v>
      </c>
      <c r="H3089" s="130">
        <f t="shared" si="239"/>
        <v>325.5</v>
      </c>
      <c r="I3089" s="130">
        <f t="shared" si="237"/>
        <v>750</v>
      </c>
      <c r="J3089" s="130">
        <f t="shared" si="240"/>
        <v>798</v>
      </c>
    </row>
    <row r="3090" spans="1:10" x14ac:dyDescent="0.25">
      <c r="A3090" s="99" t="s">
        <v>6350</v>
      </c>
      <c r="B3090" s="99" t="s">
        <v>6351</v>
      </c>
      <c r="C3090" s="99" t="s">
        <v>6314</v>
      </c>
      <c r="D3090" s="99" t="s">
        <v>2679</v>
      </c>
      <c r="E3090" s="130">
        <v>300</v>
      </c>
      <c r="F3090" s="130">
        <f t="shared" si="238"/>
        <v>325.5</v>
      </c>
      <c r="G3090" s="130">
        <v>300</v>
      </c>
      <c r="H3090" s="130">
        <f t="shared" si="239"/>
        <v>325.5</v>
      </c>
      <c r="I3090" s="130">
        <f t="shared" si="237"/>
        <v>750</v>
      </c>
      <c r="J3090" s="130">
        <f t="shared" si="240"/>
        <v>798</v>
      </c>
    </row>
    <row r="3091" spans="1:10" x14ac:dyDescent="0.25">
      <c r="A3091" s="99" t="s">
        <v>6352</v>
      </c>
      <c r="B3091" s="99" t="s">
        <v>6353</v>
      </c>
      <c r="C3091" s="99" t="s">
        <v>6314</v>
      </c>
      <c r="D3091" s="99" t="s">
        <v>2679</v>
      </c>
      <c r="E3091" s="130">
        <v>300</v>
      </c>
      <c r="F3091" s="130">
        <f t="shared" si="238"/>
        <v>325.5</v>
      </c>
      <c r="G3091" s="130">
        <v>300</v>
      </c>
      <c r="H3091" s="130">
        <f t="shared" si="239"/>
        <v>325.5</v>
      </c>
      <c r="I3091" s="130">
        <f t="shared" si="237"/>
        <v>750</v>
      </c>
      <c r="J3091" s="130">
        <f t="shared" si="240"/>
        <v>798</v>
      </c>
    </row>
    <row r="3092" spans="1:10" x14ac:dyDescent="0.25">
      <c r="A3092" s="99" t="s">
        <v>6354</v>
      </c>
      <c r="B3092" s="99" t="s">
        <v>6355</v>
      </c>
      <c r="C3092" s="99" t="s">
        <v>6314</v>
      </c>
      <c r="D3092" s="99" t="s">
        <v>2679</v>
      </c>
      <c r="E3092" s="130">
        <v>300</v>
      </c>
      <c r="F3092" s="130">
        <f t="shared" si="238"/>
        <v>325.5</v>
      </c>
      <c r="G3092" s="130">
        <v>300</v>
      </c>
      <c r="H3092" s="130">
        <f t="shared" si="239"/>
        <v>325.5</v>
      </c>
      <c r="I3092" s="130">
        <f t="shared" si="237"/>
        <v>750</v>
      </c>
      <c r="J3092" s="130">
        <f t="shared" si="240"/>
        <v>798</v>
      </c>
    </row>
    <row r="3093" spans="1:10" x14ac:dyDescent="0.25">
      <c r="A3093" s="99" t="s">
        <v>6356</v>
      </c>
      <c r="B3093" s="99" t="s">
        <v>6357</v>
      </c>
      <c r="C3093" s="99" t="s">
        <v>6314</v>
      </c>
      <c r="D3093" s="99" t="s">
        <v>2679</v>
      </c>
      <c r="E3093" s="130">
        <v>300</v>
      </c>
      <c r="F3093" s="130">
        <f t="shared" si="238"/>
        <v>325.5</v>
      </c>
      <c r="G3093" s="130">
        <v>300</v>
      </c>
      <c r="H3093" s="130">
        <f t="shared" si="239"/>
        <v>325.5</v>
      </c>
      <c r="I3093" s="130">
        <f t="shared" si="237"/>
        <v>750</v>
      </c>
      <c r="J3093" s="130">
        <f t="shared" si="240"/>
        <v>798</v>
      </c>
    </row>
    <row r="3094" spans="1:10" x14ac:dyDescent="0.25">
      <c r="A3094" s="99" t="s">
        <v>6358</v>
      </c>
      <c r="B3094" s="99" t="s">
        <v>6359</v>
      </c>
      <c r="C3094" s="99" t="s">
        <v>6314</v>
      </c>
      <c r="D3094" s="99" t="s">
        <v>2679</v>
      </c>
      <c r="E3094" s="130">
        <v>300</v>
      </c>
      <c r="F3094" s="130">
        <f t="shared" si="238"/>
        <v>325.5</v>
      </c>
      <c r="G3094" s="130">
        <v>300</v>
      </c>
      <c r="H3094" s="130">
        <f t="shared" si="239"/>
        <v>325.5</v>
      </c>
      <c r="I3094" s="130">
        <f t="shared" si="237"/>
        <v>750</v>
      </c>
      <c r="J3094" s="130">
        <f t="shared" si="240"/>
        <v>798</v>
      </c>
    </row>
    <row r="3095" spans="1:10" x14ac:dyDescent="0.25">
      <c r="A3095" s="99" t="s">
        <v>6360</v>
      </c>
      <c r="B3095" s="99" t="s">
        <v>6361</v>
      </c>
      <c r="C3095" s="99" t="s">
        <v>6314</v>
      </c>
      <c r="D3095" s="99" t="s">
        <v>2679</v>
      </c>
      <c r="E3095" s="130">
        <v>300</v>
      </c>
      <c r="F3095" s="130">
        <f t="shared" si="238"/>
        <v>325.5</v>
      </c>
      <c r="G3095" s="130">
        <v>300</v>
      </c>
      <c r="H3095" s="130">
        <f t="shared" si="239"/>
        <v>325.5</v>
      </c>
      <c r="I3095" s="130">
        <f t="shared" si="237"/>
        <v>750</v>
      </c>
      <c r="J3095" s="130">
        <f t="shared" si="240"/>
        <v>798</v>
      </c>
    </row>
    <row r="3096" spans="1:10" x14ac:dyDescent="0.25">
      <c r="A3096" s="99" t="s">
        <v>6362</v>
      </c>
      <c r="B3096" s="99" t="s">
        <v>6363</v>
      </c>
      <c r="C3096" s="99" t="s">
        <v>6314</v>
      </c>
      <c r="D3096" s="99" t="s">
        <v>2679</v>
      </c>
      <c r="E3096" s="130">
        <v>300</v>
      </c>
      <c r="F3096" s="130">
        <f t="shared" si="238"/>
        <v>325.5</v>
      </c>
      <c r="G3096" s="130">
        <v>300</v>
      </c>
      <c r="H3096" s="130">
        <f t="shared" si="239"/>
        <v>325.5</v>
      </c>
      <c r="I3096" s="130">
        <f t="shared" si="237"/>
        <v>750</v>
      </c>
      <c r="J3096" s="130">
        <f t="shared" si="240"/>
        <v>798</v>
      </c>
    </row>
    <row r="3097" spans="1:10" x14ac:dyDescent="0.25">
      <c r="A3097" s="99" t="s">
        <v>6364</v>
      </c>
      <c r="B3097" s="99" t="s">
        <v>6365</v>
      </c>
      <c r="C3097" s="99" t="s">
        <v>6314</v>
      </c>
      <c r="D3097" s="99" t="s">
        <v>2679</v>
      </c>
      <c r="E3097" s="130">
        <v>300</v>
      </c>
      <c r="F3097" s="130">
        <f t="shared" si="238"/>
        <v>325.5</v>
      </c>
      <c r="G3097" s="130">
        <v>300</v>
      </c>
      <c r="H3097" s="130">
        <f t="shared" si="239"/>
        <v>325.5</v>
      </c>
      <c r="I3097" s="130">
        <f t="shared" si="237"/>
        <v>750</v>
      </c>
      <c r="J3097" s="130">
        <f t="shared" si="240"/>
        <v>798</v>
      </c>
    </row>
    <row r="3098" spans="1:10" x14ac:dyDescent="0.25">
      <c r="A3098" s="99" t="s">
        <v>6366</v>
      </c>
      <c r="B3098" s="99" t="s">
        <v>6367</v>
      </c>
      <c r="C3098" s="99" t="s">
        <v>6314</v>
      </c>
      <c r="D3098" s="99" t="s">
        <v>2679</v>
      </c>
      <c r="E3098" s="130">
        <v>300</v>
      </c>
      <c r="F3098" s="130">
        <f t="shared" si="238"/>
        <v>325.5</v>
      </c>
      <c r="G3098" s="130">
        <v>300</v>
      </c>
      <c r="H3098" s="130">
        <f t="shared" si="239"/>
        <v>325.5</v>
      </c>
      <c r="I3098" s="130">
        <f t="shared" si="237"/>
        <v>750</v>
      </c>
      <c r="J3098" s="130">
        <f t="shared" si="240"/>
        <v>798</v>
      </c>
    </row>
    <row r="3099" spans="1:10" x14ac:dyDescent="0.25">
      <c r="A3099" s="99" t="s">
        <v>6368</v>
      </c>
      <c r="B3099" s="99" t="s">
        <v>6369</v>
      </c>
      <c r="C3099" s="99" t="s">
        <v>6314</v>
      </c>
      <c r="D3099" s="99" t="s">
        <v>2679</v>
      </c>
      <c r="E3099" s="130">
        <v>300</v>
      </c>
      <c r="F3099" s="130">
        <f t="shared" si="238"/>
        <v>325.5</v>
      </c>
      <c r="G3099" s="130">
        <v>300</v>
      </c>
      <c r="H3099" s="130">
        <f t="shared" si="239"/>
        <v>325.5</v>
      </c>
      <c r="I3099" s="130">
        <f t="shared" ref="I3099:I3162" si="241">E3099*2.5</f>
        <v>750</v>
      </c>
      <c r="J3099" s="130">
        <f t="shared" si="240"/>
        <v>798</v>
      </c>
    </row>
    <row r="3100" spans="1:10" x14ac:dyDescent="0.25">
      <c r="A3100" s="99" t="s">
        <v>6370</v>
      </c>
      <c r="B3100" s="99" t="s">
        <v>6371</v>
      </c>
      <c r="C3100" s="99" t="s">
        <v>6314</v>
      </c>
      <c r="D3100" s="99" t="s">
        <v>2679</v>
      </c>
      <c r="E3100" s="130">
        <v>300</v>
      </c>
      <c r="F3100" s="130">
        <f t="shared" si="238"/>
        <v>325.5</v>
      </c>
      <c r="G3100" s="130">
        <v>300</v>
      </c>
      <c r="H3100" s="130">
        <f t="shared" si="239"/>
        <v>325.5</v>
      </c>
      <c r="I3100" s="130">
        <f t="shared" si="241"/>
        <v>750</v>
      </c>
      <c r="J3100" s="130">
        <f t="shared" si="240"/>
        <v>798</v>
      </c>
    </row>
    <row r="3101" spans="1:10" x14ac:dyDescent="0.25">
      <c r="A3101" s="99" t="s">
        <v>6372</v>
      </c>
      <c r="B3101" s="99" t="s">
        <v>6373</v>
      </c>
      <c r="C3101" s="99" t="s">
        <v>6314</v>
      </c>
      <c r="D3101" s="99" t="s">
        <v>2679</v>
      </c>
      <c r="E3101" s="130">
        <v>300</v>
      </c>
      <c r="F3101" s="130">
        <f t="shared" si="238"/>
        <v>325.5</v>
      </c>
      <c r="G3101" s="130">
        <v>300</v>
      </c>
      <c r="H3101" s="130">
        <f t="shared" si="239"/>
        <v>325.5</v>
      </c>
      <c r="I3101" s="130">
        <f t="shared" si="241"/>
        <v>750</v>
      </c>
      <c r="J3101" s="130">
        <f t="shared" si="240"/>
        <v>798</v>
      </c>
    </row>
    <row r="3102" spans="1:10" x14ac:dyDescent="0.25">
      <c r="A3102" s="99" t="s">
        <v>6374</v>
      </c>
      <c r="B3102" s="99" t="s">
        <v>6375</v>
      </c>
      <c r="C3102" s="99" t="s">
        <v>6314</v>
      </c>
      <c r="D3102" s="99" t="s">
        <v>2679</v>
      </c>
      <c r="E3102" s="130">
        <v>300</v>
      </c>
      <c r="F3102" s="130">
        <f t="shared" si="238"/>
        <v>325.5</v>
      </c>
      <c r="G3102" s="130">
        <v>300</v>
      </c>
      <c r="H3102" s="130">
        <f t="shared" si="239"/>
        <v>325.5</v>
      </c>
      <c r="I3102" s="130">
        <f t="shared" si="241"/>
        <v>750</v>
      </c>
      <c r="J3102" s="130">
        <f t="shared" si="240"/>
        <v>798</v>
      </c>
    </row>
    <row r="3103" spans="1:10" x14ac:dyDescent="0.25">
      <c r="A3103" s="99" t="s">
        <v>6376</v>
      </c>
      <c r="B3103" s="99" t="s">
        <v>6377</v>
      </c>
      <c r="C3103" s="99" t="s">
        <v>6314</v>
      </c>
      <c r="D3103" s="99" t="s">
        <v>2679</v>
      </c>
      <c r="E3103" s="130">
        <v>300</v>
      </c>
      <c r="F3103" s="130">
        <f t="shared" si="238"/>
        <v>325.5</v>
      </c>
      <c r="G3103" s="130">
        <v>300</v>
      </c>
      <c r="H3103" s="130">
        <f t="shared" si="239"/>
        <v>325.5</v>
      </c>
      <c r="I3103" s="130">
        <f t="shared" si="241"/>
        <v>750</v>
      </c>
      <c r="J3103" s="130">
        <f t="shared" si="240"/>
        <v>798</v>
      </c>
    </row>
    <row r="3104" spans="1:10" x14ac:dyDescent="0.25">
      <c r="A3104" s="99" t="s">
        <v>6378</v>
      </c>
      <c r="B3104" s="99" t="s">
        <v>6379</v>
      </c>
      <c r="C3104" s="99" t="s">
        <v>6314</v>
      </c>
      <c r="D3104" s="99" t="s">
        <v>2679</v>
      </c>
      <c r="E3104" s="130">
        <v>300</v>
      </c>
      <c r="F3104" s="130">
        <f t="shared" si="238"/>
        <v>325.5</v>
      </c>
      <c r="G3104" s="130">
        <v>300</v>
      </c>
      <c r="H3104" s="130">
        <f t="shared" si="239"/>
        <v>325.5</v>
      </c>
      <c r="I3104" s="130">
        <f t="shared" si="241"/>
        <v>750</v>
      </c>
      <c r="J3104" s="130">
        <f t="shared" si="240"/>
        <v>798</v>
      </c>
    </row>
    <row r="3105" spans="1:10" x14ac:dyDescent="0.25">
      <c r="A3105" s="99" t="s">
        <v>6380</v>
      </c>
      <c r="B3105" s="99" t="s">
        <v>6381</v>
      </c>
      <c r="C3105" s="99" t="s">
        <v>6314</v>
      </c>
      <c r="D3105" s="99" t="s">
        <v>2679</v>
      </c>
      <c r="E3105" s="130">
        <v>300</v>
      </c>
      <c r="F3105" s="130">
        <f t="shared" si="238"/>
        <v>325.5</v>
      </c>
      <c r="G3105" s="130">
        <v>300</v>
      </c>
      <c r="H3105" s="130">
        <f t="shared" si="239"/>
        <v>325.5</v>
      </c>
      <c r="I3105" s="130">
        <f t="shared" si="241"/>
        <v>750</v>
      </c>
      <c r="J3105" s="130">
        <f t="shared" si="240"/>
        <v>798</v>
      </c>
    </row>
    <row r="3106" spans="1:10" x14ac:dyDescent="0.25">
      <c r="A3106" s="99" t="s">
        <v>6382</v>
      </c>
      <c r="B3106" s="99" t="s">
        <v>6383</v>
      </c>
      <c r="C3106" s="99" t="s">
        <v>6314</v>
      </c>
      <c r="D3106" s="99" t="s">
        <v>2679</v>
      </c>
      <c r="E3106" s="130">
        <v>300</v>
      </c>
      <c r="F3106" s="130">
        <f t="shared" si="238"/>
        <v>325.5</v>
      </c>
      <c r="G3106" s="130">
        <v>300</v>
      </c>
      <c r="H3106" s="130">
        <f t="shared" si="239"/>
        <v>325.5</v>
      </c>
      <c r="I3106" s="130">
        <f t="shared" si="241"/>
        <v>750</v>
      </c>
      <c r="J3106" s="130">
        <f t="shared" si="240"/>
        <v>798</v>
      </c>
    </row>
    <row r="3107" spans="1:10" x14ac:dyDescent="0.25">
      <c r="A3107" s="99" t="s">
        <v>6384</v>
      </c>
      <c r="B3107" s="99" t="s">
        <v>6385</v>
      </c>
      <c r="C3107" s="99" t="s">
        <v>6314</v>
      </c>
      <c r="D3107" s="99" t="s">
        <v>2679</v>
      </c>
      <c r="E3107" s="130">
        <v>300</v>
      </c>
      <c r="F3107" s="130">
        <f t="shared" si="238"/>
        <v>325.5</v>
      </c>
      <c r="G3107" s="130">
        <v>300</v>
      </c>
      <c r="H3107" s="130">
        <f t="shared" si="239"/>
        <v>325.5</v>
      </c>
      <c r="I3107" s="130">
        <f t="shared" si="241"/>
        <v>750</v>
      </c>
      <c r="J3107" s="130">
        <f t="shared" si="240"/>
        <v>798</v>
      </c>
    </row>
    <row r="3108" spans="1:10" x14ac:dyDescent="0.25">
      <c r="A3108" s="99" t="s">
        <v>6386</v>
      </c>
      <c r="B3108" s="99" t="s">
        <v>6387</v>
      </c>
      <c r="C3108" s="99" t="s">
        <v>6314</v>
      </c>
      <c r="D3108" s="99" t="s">
        <v>2679</v>
      </c>
      <c r="E3108" s="130">
        <v>300</v>
      </c>
      <c r="F3108" s="130">
        <f t="shared" si="238"/>
        <v>325.5</v>
      </c>
      <c r="G3108" s="130">
        <v>300</v>
      </c>
      <c r="H3108" s="130">
        <f t="shared" si="239"/>
        <v>325.5</v>
      </c>
      <c r="I3108" s="130">
        <f t="shared" si="241"/>
        <v>750</v>
      </c>
      <c r="J3108" s="130">
        <f t="shared" si="240"/>
        <v>798</v>
      </c>
    </row>
    <row r="3109" spans="1:10" x14ac:dyDescent="0.25">
      <c r="A3109" s="99" t="s">
        <v>6388</v>
      </c>
      <c r="B3109" s="99" t="s">
        <v>6389</v>
      </c>
      <c r="C3109" s="99" t="s">
        <v>6314</v>
      </c>
      <c r="D3109" s="99" t="s">
        <v>2679</v>
      </c>
      <c r="E3109" s="130">
        <v>300</v>
      </c>
      <c r="F3109" s="130">
        <f t="shared" si="238"/>
        <v>325.5</v>
      </c>
      <c r="G3109" s="130">
        <v>300</v>
      </c>
      <c r="H3109" s="130">
        <f t="shared" si="239"/>
        <v>325.5</v>
      </c>
      <c r="I3109" s="130">
        <f t="shared" si="241"/>
        <v>750</v>
      </c>
      <c r="J3109" s="130">
        <f t="shared" si="240"/>
        <v>798</v>
      </c>
    </row>
    <row r="3110" spans="1:10" x14ac:dyDescent="0.25">
      <c r="A3110" s="99" t="s">
        <v>6390</v>
      </c>
      <c r="B3110" s="99" t="s">
        <v>6391</v>
      </c>
      <c r="C3110" s="99" t="s">
        <v>6392</v>
      </c>
      <c r="D3110" s="99" t="s">
        <v>1180</v>
      </c>
      <c r="E3110" s="130">
        <v>210</v>
      </c>
      <c r="F3110" s="130">
        <f t="shared" si="238"/>
        <v>231</v>
      </c>
      <c r="G3110" s="130">
        <v>210</v>
      </c>
      <c r="H3110" s="130">
        <f t="shared" si="239"/>
        <v>231</v>
      </c>
      <c r="I3110" s="130">
        <f t="shared" si="241"/>
        <v>525</v>
      </c>
      <c r="J3110" s="130">
        <f t="shared" si="240"/>
        <v>561.75</v>
      </c>
    </row>
    <row r="3111" spans="1:10" x14ac:dyDescent="0.25">
      <c r="A3111" s="99" t="s">
        <v>6393</v>
      </c>
      <c r="B3111" s="99" t="s">
        <v>6394</v>
      </c>
      <c r="C3111" s="99" t="s">
        <v>6392</v>
      </c>
      <c r="D3111" s="99" t="s">
        <v>1180</v>
      </c>
      <c r="E3111" s="130">
        <v>210</v>
      </c>
      <c r="F3111" s="130">
        <f t="shared" si="238"/>
        <v>231</v>
      </c>
      <c r="G3111" s="130">
        <v>210</v>
      </c>
      <c r="H3111" s="130">
        <f t="shared" si="239"/>
        <v>231</v>
      </c>
      <c r="I3111" s="130">
        <f t="shared" si="241"/>
        <v>525</v>
      </c>
      <c r="J3111" s="130">
        <f t="shared" si="240"/>
        <v>561.75</v>
      </c>
    </row>
    <row r="3112" spans="1:10" x14ac:dyDescent="0.25">
      <c r="A3112" s="99" t="s">
        <v>6395</v>
      </c>
      <c r="B3112" s="99" t="s">
        <v>6396</v>
      </c>
      <c r="C3112" s="99" t="s">
        <v>6392</v>
      </c>
      <c r="D3112" s="99" t="s">
        <v>1180</v>
      </c>
      <c r="E3112" s="130">
        <v>210</v>
      </c>
      <c r="F3112" s="130">
        <f t="shared" si="238"/>
        <v>231</v>
      </c>
      <c r="G3112" s="130">
        <v>210</v>
      </c>
      <c r="H3112" s="130">
        <f t="shared" si="239"/>
        <v>231</v>
      </c>
      <c r="I3112" s="130">
        <f t="shared" si="241"/>
        <v>525</v>
      </c>
      <c r="J3112" s="130">
        <f t="shared" si="240"/>
        <v>561.75</v>
      </c>
    </row>
    <row r="3113" spans="1:10" x14ac:dyDescent="0.25">
      <c r="A3113" s="99" t="s">
        <v>6397</v>
      </c>
      <c r="B3113" s="99" t="s">
        <v>6398</v>
      </c>
      <c r="C3113" s="99" t="s">
        <v>6392</v>
      </c>
      <c r="D3113" s="99" t="s">
        <v>1180</v>
      </c>
      <c r="E3113" s="130">
        <v>210</v>
      </c>
      <c r="F3113" s="130">
        <f t="shared" si="238"/>
        <v>231</v>
      </c>
      <c r="G3113" s="130">
        <v>210</v>
      </c>
      <c r="H3113" s="130">
        <f t="shared" si="239"/>
        <v>231</v>
      </c>
      <c r="I3113" s="130">
        <f t="shared" si="241"/>
        <v>525</v>
      </c>
      <c r="J3113" s="130">
        <f t="shared" si="240"/>
        <v>561.75</v>
      </c>
    </row>
    <row r="3114" spans="1:10" x14ac:dyDescent="0.25">
      <c r="A3114" s="99" t="s">
        <v>6399</v>
      </c>
      <c r="B3114" s="99" t="s">
        <v>6400</v>
      </c>
      <c r="C3114" s="99" t="s">
        <v>6392</v>
      </c>
      <c r="D3114" s="99" t="s">
        <v>1180</v>
      </c>
      <c r="E3114" s="130">
        <v>210</v>
      </c>
      <c r="F3114" s="130">
        <f t="shared" si="238"/>
        <v>231</v>
      </c>
      <c r="G3114" s="130">
        <v>210</v>
      </c>
      <c r="H3114" s="130">
        <f t="shared" si="239"/>
        <v>231</v>
      </c>
      <c r="I3114" s="130">
        <f t="shared" si="241"/>
        <v>525</v>
      </c>
      <c r="J3114" s="130">
        <f t="shared" si="240"/>
        <v>561.75</v>
      </c>
    </row>
    <row r="3115" spans="1:10" x14ac:dyDescent="0.25">
      <c r="A3115" s="99" t="s">
        <v>6401</v>
      </c>
      <c r="B3115" s="99" t="s">
        <v>6402</v>
      </c>
      <c r="C3115" s="99" t="s">
        <v>6403</v>
      </c>
      <c r="D3115" s="99" t="s">
        <v>2956</v>
      </c>
      <c r="E3115" s="130">
        <v>110</v>
      </c>
      <c r="F3115" s="130">
        <f t="shared" si="238"/>
        <v>126</v>
      </c>
      <c r="G3115" s="130">
        <v>110</v>
      </c>
      <c r="H3115" s="130">
        <f t="shared" si="239"/>
        <v>126</v>
      </c>
      <c r="I3115" s="130">
        <f t="shared" si="241"/>
        <v>275</v>
      </c>
      <c r="J3115" s="130">
        <f t="shared" si="240"/>
        <v>299.25</v>
      </c>
    </row>
    <row r="3116" spans="1:10" x14ac:dyDescent="0.25">
      <c r="A3116" s="99" t="s">
        <v>6404</v>
      </c>
      <c r="B3116" s="99" t="s">
        <v>6405</v>
      </c>
      <c r="C3116" s="99" t="s">
        <v>6403</v>
      </c>
      <c r="D3116" s="99" t="s">
        <v>1180</v>
      </c>
      <c r="E3116" s="130">
        <v>300</v>
      </c>
      <c r="F3116" s="130">
        <f t="shared" si="238"/>
        <v>325.5</v>
      </c>
      <c r="G3116" s="130">
        <v>300</v>
      </c>
      <c r="H3116" s="130">
        <f t="shared" si="239"/>
        <v>325.5</v>
      </c>
      <c r="I3116" s="130">
        <f t="shared" si="241"/>
        <v>750</v>
      </c>
      <c r="J3116" s="130">
        <f t="shared" si="240"/>
        <v>798</v>
      </c>
    </row>
    <row r="3117" spans="1:10" x14ac:dyDescent="0.25">
      <c r="A3117" s="99" t="s">
        <v>6406</v>
      </c>
      <c r="B3117" s="99" t="s">
        <v>6407</v>
      </c>
      <c r="C3117" s="99" t="s">
        <v>6403</v>
      </c>
      <c r="D3117" s="99" t="s">
        <v>1180</v>
      </c>
      <c r="E3117" s="130">
        <v>300</v>
      </c>
      <c r="F3117" s="130">
        <f t="shared" si="238"/>
        <v>325.5</v>
      </c>
      <c r="G3117" s="130">
        <v>300</v>
      </c>
      <c r="H3117" s="130">
        <f t="shared" si="239"/>
        <v>325.5</v>
      </c>
      <c r="I3117" s="130">
        <f t="shared" si="241"/>
        <v>750</v>
      </c>
      <c r="J3117" s="130">
        <f t="shared" si="240"/>
        <v>798</v>
      </c>
    </row>
    <row r="3118" spans="1:10" x14ac:dyDescent="0.25">
      <c r="A3118" s="99" t="s">
        <v>6408</v>
      </c>
      <c r="B3118" s="99" t="s">
        <v>6409</v>
      </c>
      <c r="C3118" s="99" t="s">
        <v>6403</v>
      </c>
      <c r="D3118" s="99" t="s">
        <v>2987</v>
      </c>
      <c r="E3118" s="130">
        <v>80</v>
      </c>
      <c r="F3118" s="130">
        <f t="shared" si="238"/>
        <v>94.5</v>
      </c>
      <c r="G3118" s="130">
        <v>80</v>
      </c>
      <c r="H3118" s="130">
        <f t="shared" si="239"/>
        <v>94.5</v>
      </c>
      <c r="I3118" s="130">
        <f t="shared" si="241"/>
        <v>200</v>
      </c>
      <c r="J3118" s="130">
        <f t="shared" si="240"/>
        <v>220.5</v>
      </c>
    </row>
    <row r="3119" spans="1:10" x14ac:dyDescent="0.25">
      <c r="A3119" s="99" t="s">
        <v>6410</v>
      </c>
      <c r="B3119" s="99" t="s">
        <v>6411</v>
      </c>
      <c r="C3119" s="99" t="s">
        <v>6403</v>
      </c>
      <c r="D3119" s="99" t="s">
        <v>2987</v>
      </c>
      <c r="E3119" s="130">
        <v>80</v>
      </c>
      <c r="F3119" s="130">
        <f t="shared" si="238"/>
        <v>94.5</v>
      </c>
      <c r="G3119" s="130">
        <v>80</v>
      </c>
      <c r="H3119" s="130">
        <f t="shared" si="239"/>
        <v>94.5</v>
      </c>
      <c r="I3119" s="130">
        <f t="shared" si="241"/>
        <v>200</v>
      </c>
      <c r="J3119" s="130">
        <f t="shared" si="240"/>
        <v>220.5</v>
      </c>
    </row>
    <row r="3120" spans="1:10" x14ac:dyDescent="0.25">
      <c r="A3120" s="99" t="s">
        <v>6412</v>
      </c>
      <c r="B3120" s="99" t="s">
        <v>6413</v>
      </c>
      <c r="C3120" s="99" t="s">
        <v>6403</v>
      </c>
      <c r="D3120" s="99" t="s">
        <v>2987</v>
      </c>
      <c r="E3120" s="130">
        <v>80</v>
      </c>
      <c r="F3120" s="130">
        <f t="shared" si="238"/>
        <v>94.5</v>
      </c>
      <c r="G3120" s="130">
        <v>80</v>
      </c>
      <c r="H3120" s="130">
        <f t="shared" si="239"/>
        <v>94.5</v>
      </c>
      <c r="I3120" s="130">
        <f t="shared" si="241"/>
        <v>200</v>
      </c>
      <c r="J3120" s="130">
        <f t="shared" si="240"/>
        <v>220.5</v>
      </c>
    </row>
    <row r="3121" spans="1:10" x14ac:dyDescent="0.25">
      <c r="A3121" s="99" t="s">
        <v>6414</v>
      </c>
      <c r="B3121" s="99" t="s">
        <v>6415</v>
      </c>
      <c r="C3121" s="99" t="s">
        <v>6403</v>
      </c>
      <c r="D3121" s="99" t="s">
        <v>1180</v>
      </c>
      <c r="E3121" s="130">
        <v>300</v>
      </c>
      <c r="F3121" s="130">
        <f t="shared" si="238"/>
        <v>325.5</v>
      </c>
      <c r="G3121" s="130">
        <v>300</v>
      </c>
      <c r="H3121" s="130">
        <f t="shared" si="239"/>
        <v>325.5</v>
      </c>
      <c r="I3121" s="130">
        <f t="shared" si="241"/>
        <v>750</v>
      </c>
      <c r="J3121" s="130">
        <f t="shared" si="240"/>
        <v>798</v>
      </c>
    </row>
    <row r="3122" spans="1:10" x14ac:dyDescent="0.25">
      <c r="A3122" s="99" t="s">
        <v>6416</v>
      </c>
      <c r="B3122" s="99" t="s">
        <v>6417</v>
      </c>
      <c r="C3122" s="99" t="s">
        <v>6403</v>
      </c>
      <c r="D3122" s="99" t="s">
        <v>1180</v>
      </c>
      <c r="E3122" s="130">
        <v>300</v>
      </c>
      <c r="F3122" s="130">
        <f t="shared" si="238"/>
        <v>325.5</v>
      </c>
      <c r="G3122" s="130">
        <v>300</v>
      </c>
      <c r="H3122" s="130">
        <f t="shared" si="239"/>
        <v>325.5</v>
      </c>
      <c r="I3122" s="130">
        <f t="shared" si="241"/>
        <v>750</v>
      </c>
      <c r="J3122" s="130">
        <f t="shared" si="240"/>
        <v>798</v>
      </c>
    </row>
    <row r="3123" spans="1:10" x14ac:dyDescent="0.25">
      <c r="A3123" s="99" t="s">
        <v>6418</v>
      </c>
      <c r="B3123" s="99" t="s">
        <v>6419</v>
      </c>
      <c r="C3123" s="99" t="s">
        <v>6403</v>
      </c>
      <c r="D3123" s="99" t="s">
        <v>1180</v>
      </c>
      <c r="E3123" s="130">
        <v>300</v>
      </c>
      <c r="F3123" s="130">
        <f t="shared" si="238"/>
        <v>325.5</v>
      </c>
      <c r="G3123" s="130">
        <v>300</v>
      </c>
      <c r="H3123" s="130">
        <f t="shared" si="239"/>
        <v>325.5</v>
      </c>
      <c r="I3123" s="130">
        <f t="shared" si="241"/>
        <v>750</v>
      </c>
      <c r="J3123" s="130">
        <f t="shared" si="240"/>
        <v>798</v>
      </c>
    </row>
    <row r="3124" spans="1:10" x14ac:dyDescent="0.25">
      <c r="A3124" s="99" t="s">
        <v>6420</v>
      </c>
      <c r="B3124" s="99" t="s">
        <v>6421</v>
      </c>
      <c r="C3124" s="99" t="s">
        <v>6403</v>
      </c>
      <c r="D3124" s="99" t="s">
        <v>1180</v>
      </c>
      <c r="E3124" s="130">
        <v>300</v>
      </c>
      <c r="F3124" s="130">
        <f t="shared" si="238"/>
        <v>325.5</v>
      </c>
      <c r="G3124" s="130">
        <v>300</v>
      </c>
      <c r="H3124" s="130">
        <f t="shared" si="239"/>
        <v>325.5</v>
      </c>
      <c r="I3124" s="130">
        <f t="shared" si="241"/>
        <v>750</v>
      </c>
      <c r="J3124" s="130">
        <f t="shared" si="240"/>
        <v>798</v>
      </c>
    </row>
    <row r="3125" spans="1:10" x14ac:dyDescent="0.25">
      <c r="A3125" s="99" t="s">
        <v>6422</v>
      </c>
      <c r="B3125" s="99" t="s">
        <v>6423</v>
      </c>
      <c r="C3125" s="99" t="s">
        <v>6403</v>
      </c>
      <c r="D3125" s="99" t="s">
        <v>1180</v>
      </c>
      <c r="E3125" s="130">
        <v>300</v>
      </c>
      <c r="F3125" s="130">
        <f t="shared" si="238"/>
        <v>325.5</v>
      </c>
      <c r="G3125" s="130">
        <v>300</v>
      </c>
      <c r="H3125" s="130">
        <f t="shared" si="239"/>
        <v>325.5</v>
      </c>
      <c r="I3125" s="130">
        <f t="shared" si="241"/>
        <v>750</v>
      </c>
      <c r="J3125" s="130">
        <f t="shared" si="240"/>
        <v>798</v>
      </c>
    </row>
    <row r="3126" spans="1:10" x14ac:dyDescent="0.25">
      <c r="A3126" s="99" t="s">
        <v>6424</v>
      </c>
      <c r="B3126" s="99" t="s">
        <v>6425</v>
      </c>
      <c r="C3126" s="99" t="s">
        <v>6403</v>
      </c>
      <c r="D3126" s="99" t="s">
        <v>1180</v>
      </c>
      <c r="E3126" s="130">
        <v>300</v>
      </c>
      <c r="F3126" s="130">
        <f t="shared" si="238"/>
        <v>325.5</v>
      </c>
      <c r="G3126" s="130">
        <v>300</v>
      </c>
      <c r="H3126" s="130">
        <f t="shared" si="239"/>
        <v>325.5</v>
      </c>
      <c r="I3126" s="130">
        <f t="shared" si="241"/>
        <v>750</v>
      </c>
      <c r="J3126" s="130">
        <f t="shared" si="240"/>
        <v>798</v>
      </c>
    </row>
    <row r="3127" spans="1:10" x14ac:dyDescent="0.25">
      <c r="A3127" s="99" t="s">
        <v>6426</v>
      </c>
      <c r="B3127" s="99" t="s">
        <v>6427</v>
      </c>
      <c r="C3127" s="99" t="s">
        <v>6403</v>
      </c>
      <c r="D3127" s="99" t="s">
        <v>1180</v>
      </c>
      <c r="E3127" s="130">
        <v>300</v>
      </c>
      <c r="F3127" s="130">
        <f t="shared" si="238"/>
        <v>325.5</v>
      </c>
      <c r="G3127" s="130">
        <v>300</v>
      </c>
      <c r="H3127" s="130">
        <f t="shared" si="239"/>
        <v>325.5</v>
      </c>
      <c r="I3127" s="130">
        <f t="shared" si="241"/>
        <v>750</v>
      </c>
      <c r="J3127" s="130">
        <f t="shared" si="240"/>
        <v>798</v>
      </c>
    </row>
    <row r="3128" spans="1:10" x14ac:dyDescent="0.25">
      <c r="A3128" s="99" t="s">
        <v>6428</v>
      </c>
      <c r="B3128" s="99" t="s">
        <v>6429</v>
      </c>
      <c r="C3128" s="99" t="s">
        <v>6403</v>
      </c>
      <c r="D3128" s="99" t="s">
        <v>1180</v>
      </c>
      <c r="E3128" s="130">
        <v>300</v>
      </c>
      <c r="F3128" s="130">
        <f t="shared" si="238"/>
        <v>325.5</v>
      </c>
      <c r="G3128" s="130">
        <v>300</v>
      </c>
      <c r="H3128" s="130">
        <f t="shared" si="239"/>
        <v>325.5</v>
      </c>
      <c r="I3128" s="130">
        <f t="shared" si="241"/>
        <v>750</v>
      </c>
      <c r="J3128" s="130">
        <f t="shared" si="240"/>
        <v>798</v>
      </c>
    </row>
    <row r="3129" spans="1:10" x14ac:dyDescent="0.25">
      <c r="A3129" s="99" t="s">
        <v>6428</v>
      </c>
      <c r="B3129" s="99" t="s">
        <v>6430</v>
      </c>
      <c r="C3129" s="99" t="s">
        <v>6403</v>
      </c>
      <c r="D3129" s="99" t="s">
        <v>1180</v>
      </c>
      <c r="E3129" s="130">
        <v>300</v>
      </c>
      <c r="F3129" s="130">
        <f t="shared" si="238"/>
        <v>325.5</v>
      </c>
      <c r="G3129" s="130">
        <v>300</v>
      </c>
      <c r="H3129" s="130">
        <f t="shared" si="239"/>
        <v>325.5</v>
      </c>
      <c r="I3129" s="130">
        <f t="shared" si="241"/>
        <v>750</v>
      </c>
      <c r="J3129" s="130">
        <f t="shared" si="240"/>
        <v>798</v>
      </c>
    </row>
    <row r="3130" spans="1:10" x14ac:dyDescent="0.25">
      <c r="A3130" s="99" t="s">
        <v>6431</v>
      </c>
      <c r="B3130" s="99" t="s">
        <v>6432</v>
      </c>
      <c r="C3130" s="99" t="s">
        <v>6403</v>
      </c>
      <c r="D3130" s="99" t="s">
        <v>1180</v>
      </c>
      <c r="E3130" s="130">
        <v>300</v>
      </c>
      <c r="F3130" s="130">
        <f t="shared" si="238"/>
        <v>325.5</v>
      </c>
      <c r="G3130" s="130">
        <v>300</v>
      </c>
      <c r="H3130" s="130">
        <f t="shared" si="239"/>
        <v>325.5</v>
      </c>
      <c r="I3130" s="130">
        <f t="shared" si="241"/>
        <v>750</v>
      </c>
      <c r="J3130" s="130">
        <f t="shared" si="240"/>
        <v>798</v>
      </c>
    </row>
    <row r="3131" spans="1:10" x14ac:dyDescent="0.25">
      <c r="A3131" s="99" t="s">
        <v>6433</v>
      </c>
      <c r="B3131" s="99" t="s">
        <v>6434</v>
      </c>
      <c r="C3131" s="99" t="s">
        <v>6403</v>
      </c>
      <c r="D3131" s="99" t="s">
        <v>1180</v>
      </c>
      <c r="E3131" s="130">
        <v>300</v>
      </c>
      <c r="F3131" s="130">
        <f t="shared" si="238"/>
        <v>325.5</v>
      </c>
      <c r="G3131" s="130">
        <v>300</v>
      </c>
      <c r="H3131" s="130">
        <f t="shared" si="239"/>
        <v>325.5</v>
      </c>
      <c r="I3131" s="130">
        <f t="shared" si="241"/>
        <v>750</v>
      </c>
      <c r="J3131" s="130">
        <f t="shared" si="240"/>
        <v>798</v>
      </c>
    </row>
    <row r="3132" spans="1:10" x14ac:dyDescent="0.25">
      <c r="A3132" s="99" t="s">
        <v>6435</v>
      </c>
      <c r="B3132" s="99" t="s">
        <v>6430</v>
      </c>
      <c r="C3132" s="99" t="s">
        <v>6403</v>
      </c>
      <c r="D3132" s="99" t="s">
        <v>1180</v>
      </c>
      <c r="E3132" s="130">
        <v>300</v>
      </c>
      <c r="F3132" s="130">
        <f t="shared" si="238"/>
        <v>325.5</v>
      </c>
      <c r="G3132" s="130">
        <v>300</v>
      </c>
      <c r="H3132" s="130">
        <f t="shared" si="239"/>
        <v>325.5</v>
      </c>
      <c r="I3132" s="130">
        <f t="shared" si="241"/>
        <v>750</v>
      </c>
      <c r="J3132" s="130">
        <f t="shared" si="240"/>
        <v>798</v>
      </c>
    </row>
    <row r="3133" spans="1:10" x14ac:dyDescent="0.25">
      <c r="A3133" s="99" t="s">
        <v>6436</v>
      </c>
      <c r="B3133" s="99" t="s">
        <v>6437</v>
      </c>
      <c r="C3133" s="99" t="s">
        <v>6403</v>
      </c>
      <c r="D3133" s="99" t="s">
        <v>1180</v>
      </c>
      <c r="E3133" s="130">
        <v>300</v>
      </c>
      <c r="F3133" s="130">
        <f t="shared" si="238"/>
        <v>325.5</v>
      </c>
      <c r="G3133" s="130">
        <v>300</v>
      </c>
      <c r="H3133" s="130">
        <f t="shared" si="239"/>
        <v>325.5</v>
      </c>
      <c r="I3133" s="130">
        <f t="shared" si="241"/>
        <v>750</v>
      </c>
      <c r="J3133" s="130">
        <f t="shared" si="240"/>
        <v>798</v>
      </c>
    </row>
    <row r="3134" spans="1:10" x14ac:dyDescent="0.25">
      <c r="A3134" s="99" t="s">
        <v>6438</v>
      </c>
      <c r="B3134" s="99" t="s">
        <v>6439</v>
      </c>
      <c r="C3134" s="99" t="s">
        <v>6403</v>
      </c>
      <c r="D3134" s="99" t="s">
        <v>1180</v>
      </c>
      <c r="E3134" s="130">
        <v>300</v>
      </c>
      <c r="F3134" s="130">
        <f t="shared" si="238"/>
        <v>325.5</v>
      </c>
      <c r="G3134" s="130">
        <v>300</v>
      </c>
      <c r="H3134" s="130">
        <f t="shared" si="239"/>
        <v>325.5</v>
      </c>
      <c r="I3134" s="130">
        <f t="shared" si="241"/>
        <v>750</v>
      </c>
      <c r="J3134" s="130">
        <f t="shared" si="240"/>
        <v>798</v>
      </c>
    </row>
    <row r="3135" spans="1:10" x14ac:dyDescent="0.25">
      <c r="A3135" s="99" t="s">
        <v>6440</v>
      </c>
      <c r="B3135" s="99" t="s">
        <v>6441</v>
      </c>
      <c r="C3135" s="99" t="s">
        <v>6403</v>
      </c>
      <c r="D3135" s="99" t="s">
        <v>1180</v>
      </c>
      <c r="E3135" s="130">
        <v>300</v>
      </c>
      <c r="F3135" s="130">
        <f t="shared" si="238"/>
        <v>325.5</v>
      </c>
      <c r="G3135" s="130">
        <v>300</v>
      </c>
      <c r="H3135" s="130">
        <f t="shared" si="239"/>
        <v>325.5</v>
      </c>
      <c r="I3135" s="130">
        <f t="shared" si="241"/>
        <v>750</v>
      </c>
      <c r="J3135" s="130">
        <f t="shared" si="240"/>
        <v>798</v>
      </c>
    </row>
    <row r="3136" spans="1:10" x14ac:dyDescent="0.25">
      <c r="A3136" s="99" t="s">
        <v>6442</v>
      </c>
      <c r="B3136" s="99" t="s">
        <v>6443</v>
      </c>
      <c r="C3136" s="99" t="s">
        <v>6403</v>
      </c>
      <c r="D3136" s="99" t="s">
        <v>1180</v>
      </c>
      <c r="E3136" s="130">
        <v>300</v>
      </c>
      <c r="F3136" s="130">
        <f t="shared" si="238"/>
        <v>325.5</v>
      </c>
      <c r="G3136" s="130">
        <v>300</v>
      </c>
      <c r="H3136" s="130">
        <f t="shared" si="239"/>
        <v>325.5</v>
      </c>
      <c r="I3136" s="130">
        <f t="shared" si="241"/>
        <v>750</v>
      </c>
      <c r="J3136" s="130">
        <f t="shared" si="240"/>
        <v>798</v>
      </c>
    </row>
    <row r="3137" spans="1:10" x14ac:dyDescent="0.25">
      <c r="A3137" s="99" t="s">
        <v>6444</v>
      </c>
      <c r="B3137" s="99" t="s">
        <v>6445</v>
      </c>
      <c r="C3137" s="99" t="s">
        <v>6403</v>
      </c>
      <c r="D3137" s="99" t="s">
        <v>1180</v>
      </c>
      <c r="E3137" s="130">
        <v>300</v>
      </c>
      <c r="F3137" s="130">
        <f t="shared" si="238"/>
        <v>325.5</v>
      </c>
      <c r="G3137" s="130">
        <v>300</v>
      </c>
      <c r="H3137" s="130">
        <f t="shared" si="239"/>
        <v>325.5</v>
      </c>
      <c r="I3137" s="130">
        <f t="shared" si="241"/>
        <v>750</v>
      </c>
      <c r="J3137" s="130">
        <f t="shared" si="240"/>
        <v>798</v>
      </c>
    </row>
    <row r="3138" spans="1:10" x14ac:dyDescent="0.25">
      <c r="A3138" s="99" t="s">
        <v>6446</v>
      </c>
      <c r="B3138" s="99" t="s">
        <v>6447</v>
      </c>
      <c r="C3138" s="99" t="s">
        <v>6403</v>
      </c>
      <c r="D3138" s="99" t="s">
        <v>1180</v>
      </c>
      <c r="E3138" s="130">
        <v>300</v>
      </c>
      <c r="F3138" s="130">
        <f t="shared" si="238"/>
        <v>325.5</v>
      </c>
      <c r="G3138" s="130">
        <v>300</v>
      </c>
      <c r="H3138" s="130">
        <f t="shared" si="239"/>
        <v>325.5</v>
      </c>
      <c r="I3138" s="130">
        <f t="shared" si="241"/>
        <v>750</v>
      </c>
      <c r="J3138" s="130">
        <f t="shared" si="240"/>
        <v>798</v>
      </c>
    </row>
    <row r="3139" spans="1:10" x14ac:dyDescent="0.25">
      <c r="A3139" s="99" t="s">
        <v>6448</v>
      </c>
      <c r="B3139" s="99" t="s">
        <v>6449</v>
      </c>
      <c r="C3139" s="99" t="s">
        <v>6403</v>
      </c>
      <c r="D3139" s="99" t="s">
        <v>1180</v>
      </c>
      <c r="E3139" s="130">
        <v>300</v>
      </c>
      <c r="F3139" s="130">
        <f t="shared" ref="F3139:F3202" si="242">(E3139+10)*1.05</f>
        <v>325.5</v>
      </c>
      <c r="G3139" s="130">
        <v>300</v>
      </c>
      <c r="H3139" s="130">
        <f t="shared" ref="H3139:H3202" si="243">(G3139+10)*1.05</f>
        <v>325.5</v>
      </c>
      <c r="I3139" s="130">
        <f t="shared" si="241"/>
        <v>750</v>
      </c>
      <c r="J3139" s="130">
        <f t="shared" ref="J3139:J3202" si="244">(I3139+10)*1.05</f>
        <v>798</v>
      </c>
    </row>
    <row r="3140" spans="1:10" x14ac:dyDescent="0.25">
      <c r="A3140" s="99" t="s">
        <v>6450</v>
      </c>
      <c r="B3140" s="99" t="s">
        <v>6451</v>
      </c>
      <c r="C3140" s="99" t="s">
        <v>6403</v>
      </c>
      <c r="D3140" s="99" t="s">
        <v>1180</v>
      </c>
      <c r="E3140" s="130">
        <v>300</v>
      </c>
      <c r="F3140" s="130">
        <f t="shared" si="242"/>
        <v>325.5</v>
      </c>
      <c r="G3140" s="130">
        <v>300</v>
      </c>
      <c r="H3140" s="130">
        <f t="shared" si="243"/>
        <v>325.5</v>
      </c>
      <c r="I3140" s="130">
        <f t="shared" si="241"/>
        <v>750</v>
      </c>
      <c r="J3140" s="130">
        <f t="shared" si="244"/>
        <v>798</v>
      </c>
    </row>
    <row r="3141" spans="1:10" x14ac:dyDescent="0.25">
      <c r="A3141" s="99" t="s">
        <v>6452</v>
      </c>
      <c r="B3141" s="99" t="s">
        <v>6453</v>
      </c>
      <c r="C3141" s="99" t="s">
        <v>6403</v>
      </c>
      <c r="D3141" s="99" t="s">
        <v>1180</v>
      </c>
      <c r="E3141" s="130">
        <v>300</v>
      </c>
      <c r="F3141" s="130">
        <f t="shared" si="242"/>
        <v>325.5</v>
      </c>
      <c r="G3141" s="130">
        <v>300</v>
      </c>
      <c r="H3141" s="130">
        <f t="shared" si="243"/>
        <v>325.5</v>
      </c>
      <c r="I3141" s="130">
        <f t="shared" si="241"/>
        <v>750</v>
      </c>
      <c r="J3141" s="130">
        <f t="shared" si="244"/>
        <v>798</v>
      </c>
    </row>
    <row r="3142" spans="1:10" x14ac:dyDescent="0.25">
      <c r="A3142" s="99" t="s">
        <v>6454</v>
      </c>
      <c r="B3142" s="99" t="s">
        <v>6455</v>
      </c>
      <c r="C3142" s="99" t="s">
        <v>6403</v>
      </c>
      <c r="D3142" s="99" t="s">
        <v>2987</v>
      </c>
      <c r="E3142" s="130">
        <v>80</v>
      </c>
      <c r="F3142" s="130">
        <f t="shared" si="242"/>
        <v>94.5</v>
      </c>
      <c r="G3142" s="130">
        <v>80</v>
      </c>
      <c r="H3142" s="130">
        <f t="shared" si="243"/>
        <v>94.5</v>
      </c>
      <c r="I3142" s="130">
        <f t="shared" si="241"/>
        <v>200</v>
      </c>
      <c r="J3142" s="130">
        <f t="shared" si="244"/>
        <v>220.5</v>
      </c>
    </row>
    <row r="3143" spans="1:10" x14ac:dyDescent="0.25">
      <c r="A3143" s="99" t="s">
        <v>6456</v>
      </c>
      <c r="B3143" s="99" t="s">
        <v>6457</v>
      </c>
      <c r="C3143" s="99" t="s">
        <v>6403</v>
      </c>
      <c r="D3143" s="99" t="s">
        <v>2987</v>
      </c>
      <c r="E3143" s="130">
        <v>80</v>
      </c>
      <c r="F3143" s="130">
        <f t="shared" si="242"/>
        <v>94.5</v>
      </c>
      <c r="G3143" s="130">
        <v>80</v>
      </c>
      <c r="H3143" s="130">
        <f t="shared" si="243"/>
        <v>94.5</v>
      </c>
      <c r="I3143" s="130">
        <f t="shared" si="241"/>
        <v>200</v>
      </c>
      <c r="J3143" s="130">
        <f t="shared" si="244"/>
        <v>220.5</v>
      </c>
    </row>
    <row r="3144" spans="1:10" x14ac:dyDescent="0.25">
      <c r="A3144" s="99" t="s">
        <v>6458</v>
      </c>
      <c r="B3144" s="99" t="s">
        <v>6459</v>
      </c>
      <c r="C3144" s="99" t="s">
        <v>6403</v>
      </c>
      <c r="D3144" s="99" t="s">
        <v>3183</v>
      </c>
      <c r="E3144" s="130">
        <v>150</v>
      </c>
      <c r="F3144" s="130">
        <f t="shared" si="242"/>
        <v>168</v>
      </c>
      <c r="G3144" s="130">
        <v>150</v>
      </c>
      <c r="H3144" s="130">
        <f t="shared" si="243"/>
        <v>168</v>
      </c>
      <c r="I3144" s="130">
        <f t="shared" si="241"/>
        <v>375</v>
      </c>
      <c r="J3144" s="130">
        <f t="shared" si="244"/>
        <v>404.25</v>
      </c>
    </row>
    <row r="3145" spans="1:10" x14ac:dyDescent="0.25">
      <c r="A3145" s="99" t="s">
        <v>6460</v>
      </c>
      <c r="B3145" s="99" t="s">
        <v>6461</v>
      </c>
      <c r="C3145" s="99" t="s">
        <v>6403</v>
      </c>
      <c r="D3145" s="99" t="s">
        <v>3183</v>
      </c>
      <c r="E3145" s="130">
        <v>150</v>
      </c>
      <c r="F3145" s="130">
        <f t="shared" si="242"/>
        <v>168</v>
      </c>
      <c r="G3145" s="130">
        <v>150</v>
      </c>
      <c r="H3145" s="130">
        <f t="shared" si="243"/>
        <v>168</v>
      </c>
      <c r="I3145" s="130">
        <f t="shared" si="241"/>
        <v>375</v>
      </c>
      <c r="J3145" s="130">
        <f t="shared" si="244"/>
        <v>404.25</v>
      </c>
    </row>
    <row r="3146" spans="1:10" x14ac:dyDescent="0.25">
      <c r="A3146" s="99" t="s">
        <v>6462</v>
      </c>
      <c r="B3146" s="99" t="s">
        <v>6463</v>
      </c>
      <c r="C3146" s="99" t="s">
        <v>6403</v>
      </c>
      <c r="D3146" s="99" t="s">
        <v>3183</v>
      </c>
      <c r="E3146" s="130">
        <v>150</v>
      </c>
      <c r="F3146" s="130">
        <f t="shared" si="242"/>
        <v>168</v>
      </c>
      <c r="G3146" s="130">
        <v>150</v>
      </c>
      <c r="H3146" s="130">
        <f t="shared" si="243"/>
        <v>168</v>
      </c>
      <c r="I3146" s="130">
        <f t="shared" si="241"/>
        <v>375</v>
      </c>
      <c r="J3146" s="130">
        <f t="shared" si="244"/>
        <v>404.25</v>
      </c>
    </row>
    <row r="3147" spans="1:10" x14ac:dyDescent="0.25">
      <c r="A3147" s="99" t="s">
        <v>6464</v>
      </c>
      <c r="B3147" s="99" t="s">
        <v>6465</v>
      </c>
      <c r="C3147" s="99" t="s">
        <v>6403</v>
      </c>
      <c r="D3147" s="99" t="s">
        <v>3183</v>
      </c>
      <c r="E3147" s="130">
        <v>150</v>
      </c>
      <c r="F3147" s="130">
        <f t="shared" si="242"/>
        <v>168</v>
      </c>
      <c r="G3147" s="130">
        <v>150</v>
      </c>
      <c r="H3147" s="130">
        <f t="shared" si="243"/>
        <v>168</v>
      </c>
      <c r="I3147" s="130">
        <f t="shared" si="241"/>
        <v>375</v>
      </c>
      <c r="J3147" s="130">
        <f t="shared" si="244"/>
        <v>404.25</v>
      </c>
    </row>
    <row r="3148" spans="1:10" x14ac:dyDescent="0.25">
      <c r="A3148" s="99" t="s">
        <v>6466</v>
      </c>
      <c r="B3148" s="99" t="s">
        <v>6467</v>
      </c>
      <c r="C3148" s="99" t="s">
        <v>6403</v>
      </c>
      <c r="D3148" s="99" t="s">
        <v>3183</v>
      </c>
      <c r="E3148" s="130">
        <v>150</v>
      </c>
      <c r="F3148" s="130">
        <f t="shared" si="242"/>
        <v>168</v>
      </c>
      <c r="G3148" s="130">
        <v>150</v>
      </c>
      <c r="H3148" s="130">
        <f t="shared" si="243"/>
        <v>168</v>
      </c>
      <c r="I3148" s="130">
        <f t="shared" si="241"/>
        <v>375</v>
      </c>
      <c r="J3148" s="130">
        <f t="shared" si="244"/>
        <v>404.25</v>
      </c>
    </row>
    <row r="3149" spans="1:10" x14ac:dyDescent="0.25">
      <c r="A3149" s="99" t="s">
        <v>6468</v>
      </c>
      <c r="B3149" s="99" t="s">
        <v>6469</v>
      </c>
      <c r="C3149" s="99" t="s">
        <v>6403</v>
      </c>
      <c r="D3149" s="99" t="s">
        <v>3183</v>
      </c>
      <c r="E3149" s="130">
        <v>150</v>
      </c>
      <c r="F3149" s="130">
        <f t="shared" si="242"/>
        <v>168</v>
      </c>
      <c r="G3149" s="130">
        <v>150</v>
      </c>
      <c r="H3149" s="130">
        <f t="shared" si="243"/>
        <v>168</v>
      </c>
      <c r="I3149" s="130">
        <f t="shared" si="241"/>
        <v>375</v>
      </c>
      <c r="J3149" s="130">
        <f t="shared" si="244"/>
        <v>404.25</v>
      </c>
    </row>
    <row r="3150" spans="1:10" x14ac:dyDescent="0.25">
      <c r="A3150" s="99" t="s">
        <v>6470</v>
      </c>
      <c r="B3150" s="99" t="s">
        <v>6471</v>
      </c>
      <c r="C3150" s="99" t="s">
        <v>6403</v>
      </c>
      <c r="D3150" s="99" t="s">
        <v>2987</v>
      </c>
      <c r="E3150" s="130">
        <v>80</v>
      </c>
      <c r="F3150" s="130">
        <f t="shared" si="242"/>
        <v>94.5</v>
      </c>
      <c r="G3150" s="130">
        <v>80</v>
      </c>
      <c r="H3150" s="130">
        <f t="shared" si="243"/>
        <v>94.5</v>
      </c>
      <c r="I3150" s="130">
        <f t="shared" si="241"/>
        <v>200</v>
      </c>
      <c r="J3150" s="130">
        <f t="shared" si="244"/>
        <v>220.5</v>
      </c>
    </row>
    <row r="3151" spans="1:10" x14ac:dyDescent="0.25">
      <c r="A3151" s="99" t="s">
        <v>6472</v>
      </c>
      <c r="B3151" s="99" t="s">
        <v>6473</v>
      </c>
      <c r="C3151" s="99" t="s">
        <v>6403</v>
      </c>
      <c r="D3151" s="99" t="s">
        <v>2987</v>
      </c>
      <c r="E3151" s="130">
        <v>80</v>
      </c>
      <c r="F3151" s="130">
        <f t="shared" si="242"/>
        <v>94.5</v>
      </c>
      <c r="G3151" s="130">
        <v>80</v>
      </c>
      <c r="H3151" s="130">
        <f t="shared" si="243"/>
        <v>94.5</v>
      </c>
      <c r="I3151" s="130">
        <f t="shared" si="241"/>
        <v>200</v>
      </c>
      <c r="J3151" s="130">
        <f t="shared" si="244"/>
        <v>220.5</v>
      </c>
    </row>
    <row r="3152" spans="1:10" x14ac:dyDescent="0.25">
      <c r="A3152" s="99" t="s">
        <v>6474</v>
      </c>
      <c r="B3152" s="99" t="s">
        <v>6475</v>
      </c>
      <c r="C3152" s="99" t="s">
        <v>6403</v>
      </c>
      <c r="D3152" s="99" t="s">
        <v>2987</v>
      </c>
      <c r="E3152" s="130">
        <v>80</v>
      </c>
      <c r="F3152" s="130">
        <f t="shared" si="242"/>
        <v>94.5</v>
      </c>
      <c r="G3152" s="130">
        <v>80</v>
      </c>
      <c r="H3152" s="130">
        <f t="shared" si="243"/>
        <v>94.5</v>
      </c>
      <c r="I3152" s="130">
        <f t="shared" si="241"/>
        <v>200</v>
      </c>
      <c r="J3152" s="130">
        <f t="shared" si="244"/>
        <v>220.5</v>
      </c>
    </row>
    <row r="3153" spans="1:10" x14ac:dyDescent="0.25">
      <c r="A3153" s="99" t="s">
        <v>6476</v>
      </c>
      <c r="B3153" s="99" t="s">
        <v>6477</v>
      </c>
      <c r="C3153" s="99" t="s">
        <v>6478</v>
      </c>
      <c r="D3153" s="99" t="s">
        <v>3410</v>
      </c>
      <c r="E3153" s="130">
        <v>110</v>
      </c>
      <c r="F3153" s="130">
        <f t="shared" si="242"/>
        <v>126</v>
      </c>
      <c r="G3153" s="130">
        <v>110</v>
      </c>
      <c r="H3153" s="130">
        <f t="shared" si="243"/>
        <v>126</v>
      </c>
      <c r="I3153" s="130">
        <f t="shared" si="241"/>
        <v>275</v>
      </c>
      <c r="J3153" s="130">
        <f t="shared" si="244"/>
        <v>299.25</v>
      </c>
    </row>
    <row r="3154" spans="1:10" x14ac:dyDescent="0.25">
      <c r="A3154" s="99" t="s">
        <v>6479</v>
      </c>
      <c r="B3154" s="99" t="s">
        <v>6480</v>
      </c>
      <c r="C3154" s="99" t="s">
        <v>6478</v>
      </c>
      <c r="D3154" s="99" t="s">
        <v>3410</v>
      </c>
      <c r="E3154" s="130">
        <v>110</v>
      </c>
      <c r="F3154" s="130">
        <f t="shared" si="242"/>
        <v>126</v>
      </c>
      <c r="G3154" s="130">
        <v>110</v>
      </c>
      <c r="H3154" s="130">
        <f t="shared" si="243"/>
        <v>126</v>
      </c>
      <c r="I3154" s="130">
        <f t="shared" si="241"/>
        <v>275</v>
      </c>
      <c r="J3154" s="130">
        <f t="shared" si="244"/>
        <v>299.25</v>
      </c>
    </row>
    <row r="3155" spans="1:10" x14ac:dyDescent="0.25">
      <c r="A3155" s="99" t="s">
        <v>6481</v>
      </c>
      <c r="B3155" s="99" t="s">
        <v>6482</v>
      </c>
      <c r="C3155" s="99" t="s">
        <v>6478</v>
      </c>
      <c r="D3155" s="99" t="s">
        <v>3410</v>
      </c>
      <c r="E3155" s="130">
        <v>110</v>
      </c>
      <c r="F3155" s="130">
        <f t="shared" si="242"/>
        <v>126</v>
      </c>
      <c r="G3155" s="130">
        <v>110</v>
      </c>
      <c r="H3155" s="130">
        <f t="shared" si="243"/>
        <v>126</v>
      </c>
      <c r="I3155" s="130">
        <f t="shared" si="241"/>
        <v>275</v>
      </c>
      <c r="J3155" s="130">
        <f t="shared" si="244"/>
        <v>299.25</v>
      </c>
    </row>
    <row r="3156" spans="1:10" x14ac:dyDescent="0.25">
      <c r="A3156" s="99" t="s">
        <v>6483</v>
      </c>
      <c r="B3156" s="99" t="s">
        <v>6484</v>
      </c>
      <c r="C3156" s="99" t="s">
        <v>6478</v>
      </c>
      <c r="D3156" s="99" t="s">
        <v>1180</v>
      </c>
      <c r="E3156" s="130">
        <v>210</v>
      </c>
      <c r="F3156" s="130">
        <f t="shared" si="242"/>
        <v>231</v>
      </c>
      <c r="G3156" s="130">
        <v>210</v>
      </c>
      <c r="H3156" s="130">
        <f t="shared" si="243"/>
        <v>231</v>
      </c>
      <c r="I3156" s="130">
        <f t="shared" si="241"/>
        <v>525</v>
      </c>
      <c r="J3156" s="130">
        <f t="shared" si="244"/>
        <v>561.75</v>
      </c>
    </row>
    <row r="3157" spans="1:10" x14ac:dyDescent="0.25">
      <c r="A3157" s="99" t="s">
        <v>6485</v>
      </c>
      <c r="B3157" s="99" t="s">
        <v>6486</v>
      </c>
      <c r="C3157" s="99" t="s">
        <v>6478</v>
      </c>
      <c r="D3157" s="99" t="s">
        <v>3410</v>
      </c>
      <c r="E3157" s="130">
        <v>110</v>
      </c>
      <c r="F3157" s="130">
        <f t="shared" si="242"/>
        <v>126</v>
      </c>
      <c r="G3157" s="130">
        <v>110</v>
      </c>
      <c r="H3157" s="130">
        <f t="shared" si="243"/>
        <v>126</v>
      </c>
      <c r="I3157" s="130">
        <f t="shared" si="241"/>
        <v>275</v>
      </c>
      <c r="J3157" s="130">
        <f t="shared" si="244"/>
        <v>299.25</v>
      </c>
    </row>
    <row r="3158" spans="1:10" x14ac:dyDescent="0.25">
      <c r="A3158" s="99" t="s">
        <v>6487</v>
      </c>
      <c r="B3158" s="99" t="s">
        <v>6488</v>
      </c>
      <c r="C3158" s="99" t="s">
        <v>6478</v>
      </c>
      <c r="D3158" s="99" t="s">
        <v>3410</v>
      </c>
      <c r="E3158" s="130">
        <v>110</v>
      </c>
      <c r="F3158" s="130">
        <f t="shared" si="242"/>
        <v>126</v>
      </c>
      <c r="G3158" s="130">
        <v>110</v>
      </c>
      <c r="H3158" s="130">
        <f t="shared" si="243"/>
        <v>126</v>
      </c>
      <c r="I3158" s="130">
        <f t="shared" si="241"/>
        <v>275</v>
      </c>
      <c r="J3158" s="130">
        <f t="shared" si="244"/>
        <v>299.25</v>
      </c>
    </row>
    <row r="3159" spans="1:10" x14ac:dyDescent="0.25">
      <c r="A3159" s="99" t="s">
        <v>6489</v>
      </c>
      <c r="B3159" s="99" t="s">
        <v>6490</v>
      </c>
      <c r="C3159" s="99" t="s">
        <v>6478</v>
      </c>
      <c r="D3159" s="99" t="s">
        <v>3410</v>
      </c>
      <c r="E3159" s="130">
        <v>110</v>
      </c>
      <c r="F3159" s="130">
        <f t="shared" si="242"/>
        <v>126</v>
      </c>
      <c r="G3159" s="130">
        <v>110</v>
      </c>
      <c r="H3159" s="130">
        <f t="shared" si="243"/>
        <v>126</v>
      </c>
      <c r="I3159" s="130">
        <f t="shared" si="241"/>
        <v>275</v>
      </c>
      <c r="J3159" s="130">
        <f t="shared" si="244"/>
        <v>299.25</v>
      </c>
    </row>
    <row r="3160" spans="1:10" x14ac:dyDescent="0.25">
      <c r="A3160" s="99" t="s">
        <v>6491</v>
      </c>
      <c r="B3160" s="99" t="s">
        <v>6492</v>
      </c>
      <c r="C3160" s="99" t="s">
        <v>6478</v>
      </c>
      <c r="D3160" s="99" t="s">
        <v>3410</v>
      </c>
      <c r="E3160" s="130">
        <v>110</v>
      </c>
      <c r="F3160" s="130">
        <f t="shared" si="242"/>
        <v>126</v>
      </c>
      <c r="G3160" s="130">
        <v>110</v>
      </c>
      <c r="H3160" s="130">
        <f t="shared" si="243"/>
        <v>126</v>
      </c>
      <c r="I3160" s="130">
        <f t="shared" si="241"/>
        <v>275</v>
      </c>
      <c r="J3160" s="130">
        <f t="shared" si="244"/>
        <v>299.25</v>
      </c>
    </row>
    <row r="3161" spans="1:10" x14ac:dyDescent="0.25">
      <c r="A3161" s="99" t="s">
        <v>6493</v>
      </c>
      <c r="B3161" s="99" t="s">
        <v>6494</v>
      </c>
      <c r="C3161" s="99" t="s">
        <v>6478</v>
      </c>
      <c r="D3161" s="99" t="s">
        <v>3410</v>
      </c>
      <c r="E3161" s="130">
        <v>110</v>
      </c>
      <c r="F3161" s="130">
        <f t="shared" si="242"/>
        <v>126</v>
      </c>
      <c r="G3161" s="130">
        <v>110</v>
      </c>
      <c r="H3161" s="130">
        <f t="shared" si="243"/>
        <v>126</v>
      </c>
      <c r="I3161" s="130">
        <f t="shared" si="241"/>
        <v>275</v>
      </c>
      <c r="J3161" s="130">
        <f t="shared" si="244"/>
        <v>299.25</v>
      </c>
    </row>
    <row r="3162" spans="1:10" x14ac:dyDescent="0.25">
      <c r="A3162" s="99" t="s">
        <v>6495</v>
      </c>
      <c r="B3162" s="99" t="s">
        <v>6496</v>
      </c>
      <c r="C3162" s="99" t="s">
        <v>6478</v>
      </c>
      <c r="D3162" s="99" t="s">
        <v>3410</v>
      </c>
      <c r="E3162" s="130">
        <v>110</v>
      </c>
      <c r="F3162" s="130">
        <f t="shared" si="242"/>
        <v>126</v>
      </c>
      <c r="G3162" s="130">
        <v>110</v>
      </c>
      <c r="H3162" s="130">
        <f t="shared" si="243"/>
        <v>126</v>
      </c>
      <c r="I3162" s="130">
        <f t="shared" si="241"/>
        <v>275</v>
      </c>
      <c r="J3162" s="130">
        <f t="shared" si="244"/>
        <v>299.25</v>
      </c>
    </row>
    <row r="3163" spans="1:10" x14ac:dyDescent="0.25">
      <c r="A3163" s="99" t="s">
        <v>6497</v>
      </c>
      <c r="B3163" s="99" t="s">
        <v>6498</v>
      </c>
      <c r="C3163" s="99" t="s">
        <v>6478</v>
      </c>
      <c r="D3163" s="99" t="s">
        <v>3410</v>
      </c>
      <c r="E3163" s="130">
        <v>110</v>
      </c>
      <c r="F3163" s="130">
        <f t="shared" si="242"/>
        <v>126</v>
      </c>
      <c r="G3163" s="130">
        <v>110</v>
      </c>
      <c r="H3163" s="130">
        <f t="shared" si="243"/>
        <v>126</v>
      </c>
      <c r="I3163" s="130">
        <f t="shared" ref="I3163:I3226" si="245">E3163*2.5</f>
        <v>275</v>
      </c>
      <c r="J3163" s="130">
        <f t="shared" si="244"/>
        <v>299.25</v>
      </c>
    </row>
    <row r="3164" spans="1:10" x14ac:dyDescent="0.25">
      <c r="A3164" s="99" t="s">
        <v>6499</v>
      </c>
      <c r="B3164" s="99" t="s">
        <v>6500</v>
      </c>
      <c r="C3164" s="99" t="s">
        <v>6478</v>
      </c>
      <c r="D3164" s="99" t="s">
        <v>3410</v>
      </c>
      <c r="E3164" s="130">
        <v>110</v>
      </c>
      <c r="F3164" s="130">
        <f t="shared" si="242"/>
        <v>126</v>
      </c>
      <c r="G3164" s="130">
        <v>110</v>
      </c>
      <c r="H3164" s="130">
        <f t="shared" si="243"/>
        <v>126</v>
      </c>
      <c r="I3164" s="130">
        <f t="shared" si="245"/>
        <v>275</v>
      </c>
      <c r="J3164" s="130">
        <f t="shared" si="244"/>
        <v>299.25</v>
      </c>
    </row>
    <row r="3165" spans="1:10" x14ac:dyDescent="0.25">
      <c r="A3165" s="99" t="s">
        <v>6501</v>
      </c>
      <c r="B3165" s="99" t="s">
        <v>6502</v>
      </c>
      <c r="C3165" s="99" t="s">
        <v>6478</v>
      </c>
      <c r="D3165" s="99" t="s">
        <v>3410</v>
      </c>
      <c r="E3165" s="130">
        <v>110</v>
      </c>
      <c r="F3165" s="130">
        <f t="shared" si="242"/>
        <v>126</v>
      </c>
      <c r="G3165" s="130">
        <v>110</v>
      </c>
      <c r="H3165" s="130">
        <f t="shared" si="243"/>
        <v>126</v>
      </c>
      <c r="I3165" s="130">
        <f t="shared" si="245"/>
        <v>275</v>
      </c>
      <c r="J3165" s="130">
        <f t="shared" si="244"/>
        <v>299.25</v>
      </c>
    </row>
    <row r="3166" spans="1:10" x14ac:dyDescent="0.25">
      <c r="A3166" s="99" t="s">
        <v>6503</v>
      </c>
      <c r="B3166" s="99" t="s">
        <v>6504</v>
      </c>
      <c r="C3166" s="99" t="s">
        <v>6478</v>
      </c>
      <c r="D3166" s="99" t="s">
        <v>3410</v>
      </c>
      <c r="E3166" s="130">
        <v>110</v>
      </c>
      <c r="F3166" s="130">
        <f t="shared" si="242"/>
        <v>126</v>
      </c>
      <c r="G3166" s="130">
        <v>110</v>
      </c>
      <c r="H3166" s="130">
        <f t="shared" si="243"/>
        <v>126</v>
      </c>
      <c r="I3166" s="130">
        <f t="shared" si="245"/>
        <v>275</v>
      </c>
      <c r="J3166" s="130">
        <f t="shared" si="244"/>
        <v>299.25</v>
      </c>
    </row>
    <row r="3167" spans="1:10" x14ac:dyDescent="0.25">
      <c r="A3167" s="99" t="s">
        <v>6505</v>
      </c>
      <c r="B3167" s="99" t="s">
        <v>6506</v>
      </c>
      <c r="C3167" s="99" t="s">
        <v>6478</v>
      </c>
      <c r="D3167" s="99" t="s">
        <v>3410</v>
      </c>
      <c r="E3167" s="130">
        <v>110</v>
      </c>
      <c r="F3167" s="130">
        <f t="shared" si="242"/>
        <v>126</v>
      </c>
      <c r="G3167" s="130">
        <v>110</v>
      </c>
      <c r="H3167" s="130">
        <f t="shared" si="243"/>
        <v>126</v>
      </c>
      <c r="I3167" s="130">
        <f t="shared" si="245"/>
        <v>275</v>
      </c>
      <c r="J3167" s="130">
        <f t="shared" si="244"/>
        <v>299.25</v>
      </c>
    </row>
    <row r="3168" spans="1:10" x14ac:dyDescent="0.25">
      <c r="A3168" s="99" t="s">
        <v>6507</v>
      </c>
      <c r="B3168" s="99" t="s">
        <v>3680</v>
      </c>
      <c r="C3168" s="99" t="s">
        <v>6478</v>
      </c>
      <c r="D3168" s="99" t="s">
        <v>6289</v>
      </c>
      <c r="E3168" s="130">
        <v>110</v>
      </c>
      <c r="F3168" s="130">
        <f t="shared" si="242"/>
        <v>126</v>
      </c>
      <c r="G3168" s="130">
        <v>110</v>
      </c>
      <c r="H3168" s="130">
        <f t="shared" si="243"/>
        <v>126</v>
      </c>
      <c r="I3168" s="130">
        <f t="shared" si="245"/>
        <v>275</v>
      </c>
      <c r="J3168" s="130">
        <f t="shared" si="244"/>
        <v>299.25</v>
      </c>
    </row>
    <row r="3169" spans="1:10" x14ac:dyDescent="0.25">
      <c r="A3169" s="99" t="s">
        <v>6508</v>
      </c>
      <c r="B3169" s="99" t="s">
        <v>6509</v>
      </c>
      <c r="C3169" s="99" t="s">
        <v>6478</v>
      </c>
      <c r="D3169" s="99" t="s">
        <v>3410</v>
      </c>
      <c r="E3169" s="130">
        <v>110</v>
      </c>
      <c r="F3169" s="130">
        <f t="shared" si="242"/>
        <v>126</v>
      </c>
      <c r="G3169" s="130">
        <v>110</v>
      </c>
      <c r="H3169" s="130">
        <f t="shared" si="243"/>
        <v>126</v>
      </c>
      <c r="I3169" s="130">
        <f t="shared" si="245"/>
        <v>275</v>
      </c>
      <c r="J3169" s="130">
        <f t="shared" si="244"/>
        <v>299.25</v>
      </c>
    </row>
    <row r="3170" spans="1:10" x14ac:dyDescent="0.25">
      <c r="A3170" s="99" t="s">
        <v>6510</v>
      </c>
      <c r="B3170" s="99" t="s">
        <v>6511</v>
      </c>
      <c r="C3170" s="99" t="s">
        <v>6478</v>
      </c>
      <c r="D3170" s="99" t="s">
        <v>3410</v>
      </c>
      <c r="E3170" s="130">
        <v>110</v>
      </c>
      <c r="F3170" s="130">
        <f t="shared" si="242"/>
        <v>126</v>
      </c>
      <c r="G3170" s="130">
        <v>110</v>
      </c>
      <c r="H3170" s="130">
        <f t="shared" si="243"/>
        <v>126</v>
      </c>
      <c r="I3170" s="130">
        <f t="shared" si="245"/>
        <v>275</v>
      </c>
      <c r="J3170" s="130">
        <f t="shared" si="244"/>
        <v>299.25</v>
      </c>
    </row>
    <row r="3171" spans="1:10" x14ac:dyDescent="0.25">
      <c r="A3171" s="99" t="s">
        <v>6512</v>
      </c>
      <c r="B3171" s="99" t="s">
        <v>6513</v>
      </c>
      <c r="C3171" s="99" t="s">
        <v>6478</v>
      </c>
      <c r="D3171" s="99" t="s">
        <v>3410</v>
      </c>
      <c r="E3171" s="130">
        <v>110</v>
      </c>
      <c r="F3171" s="130">
        <f t="shared" si="242"/>
        <v>126</v>
      </c>
      <c r="G3171" s="130">
        <v>110</v>
      </c>
      <c r="H3171" s="130">
        <f t="shared" si="243"/>
        <v>126</v>
      </c>
      <c r="I3171" s="130">
        <f t="shared" si="245"/>
        <v>275</v>
      </c>
      <c r="J3171" s="130">
        <f t="shared" si="244"/>
        <v>299.25</v>
      </c>
    </row>
    <row r="3172" spans="1:10" x14ac:dyDescent="0.25">
      <c r="A3172" s="99" t="s">
        <v>6514</v>
      </c>
      <c r="B3172" s="99" t="s">
        <v>6515</v>
      </c>
      <c r="C3172" s="99" t="s">
        <v>6516</v>
      </c>
      <c r="D3172" s="99" t="s">
        <v>3743</v>
      </c>
      <c r="E3172" s="130">
        <v>150</v>
      </c>
      <c r="F3172" s="130">
        <f t="shared" si="242"/>
        <v>168</v>
      </c>
      <c r="G3172" s="130">
        <v>150</v>
      </c>
      <c r="H3172" s="130">
        <f t="shared" si="243"/>
        <v>168</v>
      </c>
      <c r="I3172" s="130">
        <f t="shared" si="245"/>
        <v>375</v>
      </c>
      <c r="J3172" s="130">
        <f t="shared" si="244"/>
        <v>404.25</v>
      </c>
    </row>
    <row r="3173" spans="1:10" x14ac:dyDescent="0.25">
      <c r="A3173" s="99" t="s">
        <v>6517</v>
      </c>
      <c r="B3173" s="99" t="s">
        <v>6518</v>
      </c>
      <c r="C3173" s="99" t="s">
        <v>6516</v>
      </c>
      <c r="D3173" s="99" t="s">
        <v>3743</v>
      </c>
      <c r="E3173" s="130">
        <v>150</v>
      </c>
      <c r="F3173" s="130">
        <f t="shared" si="242"/>
        <v>168</v>
      </c>
      <c r="G3173" s="130">
        <v>150</v>
      </c>
      <c r="H3173" s="130">
        <f t="shared" si="243"/>
        <v>168</v>
      </c>
      <c r="I3173" s="130">
        <f t="shared" si="245"/>
        <v>375</v>
      </c>
      <c r="J3173" s="130">
        <f t="shared" si="244"/>
        <v>404.25</v>
      </c>
    </row>
    <row r="3174" spans="1:10" x14ac:dyDescent="0.25">
      <c r="A3174" s="99" t="s">
        <v>6519</v>
      </c>
      <c r="B3174" s="99" t="s">
        <v>6520</v>
      </c>
      <c r="C3174" s="99" t="s">
        <v>6516</v>
      </c>
      <c r="D3174" s="99" t="s">
        <v>3743</v>
      </c>
      <c r="E3174" s="130">
        <v>150</v>
      </c>
      <c r="F3174" s="130">
        <f t="shared" si="242"/>
        <v>168</v>
      </c>
      <c r="G3174" s="130">
        <v>150</v>
      </c>
      <c r="H3174" s="130">
        <f t="shared" si="243"/>
        <v>168</v>
      </c>
      <c r="I3174" s="130">
        <f t="shared" si="245"/>
        <v>375</v>
      </c>
      <c r="J3174" s="130">
        <f t="shared" si="244"/>
        <v>404.25</v>
      </c>
    </row>
    <row r="3175" spans="1:10" x14ac:dyDescent="0.25">
      <c r="A3175" s="99" t="s">
        <v>6521</v>
      </c>
      <c r="B3175" s="99" t="s">
        <v>6522</v>
      </c>
      <c r="C3175" s="99" t="s">
        <v>6516</v>
      </c>
      <c r="D3175" s="99" t="s">
        <v>3768</v>
      </c>
      <c r="E3175" s="130">
        <v>210</v>
      </c>
      <c r="F3175" s="130">
        <f t="shared" si="242"/>
        <v>231</v>
      </c>
      <c r="G3175" s="130">
        <v>210</v>
      </c>
      <c r="H3175" s="130">
        <f t="shared" si="243"/>
        <v>231</v>
      </c>
      <c r="I3175" s="130">
        <f t="shared" si="245"/>
        <v>525</v>
      </c>
      <c r="J3175" s="130">
        <f t="shared" si="244"/>
        <v>561.75</v>
      </c>
    </row>
    <row r="3176" spans="1:10" x14ac:dyDescent="0.25">
      <c r="A3176" s="99" t="s">
        <v>6523</v>
      </c>
      <c r="B3176" s="99" t="s">
        <v>6524</v>
      </c>
      <c r="C3176" s="99" t="s">
        <v>6516</v>
      </c>
      <c r="D3176" s="99" t="s">
        <v>3768</v>
      </c>
      <c r="E3176" s="130">
        <v>210</v>
      </c>
      <c r="F3176" s="130">
        <f t="shared" si="242"/>
        <v>231</v>
      </c>
      <c r="G3176" s="130">
        <v>210</v>
      </c>
      <c r="H3176" s="130">
        <f t="shared" si="243"/>
        <v>231</v>
      </c>
      <c r="I3176" s="130">
        <f t="shared" si="245"/>
        <v>525</v>
      </c>
      <c r="J3176" s="130">
        <f t="shared" si="244"/>
        <v>561.75</v>
      </c>
    </row>
    <row r="3177" spans="1:10" x14ac:dyDescent="0.25">
      <c r="A3177" s="99" t="s">
        <v>6525</v>
      </c>
      <c r="B3177" s="99" t="s">
        <v>6526</v>
      </c>
      <c r="C3177" s="99" t="s">
        <v>6516</v>
      </c>
      <c r="D3177" s="99" t="s">
        <v>3743</v>
      </c>
      <c r="E3177" s="130">
        <v>150</v>
      </c>
      <c r="F3177" s="130">
        <f t="shared" si="242"/>
        <v>168</v>
      </c>
      <c r="G3177" s="130">
        <v>150</v>
      </c>
      <c r="H3177" s="130">
        <f t="shared" si="243"/>
        <v>168</v>
      </c>
      <c r="I3177" s="130">
        <f t="shared" si="245"/>
        <v>375</v>
      </c>
      <c r="J3177" s="130">
        <f t="shared" si="244"/>
        <v>404.25</v>
      </c>
    </row>
    <row r="3178" spans="1:10" x14ac:dyDescent="0.25">
      <c r="A3178" s="99" t="s">
        <v>6527</v>
      </c>
      <c r="B3178" s="99" t="s">
        <v>6528</v>
      </c>
      <c r="C3178" s="99" t="s">
        <v>6516</v>
      </c>
      <c r="D3178" s="99" t="s">
        <v>3768</v>
      </c>
      <c r="E3178" s="130">
        <v>210</v>
      </c>
      <c r="F3178" s="130">
        <f t="shared" si="242"/>
        <v>231</v>
      </c>
      <c r="G3178" s="130">
        <v>210</v>
      </c>
      <c r="H3178" s="130">
        <f t="shared" si="243"/>
        <v>231</v>
      </c>
      <c r="I3178" s="130">
        <f t="shared" si="245"/>
        <v>525</v>
      </c>
      <c r="J3178" s="130">
        <f t="shared" si="244"/>
        <v>561.75</v>
      </c>
    </row>
    <row r="3179" spans="1:10" x14ac:dyDescent="0.25">
      <c r="A3179" s="99" t="s">
        <v>6529</v>
      </c>
      <c r="B3179" s="99" t="s">
        <v>6530</v>
      </c>
      <c r="C3179" s="99" t="s">
        <v>6516</v>
      </c>
      <c r="D3179" s="99" t="s">
        <v>3768</v>
      </c>
      <c r="E3179" s="130">
        <v>210</v>
      </c>
      <c r="F3179" s="130">
        <f t="shared" si="242"/>
        <v>231</v>
      </c>
      <c r="G3179" s="130">
        <v>210</v>
      </c>
      <c r="H3179" s="130">
        <f t="shared" si="243"/>
        <v>231</v>
      </c>
      <c r="I3179" s="130">
        <f t="shared" si="245"/>
        <v>525</v>
      </c>
      <c r="J3179" s="130">
        <f t="shared" si="244"/>
        <v>561.75</v>
      </c>
    </row>
    <row r="3180" spans="1:10" x14ac:dyDescent="0.25">
      <c r="A3180" s="99" t="s">
        <v>6531</v>
      </c>
      <c r="B3180" s="99" t="s">
        <v>6532</v>
      </c>
      <c r="C3180" s="99" t="s">
        <v>6516</v>
      </c>
      <c r="D3180" s="99" t="s">
        <v>3743</v>
      </c>
      <c r="E3180" s="130">
        <v>150</v>
      </c>
      <c r="F3180" s="130">
        <f t="shared" si="242"/>
        <v>168</v>
      </c>
      <c r="G3180" s="130">
        <v>150</v>
      </c>
      <c r="H3180" s="130">
        <f t="shared" si="243"/>
        <v>168</v>
      </c>
      <c r="I3180" s="130">
        <f t="shared" si="245"/>
        <v>375</v>
      </c>
      <c r="J3180" s="130">
        <f t="shared" si="244"/>
        <v>404.25</v>
      </c>
    </row>
    <row r="3181" spans="1:10" x14ac:dyDescent="0.25">
      <c r="A3181" s="99" t="s">
        <v>6533</v>
      </c>
      <c r="B3181" s="99" t="s">
        <v>6534</v>
      </c>
      <c r="C3181" s="99" t="s">
        <v>6516</v>
      </c>
      <c r="D3181" s="99" t="s">
        <v>3743</v>
      </c>
      <c r="E3181" s="130">
        <v>150</v>
      </c>
      <c r="F3181" s="130">
        <f t="shared" si="242"/>
        <v>168</v>
      </c>
      <c r="G3181" s="130">
        <v>150</v>
      </c>
      <c r="H3181" s="130">
        <f t="shared" si="243"/>
        <v>168</v>
      </c>
      <c r="I3181" s="130">
        <f t="shared" si="245"/>
        <v>375</v>
      </c>
      <c r="J3181" s="130">
        <f t="shared" si="244"/>
        <v>404.25</v>
      </c>
    </row>
    <row r="3182" spans="1:10" x14ac:dyDescent="0.25">
      <c r="A3182" s="99" t="s">
        <v>6535</v>
      </c>
      <c r="B3182" s="99" t="s">
        <v>6536</v>
      </c>
      <c r="C3182" s="99" t="s">
        <v>6516</v>
      </c>
      <c r="D3182" s="99" t="s">
        <v>3743</v>
      </c>
      <c r="E3182" s="130">
        <v>150</v>
      </c>
      <c r="F3182" s="130">
        <f t="shared" si="242"/>
        <v>168</v>
      </c>
      <c r="G3182" s="130">
        <v>150</v>
      </c>
      <c r="H3182" s="130">
        <f t="shared" si="243"/>
        <v>168</v>
      </c>
      <c r="I3182" s="130">
        <f t="shared" si="245"/>
        <v>375</v>
      </c>
      <c r="J3182" s="130">
        <f t="shared" si="244"/>
        <v>404.25</v>
      </c>
    </row>
    <row r="3183" spans="1:10" x14ac:dyDescent="0.25">
      <c r="A3183" s="99" t="s">
        <v>6537</v>
      </c>
      <c r="B3183" s="99" t="s">
        <v>6538</v>
      </c>
      <c r="C3183" s="99" t="s">
        <v>6516</v>
      </c>
      <c r="D3183" s="99" t="s">
        <v>3768</v>
      </c>
      <c r="E3183" s="130">
        <v>210</v>
      </c>
      <c r="F3183" s="130">
        <f t="shared" si="242"/>
        <v>231</v>
      </c>
      <c r="G3183" s="130">
        <v>210</v>
      </c>
      <c r="H3183" s="130">
        <f t="shared" si="243"/>
        <v>231</v>
      </c>
      <c r="I3183" s="130">
        <f t="shared" si="245"/>
        <v>525</v>
      </c>
      <c r="J3183" s="130">
        <f t="shared" si="244"/>
        <v>561.75</v>
      </c>
    </row>
    <row r="3184" spans="1:10" x14ac:dyDescent="0.25">
      <c r="A3184" s="99" t="s">
        <v>6539</v>
      </c>
      <c r="B3184" s="99" t="s">
        <v>6540</v>
      </c>
      <c r="C3184" s="99" t="s">
        <v>6516</v>
      </c>
      <c r="D3184" s="99" t="s">
        <v>3768</v>
      </c>
      <c r="E3184" s="130">
        <v>210</v>
      </c>
      <c r="F3184" s="130">
        <f t="shared" si="242"/>
        <v>231</v>
      </c>
      <c r="G3184" s="130">
        <v>210</v>
      </c>
      <c r="H3184" s="130">
        <f t="shared" si="243"/>
        <v>231</v>
      </c>
      <c r="I3184" s="130">
        <f t="shared" si="245"/>
        <v>525</v>
      </c>
      <c r="J3184" s="130">
        <f t="shared" si="244"/>
        <v>561.75</v>
      </c>
    </row>
    <row r="3185" spans="1:10" x14ac:dyDescent="0.25">
      <c r="A3185" s="99" t="s">
        <v>6541</v>
      </c>
      <c r="B3185" s="99" t="s">
        <v>6542</v>
      </c>
      <c r="C3185" s="99" t="s">
        <v>6516</v>
      </c>
      <c r="D3185" s="99" t="s">
        <v>3743</v>
      </c>
      <c r="E3185" s="130">
        <v>150</v>
      </c>
      <c r="F3185" s="130">
        <f t="shared" si="242"/>
        <v>168</v>
      </c>
      <c r="G3185" s="130">
        <v>150</v>
      </c>
      <c r="H3185" s="130">
        <f t="shared" si="243"/>
        <v>168</v>
      </c>
      <c r="I3185" s="130">
        <f t="shared" si="245"/>
        <v>375</v>
      </c>
      <c r="J3185" s="130">
        <f t="shared" si="244"/>
        <v>404.25</v>
      </c>
    </row>
    <row r="3186" spans="1:10" x14ac:dyDescent="0.25">
      <c r="A3186" s="99" t="s">
        <v>6543</v>
      </c>
      <c r="B3186" s="99" t="s">
        <v>6544</v>
      </c>
      <c r="C3186" s="99" t="s">
        <v>6516</v>
      </c>
      <c r="D3186" s="99" t="s">
        <v>3743</v>
      </c>
      <c r="E3186" s="130">
        <v>150</v>
      </c>
      <c r="F3186" s="130">
        <f t="shared" si="242"/>
        <v>168</v>
      </c>
      <c r="G3186" s="130">
        <v>150</v>
      </c>
      <c r="H3186" s="130">
        <f t="shared" si="243"/>
        <v>168</v>
      </c>
      <c r="I3186" s="130">
        <f t="shared" si="245"/>
        <v>375</v>
      </c>
      <c r="J3186" s="130">
        <f t="shared" si="244"/>
        <v>404.25</v>
      </c>
    </row>
    <row r="3187" spans="1:10" x14ac:dyDescent="0.25">
      <c r="A3187" s="99" t="s">
        <v>6545</v>
      </c>
      <c r="B3187" s="99" t="s">
        <v>6546</v>
      </c>
      <c r="C3187" s="99" t="s">
        <v>6547</v>
      </c>
      <c r="D3187" s="99" t="s">
        <v>3992</v>
      </c>
      <c r="E3187" s="130">
        <v>110</v>
      </c>
      <c r="F3187" s="130">
        <f t="shared" si="242"/>
        <v>126</v>
      </c>
      <c r="G3187" s="130">
        <v>110</v>
      </c>
      <c r="H3187" s="130">
        <f t="shared" si="243"/>
        <v>126</v>
      </c>
      <c r="I3187" s="130">
        <f t="shared" si="245"/>
        <v>275</v>
      </c>
      <c r="J3187" s="130">
        <f t="shared" si="244"/>
        <v>299.25</v>
      </c>
    </row>
    <row r="3188" spans="1:10" x14ac:dyDescent="0.25">
      <c r="A3188" s="99" t="s">
        <v>6548</v>
      </c>
      <c r="B3188" s="99" t="s">
        <v>6549</v>
      </c>
      <c r="C3188" s="99" t="s">
        <v>6547</v>
      </c>
      <c r="D3188" s="99" t="s">
        <v>3992</v>
      </c>
      <c r="E3188" s="130">
        <v>110</v>
      </c>
      <c r="F3188" s="130">
        <f t="shared" si="242"/>
        <v>126</v>
      </c>
      <c r="G3188" s="130">
        <v>110</v>
      </c>
      <c r="H3188" s="130">
        <f t="shared" si="243"/>
        <v>126</v>
      </c>
      <c r="I3188" s="130">
        <f t="shared" si="245"/>
        <v>275</v>
      </c>
      <c r="J3188" s="130">
        <f t="shared" si="244"/>
        <v>299.25</v>
      </c>
    </row>
    <row r="3189" spans="1:10" x14ac:dyDescent="0.25">
      <c r="A3189" s="99" t="s">
        <v>6550</v>
      </c>
      <c r="B3189" s="99" t="s">
        <v>6551</v>
      </c>
      <c r="C3189" s="99" t="s">
        <v>6547</v>
      </c>
      <c r="D3189" s="99" t="s">
        <v>3992</v>
      </c>
      <c r="E3189" s="130">
        <v>110</v>
      </c>
      <c r="F3189" s="130">
        <f t="shared" si="242"/>
        <v>126</v>
      </c>
      <c r="G3189" s="130">
        <v>110</v>
      </c>
      <c r="H3189" s="130">
        <f t="shared" si="243"/>
        <v>126</v>
      </c>
      <c r="I3189" s="130">
        <f t="shared" si="245"/>
        <v>275</v>
      </c>
      <c r="J3189" s="130">
        <f t="shared" si="244"/>
        <v>299.25</v>
      </c>
    </row>
    <row r="3190" spans="1:10" x14ac:dyDescent="0.25">
      <c r="A3190" s="99" t="s">
        <v>6552</v>
      </c>
      <c r="B3190" s="99" t="s">
        <v>6553</v>
      </c>
      <c r="C3190" s="99" t="s">
        <v>6547</v>
      </c>
      <c r="D3190" s="99" t="s">
        <v>3992</v>
      </c>
      <c r="E3190" s="130">
        <v>110</v>
      </c>
      <c r="F3190" s="130">
        <f t="shared" si="242"/>
        <v>126</v>
      </c>
      <c r="G3190" s="130">
        <v>110</v>
      </c>
      <c r="H3190" s="130">
        <f t="shared" si="243"/>
        <v>126</v>
      </c>
      <c r="I3190" s="130">
        <f t="shared" si="245"/>
        <v>275</v>
      </c>
      <c r="J3190" s="130">
        <f t="shared" si="244"/>
        <v>299.25</v>
      </c>
    </row>
    <row r="3191" spans="1:10" x14ac:dyDescent="0.25">
      <c r="A3191" s="99" t="s">
        <v>6554</v>
      </c>
      <c r="B3191" s="99" t="s">
        <v>6555</v>
      </c>
      <c r="C3191" s="99" t="s">
        <v>6547</v>
      </c>
      <c r="D3191" s="99" t="s">
        <v>3992</v>
      </c>
      <c r="E3191" s="130">
        <v>110</v>
      </c>
      <c r="F3191" s="130">
        <f t="shared" si="242"/>
        <v>126</v>
      </c>
      <c r="G3191" s="130">
        <v>110</v>
      </c>
      <c r="H3191" s="130">
        <f t="shared" si="243"/>
        <v>126</v>
      </c>
      <c r="I3191" s="130">
        <f t="shared" si="245"/>
        <v>275</v>
      </c>
      <c r="J3191" s="130">
        <f t="shared" si="244"/>
        <v>299.25</v>
      </c>
    </row>
    <row r="3192" spans="1:10" x14ac:dyDescent="0.25">
      <c r="A3192" s="99" t="s">
        <v>6556</v>
      </c>
      <c r="B3192" s="99" t="s">
        <v>6557</v>
      </c>
      <c r="C3192" s="99" t="s">
        <v>6547</v>
      </c>
      <c r="D3192" s="99" t="s">
        <v>3992</v>
      </c>
      <c r="E3192" s="130">
        <v>110</v>
      </c>
      <c r="F3192" s="130">
        <f t="shared" si="242"/>
        <v>126</v>
      </c>
      <c r="G3192" s="130">
        <v>110</v>
      </c>
      <c r="H3192" s="130">
        <f t="shared" si="243"/>
        <v>126</v>
      </c>
      <c r="I3192" s="130">
        <f t="shared" si="245"/>
        <v>275</v>
      </c>
      <c r="J3192" s="130">
        <f t="shared" si="244"/>
        <v>299.25</v>
      </c>
    </row>
    <row r="3193" spans="1:10" x14ac:dyDescent="0.25">
      <c r="A3193" s="99" t="s">
        <v>6558</v>
      </c>
      <c r="B3193" s="99" t="s">
        <v>6559</v>
      </c>
      <c r="C3193" s="99" t="s">
        <v>6560</v>
      </c>
      <c r="D3193" s="99" t="s">
        <v>4085</v>
      </c>
      <c r="E3193" s="130">
        <v>400</v>
      </c>
      <c r="F3193" s="130">
        <f t="shared" si="242"/>
        <v>430.5</v>
      </c>
      <c r="G3193" s="130">
        <v>400</v>
      </c>
      <c r="H3193" s="130">
        <f t="shared" si="243"/>
        <v>430.5</v>
      </c>
      <c r="I3193" s="130">
        <f t="shared" si="245"/>
        <v>1000</v>
      </c>
      <c r="J3193" s="130">
        <f t="shared" si="244"/>
        <v>1060.5</v>
      </c>
    </row>
    <row r="3194" spans="1:10" x14ac:dyDescent="0.25">
      <c r="A3194" s="99" t="s">
        <v>6561</v>
      </c>
      <c r="B3194" s="99" t="s">
        <v>6562</v>
      </c>
      <c r="C3194" s="99" t="s">
        <v>6560</v>
      </c>
      <c r="D3194" s="99" t="s">
        <v>4085</v>
      </c>
      <c r="E3194" s="130">
        <v>400</v>
      </c>
      <c r="F3194" s="130">
        <f t="shared" si="242"/>
        <v>430.5</v>
      </c>
      <c r="G3194" s="130">
        <v>400</v>
      </c>
      <c r="H3194" s="130">
        <f t="shared" si="243"/>
        <v>430.5</v>
      </c>
      <c r="I3194" s="130">
        <f t="shared" si="245"/>
        <v>1000</v>
      </c>
      <c r="J3194" s="130">
        <f t="shared" si="244"/>
        <v>1060.5</v>
      </c>
    </row>
    <row r="3195" spans="1:10" x14ac:dyDescent="0.25">
      <c r="A3195" s="99" t="s">
        <v>6563</v>
      </c>
      <c r="B3195" s="99" t="s">
        <v>6564</v>
      </c>
      <c r="C3195" s="99" t="s">
        <v>6565</v>
      </c>
      <c r="D3195" s="99" t="s">
        <v>4294</v>
      </c>
      <c r="E3195" s="130">
        <v>150</v>
      </c>
      <c r="F3195" s="130">
        <f t="shared" si="242"/>
        <v>168</v>
      </c>
      <c r="G3195" s="130">
        <v>150</v>
      </c>
      <c r="H3195" s="130">
        <f t="shared" si="243"/>
        <v>168</v>
      </c>
      <c r="I3195" s="130">
        <f t="shared" si="245"/>
        <v>375</v>
      </c>
      <c r="J3195" s="130">
        <f t="shared" si="244"/>
        <v>404.25</v>
      </c>
    </row>
    <row r="3196" spans="1:10" x14ac:dyDescent="0.25">
      <c r="A3196" s="99" t="s">
        <v>6566</v>
      </c>
      <c r="B3196" s="99" t="s">
        <v>6567</v>
      </c>
      <c r="C3196" s="99" t="s">
        <v>6565</v>
      </c>
      <c r="D3196" s="99" t="s">
        <v>4294</v>
      </c>
      <c r="E3196" s="130">
        <v>150</v>
      </c>
      <c r="F3196" s="130">
        <f t="shared" si="242"/>
        <v>168</v>
      </c>
      <c r="G3196" s="130">
        <v>150</v>
      </c>
      <c r="H3196" s="130">
        <f t="shared" si="243"/>
        <v>168</v>
      </c>
      <c r="I3196" s="130">
        <f t="shared" si="245"/>
        <v>375</v>
      </c>
      <c r="J3196" s="130">
        <f t="shared" si="244"/>
        <v>404.25</v>
      </c>
    </row>
    <row r="3197" spans="1:10" x14ac:dyDescent="0.25">
      <c r="A3197" s="99" t="s">
        <v>6568</v>
      </c>
      <c r="B3197" s="99" t="s">
        <v>6569</v>
      </c>
      <c r="C3197" s="99" t="s">
        <v>6565</v>
      </c>
      <c r="D3197" s="99" t="s">
        <v>4294</v>
      </c>
      <c r="E3197" s="130">
        <v>150</v>
      </c>
      <c r="F3197" s="130">
        <f t="shared" si="242"/>
        <v>168</v>
      </c>
      <c r="G3197" s="130">
        <v>150</v>
      </c>
      <c r="H3197" s="130">
        <f t="shared" si="243"/>
        <v>168</v>
      </c>
      <c r="I3197" s="130">
        <f t="shared" si="245"/>
        <v>375</v>
      </c>
      <c r="J3197" s="130">
        <f t="shared" si="244"/>
        <v>404.25</v>
      </c>
    </row>
    <row r="3198" spans="1:10" x14ac:dyDescent="0.25">
      <c r="A3198" s="99" t="s">
        <v>6570</v>
      </c>
      <c r="B3198" s="99" t="s">
        <v>6571</v>
      </c>
      <c r="C3198" s="99" t="s">
        <v>6565</v>
      </c>
      <c r="D3198" s="99" t="s">
        <v>1928</v>
      </c>
      <c r="E3198" s="130">
        <v>110</v>
      </c>
      <c r="F3198" s="130">
        <f t="shared" si="242"/>
        <v>126</v>
      </c>
      <c r="G3198" s="130">
        <v>110</v>
      </c>
      <c r="H3198" s="130">
        <f t="shared" si="243"/>
        <v>126</v>
      </c>
      <c r="I3198" s="130">
        <f t="shared" si="245"/>
        <v>275</v>
      </c>
      <c r="J3198" s="130">
        <f t="shared" si="244"/>
        <v>299.25</v>
      </c>
    </row>
    <row r="3199" spans="1:10" x14ac:dyDescent="0.25">
      <c r="A3199" s="99" t="s">
        <v>6572</v>
      </c>
      <c r="B3199" s="99" t="s">
        <v>6573</v>
      </c>
      <c r="C3199" s="99" t="s">
        <v>6565</v>
      </c>
      <c r="D3199" s="99" t="s">
        <v>1928</v>
      </c>
      <c r="E3199" s="130">
        <v>110</v>
      </c>
      <c r="F3199" s="130">
        <f t="shared" si="242"/>
        <v>126</v>
      </c>
      <c r="G3199" s="130">
        <v>110</v>
      </c>
      <c r="H3199" s="130">
        <f t="shared" si="243"/>
        <v>126</v>
      </c>
      <c r="I3199" s="130">
        <f t="shared" si="245"/>
        <v>275</v>
      </c>
      <c r="J3199" s="130">
        <f t="shared" si="244"/>
        <v>299.25</v>
      </c>
    </row>
    <row r="3200" spans="1:10" x14ac:dyDescent="0.25">
      <c r="A3200" s="99" t="s">
        <v>6574</v>
      </c>
      <c r="B3200" s="99" t="s">
        <v>6575</v>
      </c>
      <c r="C3200" s="99" t="s">
        <v>6565</v>
      </c>
      <c r="D3200" s="99" t="s">
        <v>1928</v>
      </c>
      <c r="E3200" s="130">
        <v>110</v>
      </c>
      <c r="F3200" s="130">
        <f t="shared" si="242"/>
        <v>126</v>
      </c>
      <c r="G3200" s="130">
        <v>110</v>
      </c>
      <c r="H3200" s="130">
        <f t="shared" si="243"/>
        <v>126</v>
      </c>
      <c r="I3200" s="130">
        <f t="shared" si="245"/>
        <v>275</v>
      </c>
      <c r="J3200" s="130">
        <f t="shared" si="244"/>
        <v>299.25</v>
      </c>
    </row>
    <row r="3201" spans="1:10" x14ac:dyDescent="0.25">
      <c r="A3201" s="99" t="s">
        <v>6576</v>
      </c>
      <c r="B3201" s="99" t="s">
        <v>6200</v>
      </c>
      <c r="C3201" s="99" t="s">
        <v>6565</v>
      </c>
      <c r="D3201" s="99" t="s">
        <v>1928</v>
      </c>
      <c r="E3201" s="130">
        <v>110</v>
      </c>
      <c r="F3201" s="130">
        <f t="shared" si="242"/>
        <v>126</v>
      </c>
      <c r="G3201" s="130">
        <v>110</v>
      </c>
      <c r="H3201" s="130">
        <f t="shared" si="243"/>
        <v>126</v>
      </c>
      <c r="I3201" s="130">
        <f t="shared" si="245"/>
        <v>275</v>
      </c>
      <c r="J3201" s="130">
        <f t="shared" si="244"/>
        <v>299.25</v>
      </c>
    </row>
    <row r="3202" spans="1:10" x14ac:dyDescent="0.25">
      <c r="A3202" s="99" t="s">
        <v>6577</v>
      </c>
      <c r="B3202" s="99" t="s">
        <v>6578</v>
      </c>
      <c r="C3202" s="99" t="s">
        <v>6565</v>
      </c>
      <c r="D3202" s="99" t="s">
        <v>1928</v>
      </c>
      <c r="E3202" s="130">
        <v>110</v>
      </c>
      <c r="F3202" s="130">
        <f t="shared" si="242"/>
        <v>126</v>
      </c>
      <c r="G3202" s="130">
        <v>110</v>
      </c>
      <c r="H3202" s="130">
        <f t="shared" si="243"/>
        <v>126</v>
      </c>
      <c r="I3202" s="130">
        <f t="shared" si="245"/>
        <v>275</v>
      </c>
      <c r="J3202" s="130">
        <f t="shared" si="244"/>
        <v>299.25</v>
      </c>
    </row>
    <row r="3203" spans="1:10" x14ac:dyDescent="0.25">
      <c r="A3203" s="99" t="s">
        <v>6579</v>
      </c>
      <c r="B3203" s="99" t="s">
        <v>6580</v>
      </c>
      <c r="C3203" s="99" t="s">
        <v>6565</v>
      </c>
      <c r="D3203" s="99" t="s">
        <v>1928</v>
      </c>
      <c r="E3203" s="130">
        <v>110</v>
      </c>
      <c r="F3203" s="130">
        <f t="shared" ref="F3203:F3266" si="246">(E3203+10)*1.05</f>
        <v>126</v>
      </c>
      <c r="G3203" s="130">
        <v>110</v>
      </c>
      <c r="H3203" s="130">
        <f t="shared" ref="H3203:H3266" si="247">(G3203+10)*1.05</f>
        <v>126</v>
      </c>
      <c r="I3203" s="130">
        <f t="shared" si="245"/>
        <v>275</v>
      </c>
      <c r="J3203" s="130">
        <f t="shared" ref="J3203:J3266" si="248">(I3203+10)*1.05</f>
        <v>299.25</v>
      </c>
    </row>
    <row r="3204" spans="1:10" x14ac:dyDescent="0.25">
      <c r="A3204" s="99" t="s">
        <v>6581</v>
      </c>
      <c r="B3204" s="99" t="s">
        <v>6582</v>
      </c>
      <c r="C3204" s="99" t="s">
        <v>6565</v>
      </c>
      <c r="D3204" s="99" t="s">
        <v>1928</v>
      </c>
      <c r="E3204" s="130">
        <v>110</v>
      </c>
      <c r="F3204" s="130">
        <f t="shared" si="246"/>
        <v>126</v>
      </c>
      <c r="G3204" s="130">
        <v>110</v>
      </c>
      <c r="H3204" s="130">
        <f t="shared" si="247"/>
        <v>126</v>
      </c>
      <c r="I3204" s="130">
        <f t="shared" si="245"/>
        <v>275</v>
      </c>
      <c r="J3204" s="130">
        <f t="shared" si="248"/>
        <v>299.25</v>
      </c>
    </row>
    <row r="3205" spans="1:10" x14ac:dyDescent="0.25">
      <c r="A3205" s="99" t="s">
        <v>6583</v>
      </c>
      <c r="B3205" s="99" t="s">
        <v>6584</v>
      </c>
      <c r="C3205" s="99" t="s">
        <v>6565</v>
      </c>
      <c r="D3205" s="99" t="s">
        <v>1928</v>
      </c>
      <c r="E3205" s="130">
        <v>110</v>
      </c>
      <c r="F3205" s="130">
        <f t="shared" si="246"/>
        <v>126</v>
      </c>
      <c r="G3205" s="130">
        <v>110</v>
      </c>
      <c r="H3205" s="130">
        <f t="shared" si="247"/>
        <v>126</v>
      </c>
      <c r="I3205" s="130">
        <f t="shared" si="245"/>
        <v>275</v>
      </c>
      <c r="J3205" s="130">
        <f t="shared" si="248"/>
        <v>299.25</v>
      </c>
    </row>
    <row r="3206" spans="1:10" x14ac:dyDescent="0.25">
      <c r="A3206" s="99" t="s">
        <v>6585</v>
      </c>
      <c r="B3206" s="99" t="s">
        <v>6586</v>
      </c>
      <c r="C3206" s="99" t="s">
        <v>6565</v>
      </c>
      <c r="D3206" s="99" t="s">
        <v>1928</v>
      </c>
      <c r="E3206" s="130">
        <v>110</v>
      </c>
      <c r="F3206" s="130">
        <f t="shared" si="246"/>
        <v>126</v>
      </c>
      <c r="G3206" s="130">
        <v>110</v>
      </c>
      <c r="H3206" s="130">
        <f t="shared" si="247"/>
        <v>126</v>
      </c>
      <c r="I3206" s="130">
        <f t="shared" si="245"/>
        <v>275</v>
      </c>
      <c r="J3206" s="130">
        <f t="shared" si="248"/>
        <v>299.25</v>
      </c>
    </row>
    <row r="3207" spans="1:10" x14ac:dyDescent="0.25">
      <c r="A3207" s="99" t="s">
        <v>6587</v>
      </c>
      <c r="B3207" s="99" t="s">
        <v>6588</v>
      </c>
      <c r="C3207" s="99" t="s">
        <v>6565</v>
      </c>
      <c r="D3207" s="99" t="s">
        <v>1928</v>
      </c>
      <c r="E3207" s="130">
        <v>110</v>
      </c>
      <c r="F3207" s="130">
        <f t="shared" si="246"/>
        <v>126</v>
      </c>
      <c r="G3207" s="130">
        <v>110</v>
      </c>
      <c r="H3207" s="130">
        <f t="shared" si="247"/>
        <v>126</v>
      </c>
      <c r="I3207" s="130">
        <f t="shared" si="245"/>
        <v>275</v>
      </c>
      <c r="J3207" s="130">
        <f t="shared" si="248"/>
        <v>299.25</v>
      </c>
    </row>
    <row r="3208" spans="1:10" x14ac:dyDescent="0.25">
      <c r="A3208" s="99" t="s">
        <v>6589</v>
      </c>
      <c r="B3208" s="99" t="s">
        <v>6590</v>
      </c>
      <c r="C3208" s="99" t="s">
        <v>6565</v>
      </c>
      <c r="D3208" s="99" t="s">
        <v>1928</v>
      </c>
      <c r="E3208" s="130">
        <v>110</v>
      </c>
      <c r="F3208" s="130">
        <f t="shared" si="246"/>
        <v>126</v>
      </c>
      <c r="G3208" s="130">
        <v>110</v>
      </c>
      <c r="H3208" s="130">
        <f t="shared" si="247"/>
        <v>126</v>
      </c>
      <c r="I3208" s="130">
        <f t="shared" si="245"/>
        <v>275</v>
      </c>
      <c r="J3208" s="130">
        <f t="shared" si="248"/>
        <v>299.25</v>
      </c>
    </row>
    <row r="3209" spans="1:10" x14ac:dyDescent="0.25">
      <c r="A3209" s="99" t="s">
        <v>6591</v>
      </c>
      <c r="B3209" s="99" t="s">
        <v>6592</v>
      </c>
      <c r="C3209" s="99" t="s">
        <v>6565</v>
      </c>
      <c r="D3209" s="99" t="s">
        <v>4413</v>
      </c>
      <c r="E3209" s="130">
        <v>80</v>
      </c>
      <c r="F3209" s="130">
        <f t="shared" si="246"/>
        <v>94.5</v>
      </c>
      <c r="G3209" s="130">
        <v>80</v>
      </c>
      <c r="H3209" s="130">
        <f t="shared" si="247"/>
        <v>94.5</v>
      </c>
      <c r="I3209" s="130">
        <f t="shared" si="245"/>
        <v>200</v>
      </c>
      <c r="J3209" s="130">
        <f t="shared" si="248"/>
        <v>220.5</v>
      </c>
    </row>
    <row r="3210" spans="1:10" x14ac:dyDescent="0.25">
      <c r="A3210" s="99" t="s">
        <v>6593</v>
      </c>
      <c r="B3210" s="99" t="s">
        <v>6594</v>
      </c>
      <c r="C3210" s="99" t="s">
        <v>6565</v>
      </c>
      <c r="D3210" s="99" t="s">
        <v>1928</v>
      </c>
      <c r="E3210" s="130">
        <v>110</v>
      </c>
      <c r="F3210" s="130">
        <f t="shared" si="246"/>
        <v>126</v>
      </c>
      <c r="G3210" s="130">
        <v>110</v>
      </c>
      <c r="H3210" s="130">
        <f t="shared" si="247"/>
        <v>126</v>
      </c>
      <c r="I3210" s="130">
        <f t="shared" si="245"/>
        <v>275</v>
      </c>
      <c r="J3210" s="130">
        <f t="shared" si="248"/>
        <v>299.25</v>
      </c>
    </row>
    <row r="3211" spans="1:10" x14ac:dyDescent="0.25">
      <c r="A3211" s="99" t="s">
        <v>6595</v>
      </c>
      <c r="B3211" s="99" t="s">
        <v>6596</v>
      </c>
      <c r="C3211" s="99" t="s">
        <v>6565</v>
      </c>
      <c r="D3211" s="99" t="s">
        <v>1928</v>
      </c>
      <c r="E3211" s="130">
        <v>110</v>
      </c>
      <c r="F3211" s="130">
        <f t="shared" si="246"/>
        <v>126</v>
      </c>
      <c r="G3211" s="130">
        <v>110</v>
      </c>
      <c r="H3211" s="130">
        <f t="shared" si="247"/>
        <v>126</v>
      </c>
      <c r="I3211" s="130">
        <f t="shared" si="245"/>
        <v>275</v>
      </c>
      <c r="J3211" s="130">
        <f t="shared" si="248"/>
        <v>299.25</v>
      </c>
    </row>
    <row r="3212" spans="1:10" x14ac:dyDescent="0.25">
      <c r="A3212" s="99" t="s">
        <v>6597</v>
      </c>
      <c r="B3212" s="99" t="s">
        <v>6598</v>
      </c>
      <c r="C3212" s="99" t="s">
        <v>6565</v>
      </c>
      <c r="D3212" s="99" t="s">
        <v>1928</v>
      </c>
      <c r="E3212" s="130">
        <v>110</v>
      </c>
      <c r="F3212" s="130">
        <f t="shared" si="246"/>
        <v>126</v>
      </c>
      <c r="G3212" s="130">
        <v>110</v>
      </c>
      <c r="H3212" s="130">
        <f t="shared" si="247"/>
        <v>126</v>
      </c>
      <c r="I3212" s="130">
        <f t="shared" si="245"/>
        <v>275</v>
      </c>
      <c r="J3212" s="130">
        <f t="shared" si="248"/>
        <v>299.25</v>
      </c>
    </row>
    <row r="3213" spans="1:10" x14ac:dyDescent="0.25">
      <c r="A3213" s="99" t="s">
        <v>6599</v>
      </c>
      <c r="B3213" s="99" t="s">
        <v>6600</v>
      </c>
      <c r="C3213" s="99" t="s">
        <v>6565</v>
      </c>
      <c r="D3213" s="99" t="s">
        <v>4368</v>
      </c>
      <c r="E3213" s="130">
        <v>210</v>
      </c>
      <c r="F3213" s="130">
        <f t="shared" si="246"/>
        <v>231</v>
      </c>
      <c r="G3213" s="130">
        <v>210</v>
      </c>
      <c r="H3213" s="130">
        <f t="shared" si="247"/>
        <v>231</v>
      </c>
      <c r="I3213" s="130">
        <f t="shared" si="245"/>
        <v>525</v>
      </c>
      <c r="J3213" s="130">
        <f t="shared" si="248"/>
        <v>561.75</v>
      </c>
    </row>
    <row r="3214" spans="1:10" x14ac:dyDescent="0.25">
      <c r="A3214" s="99" t="s">
        <v>6601</v>
      </c>
      <c r="B3214" s="99" t="s">
        <v>6602</v>
      </c>
      <c r="C3214" s="99" t="s">
        <v>6565</v>
      </c>
      <c r="D3214" s="99" t="s">
        <v>4368</v>
      </c>
      <c r="E3214" s="130">
        <v>210</v>
      </c>
      <c r="F3214" s="130">
        <f t="shared" si="246"/>
        <v>231</v>
      </c>
      <c r="G3214" s="130">
        <v>210</v>
      </c>
      <c r="H3214" s="130">
        <f t="shared" si="247"/>
        <v>231</v>
      </c>
      <c r="I3214" s="130">
        <f t="shared" si="245"/>
        <v>525</v>
      </c>
      <c r="J3214" s="130">
        <f t="shared" si="248"/>
        <v>561.75</v>
      </c>
    </row>
    <row r="3215" spans="1:10" x14ac:dyDescent="0.25">
      <c r="A3215" s="99" t="s">
        <v>6603</v>
      </c>
      <c r="B3215" s="99" t="s">
        <v>6604</v>
      </c>
      <c r="C3215" s="99" t="s">
        <v>6565</v>
      </c>
      <c r="D3215" s="99" t="s">
        <v>4368</v>
      </c>
      <c r="E3215" s="130">
        <v>210</v>
      </c>
      <c r="F3215" s="130">
        <f t="shared" si="246"/>
        <v>231</v>
      </c>
      <c r="G3215" s="130">
        <v>210</v>
      </c>
      <c r="H3215" s="130">
        <f t="shared" si="247"/>
        <v>231</v>
      </c>
      <c r="I3215" s="130">
        <f t="shared" si="245"/>
        <v>525</v>
      </c>
      <c r="J3215" s="130">
        <f t="shared" si="248"/>
        <v>561.75</v>
      </c>
    </row>
    <row r="3216" spans="1:10" x14ac:dyDescent="0.25">
      <c r="A3216" s="99" t="s">
        <v>6605</v>
      </c>
      <c r="B3216" s="99" t="s">
        <v>6606</v>
      </c>
      <c r="C3216" s="99" t="s">
        <v>6565</v>
      </c>
      <c r="D3216" s="99" t="s">
        <v>4368</v>
      </c>
      <c r="E3216" s="130">
        <v>210</v>
      </c>
      <c r="F3216" s="130">
        <f t="shared" si="246"/>
        <v>231</v>
      </c>
      <c r="G3216" s="130">
        <v>210</v>
      </c>
      <c r="H3216" s="130">
        <f t="shared" si="247"/>
        <v>231</v>
      </c>
      <c r="I3216" s="130">
        <f t="shared" si="245"/>
        <v>525</v>
      </c>
      <c r="J3216" s="130">
        <f t="shared" si="248"/>
        <v>561.75</v>
      </c>
    </row>
    <row r="3217" spans="1:10" x14ac:dyDescent="0.25">
      <c r="A3217" s="99" t="s">
        <v>6607</v>
      </c>
      <c r="B3217" s="99" t="s">
        <v>6608</v>
      </c>
      <c r="C3217" s="99" t="s">
        <v>6565</v>
      </c>
      <c r="D3217" s="99" t="s">
        <v>4368</v>
      </c>
      <c r="E3217" s="130">
        <v>210</v>
      </c>
      <c r="F3217" s="130">
        <f t="shared" si="246"/>
        <v>231</v>
      </c>
      <c r="G3217" s="130">
        <v>210</v>
      </c>
      <c r="H3217" s="130">
        <f t="shared" si="247"/>
        <v>231</v>
      </c>
      <c r="I3217" s="130">
        <f t="shared" si="245"/>
        <v>525</v>
      </c>
      <c r="J3217" s="130">
        <f t="shared" si="248"/>
        <v>561.75</v>
      </c>
    </row>
    <row r="3218" spans="1:10" x14ac:dyDescent="0.25">
      <c r="A3218" s="99" t="s">
        <v>6609</v>
      </c>
      <c r="B3218" s="99" t="s">
        <v>6610</v>
      </c>
      <c r="C3218" s="99" t="s">
        <v>6565</v>
      </c>
      <c r="D3218" s="99" t="s">
        <v>4368</v>
      </c>
      <c r="E3218" s="130">
        <v>210</v>
      </c>
      <c r="F3218" s="130">
        <f t="shared" si="246"/>
        <v>231</v>
      </c>
      <c r="G3218" s="130">
        <v>210</v>
      </c>
      <c r="H3218" s="130">
        <f t="shared" si="247"/>
        <v>231</v>
      </c>
      <c r="I3218" s="130">
        <f t="shared" si="245"/>
        <v>525</v>
      </c>
      <c r="J3218" s="130">
        <f t="shared" si="248"/>
        <v>561.75</v>
      </c>
    </row>
    <row r="3219" spans="1:10" x14ac:dyDescent="0.25">
      <c r="A3219" s="99" t="s">
        <v>6611</v>
      </c>
      <c r="B3219" s="99" t="s">
        <v>6612</v>
      </c>
      <c r="C3219" s="99" t="s">
        <v>6565</v>
      </c>
      <c r="D3219" s="99" t="s">
        <v>1928</v>
      </c>
      <c r="E3219" s="130">
        <v>110</v>
      </c>
      <c r="F3219" s="130">
        <f t="shared" si="246"/>
        <v>126</v>
      </c>
      <c r="G3219" s="130">
        <v>110</v>
      </c>
      <c r="H3219" s="130">
        <f t="shared" si="247"/>
        <v>126</v>
      </c>
      <c r="I3219" s="130">
        <f t="shared" si="245"/>
        <v>275</v>
      </c>
      <c r="J3219" s="130">
        <f t="shared" si="248"/>
        <v>299.25</v>
      </c>
    </row>
    <row r="3220" spans="1:10" x14ac:dyDescent="0.25">
      <c r="A3220" s="99" t="s">
        <v>6613</v>
      </c>
      <c r="B3220" s="99" t="s">
        <v>6614</v>
      </c>
      <c r="C3220" s="99" t="s">
        <v>6565</v>
      </c>
      <c r="D3220" s="99" t="s">
        <v>4368</v>
      </c>
      <c r="E3220" s="130">
        <v>210</v>
      </c>
      <c r="F3220" s="130">
        <f t="shared" si="246"/>
        <v>231</v>
      </c>
      <c r="G3220" s="130">
        <v>210</v>
      </c>
      <c r="H3220" s="130">
        <f t="shared" si="247"/>
        <v>231</v>
      </c>
      <c r="I3220" s="130">
        <f t="shared" si="245"/>
        <v>525</v>
      </c>
      <c r="J3220" s="130">
        <f t="shared" si="248"/>
        <v>561.75</v>
      </c>
    </row>
    <row r="3221" spans="1:10" x14ac:dyDescent="0.25">
      <c r="A3221" s="99" t="s">
        <v>6615</v>
      </c>
      <c r="B3221" s="99" t="s">
        <v>6616</v>
      </c>
      <c r="C3221" s="99" t="s">
        <v>6565</v>
      </c>
      <c r="D3221" s="99" t="s">
        <v>4368</v>
      </c>
      <c r="E3221" s="130">
        <v>210</v>
      </c>
      <c r="F3221" s="130">
        <f t="shared" si="246"/>
        <v>231</v>
      </c>
      <c r="G3221" s="130">
        <v>210</v>
      </c>
      <c r="H3221" s="130">
        <f t="shared" si="247"/>
        <v>231</v>
      </c>
      <c r="I3221" s="130">
        <f t="shared" si="245"/>
        <v>525</v>
      </c>
      <c r="J3221" s="130">
        <f t="shared" si="248"/>
        <v>561.75</v>
      </c>
    </row>
    <row r="3222" spans="1:10" x14ac:dyDescent="0.25">
      <c r="A3222" s="99" t="s">
        <v>6617</v>
      </c>
      <c r="B3222" s="99" t="s">
        <v>6618</v>
      </c>
      <c r="C3222" s="99" t="s">
        <v>6565</v>
      </c>
      <c r="D3222" s="99" t="s">
        <v>1928</v>
      </c>
      <c r="E3222" s="130">
        <v>110</v>
      </c>
      <c r="F3222" s="130">
        <f t="shared" si="246"/>
        <v>126</v>
      </c>
      <c r="G3222" s="130">
        <v>110</v>
      </c>
      <c r="H3222" s="130">
        <f t="shared" si="247"/>
        <v>126</v>
      </c>
      <c r="I3222" s="130">
        <f t="shared" si="245"/>
        <v>275</v>
      </c>
      <c r="J3222" s="130">
        <f t="shared" si="248"/>
        <v>299.25</v>
      </c>
    </row>
    <row r="3223" spans="1:10" x14ac:dyDescent="0.25">
      <c r="A3223" s="99" t="s">
        <v>6619</v>
      </c>
      <c r="B3223" s="99" t="s">
        <v>6620</v>
      </c>
      <c r="C3223" s="99" t="s">
        <v>6565</v>
      </c>
      <c r="D3223" s="99" t="s">
        <v>1928</v>
      </c>
      <c r="E3223" s="130">
        <v>110</v>
      </c>
      <c r="F3223" s="130">
        <f t="shared" si="246"/>
        <v>126</v>
      </c>
      <c r="G3223" s="130">
        <v>110</v>
      </c>
      <c r="H3223" s="130">
        <f t="shared" si="247"/>
        <v>126</v>
      </c>
      <c r="I3223" s="130">
        <f t="shared" si="245"/>
        <v>275</v>
      </c>
      <c r="J3223" s="130">
        <f t="shared" si="248"/>
        <v>299.25</v>
      </c>
    </row>
    <row r="3224" spans="1:10" x14ac:dyDescent="0.25">
      <c r="A3224" s="99" t="s">
        <v>6621</v>
      </c>
      <c r="B3224" s="99" t="s">
        <v>6622</v>
      </c>
      <c r="C3224" s="99" t="s">
        <v>6565</v>
      </c>
      <c r="D3224" s="99" t="s">
        <v>1928</v>
      </c>
      <c r="E3224" s="130">
        <v>110</v>
      </c>
      <c r="F3224" s="130">
        <f t="shared" si="246"/>
        <v>126</v>
      </c>
      <c r="G3224" s="130">
        <v>110</v>
      </c>
      <c r="H3224" s="130">
        <f t="shared" si="247"/>
        <v>126</v>
      </c>
      <c r="I3224" s="130">
        <f t="shared" si="245"/>
        <v>275</v>
      </c>
      <c r="J3224" s="130">
        <f t="shared" si="248"/>
        <v>299.25</v>
      </c>
    </row>
    <row r="3225" spans="1:10" x14ac:dyDescent="0.25">
      <c r="A3225" s="99" t="s">
        <v>6623</v>
      </c>
      <c r="B3225" s="99" t="s">
        <v>6624</v>
      </c>
      <c r="C3225" s="99" t="s">
        <v>6565</v>
      </c>
      <c r="D3225" s="99" t="s">
        <v>1928</v>
      </c>
      <c r="E3225" s="130">
        <v>110</v>
      </c>
      <c r="F3225" s="130">
        <f t="shared" si="246"/>
        <v>126</v>
      </c>
      <c r="G3225" s="130">
        <v>110</v>
      </c>
      <c r="H3225" s="130">
        <f t="shared" si="247"/>
        <v>126</v>
      </c>
      <c r="I3225" s="130">
        <f t="shared" si="245"/>
        <v>275</v>
      </c>
      <c r="J3225" s="130">
        <f t="shared" si="248"/>
        <v>299.25</v>
      </c>
    </row>
    <row r="3226" spans="1:10" x14ac:dyDescent="0.25">
      <c r="A3226" s="99" t="s">
        <v>6625</v>
      </c>
      <c r="B3226" s="99" t="s">
        <v>6626</v>
      </c>
      <c r="C3226" s="99" t="s">
        <v>6565</v>
      </c>
      <c r="D3226" s="99" t="s">
        <v>1928</v>
      </c>
      <c r="E3226" s="130">
        <v>110</v>
      </c>
      <c r="F3226" s="130">
        <f t="shared" si="246"/>
        <v>126</v>
      </c>
      <c r="G3226" s="130">
        <v>110</v>
      </c>
      <c r="H3226" s="130">
        <f t="shared" si="247"/>
        <v>126</v>
      </c>
      <c r="I3226" s="130">
        <f t="shared" si="245"/>
        <v>275</v>
      </c>
      <c r="J3226" s="130">
        <f t="shared" si="248"/>
        <v>299.25</v>
      </c>
    </row>
    <row r="3227" spans="1:10" x14ac:dyDescent="0.25">
      <c r="A3227" s="99" t="s">
        <v>6627</v>
      </c>
      <c r="B3227" s="99" t="s">
        <v>6628</v>
      </c>
      <c r="C3227" s="99" t="s">
        <v>6565</v>
      </c>
      <c r="D3227" s="99" t="s">
        <v>4368</v>
      </c>
      <c r="E3227" s="130">
        <v>210</v>
      </c>
      <c r="F3227" s="130">
        <f t="shared" si="246"/>
        <v>231</v>
      </c>
      <c r="G3227" s="130">
        <v>210</v>
      </c>
      <c r="H3227" s="130">
        <f t="shared" si="247"/>
        <v>231</v>
      </c>
      <c r="I3227" s="130">
        <f t="shared" ref="I3227:I3290" si="249">E3227*2.5</f>
        <v>525</v>
      </c>
      <c r="J3227" s="130">
        <f t="shared" si="248"/>
        <v>561.75</v>
      </c>
    </row>
    <row r="3228" spans="1:10" x14ac:dyDescent="0.25">
      <c r="A3228" s="99" t="s">
        <v>6629</v>
      </c>
      <c r="B3228" s="99" t="s">
        <v>6630</v>
      </c>
      <c r="C3228" s="99" t="s">
        <v>6565</v>
      </c>
      <c r="D3228" s="99" t="s">
        <v>4368</v>
      </c>
      <c r="E3228" s="130">
        <v>210</v>
      </c>
      <c r="F3228" s="130">
        <f t="shared" si="246"/>
        <v>231</v>
      </c>
      <c r="G3228" s="130">
        <v>210</v>
      </c>
      <c r="H3228" s="130">
        <f t="shared" si="247"/>
        <v>231</v>
      </c>
      <c r="I3228" s="130">
        <f t="shared" si="249"/>
        <v>525</v>
      </c>
      <c r="J3228" s="130">
        <f t="shared" si="248"/>
        <v>561.75</v>
      </c>
    </row>
    <row r="3229" spans="1:10" x14ac:dyDescent="0.25">
      <c r="A3229" s="99" t="s">
        <v>6631</v>
      </c>
      <c r="B3229" s="99" t="s">
        <v>6632</v>
      </c>
      <c r="C3229" s="99" t="s">
        <v>5861</v>
      </c>
      <c r="D3229" s="99" t="s">
        <v>5862</v>
      </c>
      <c r="E3229" s="130">
        <v>70</v>
      </c>
      <c r="F3229" s="130">
        <f t="shared" si="246"/>
        <v>84</v>
      </c>
      <c r="G3229" s="130">
        <v>70</v>
      </c>
      <c r="H3229" s="130">
        <f t="shared" si="247"/>
        <v>84</v>
      </c>
      <c r="I3229" s="130">
        <f t="shared" si="249"/>
        <v>175</v>
      </c>
      <c r="J3229" s="130">
        <f t="shared" si="248"/>
        <v>194.25</v>
      </c>
    </row>
    <row r="3230" spans="1:10" x14ac:dyDescent="0.25">
      <c r="A3230" s="99" t="s">
        <v>6633</v>
      </c>
      <c r="B3230" s="99" t="s">
        <v>6634</v>
      </c>
      <c r="C3230" s="99" t="s">
        <v>5861</v>
      </c>
      <c r="D3230" s="99" t="s">
        <v>5862</v>
      </c>
      <c r="E3230" s="130">
        <v>70</v>
      </c>
      <c r="F3230" s="130">
        <f t="shared" si="246"/>
        <v>84</v>
      </c>
      <c r="G3230" s="130">
        <v>70</v>
      </c>
      <c r="H3230" s="130">
        <f t="shared" si="247"/>
        <v>84</v>
      </c>
      <c r="I3230" s="130">
        <f t="shared" si="249"/>
        <v>175</v>
      </c>
      <c r="J3230" s="130">
        <f t="shared" si="248"/>
        <v>194.25</v>
      </c>
    </row>
    <row r="3231" spans="1:10" x14ac:dyDescent="0.25">
      <c r="A3231" s="99" t="s">
        <v>6635</v>
      </c>
      <c r="B3231" s="99" t="s">
        <v>6636</v>
      </c>
      <c r="C3231" s="99" t="s">
        <v>5861</v>
      </c>
      <c r="D3231" s="99" t="s">
        <v>5862</v>
      </c>
      <c r="E3231" s="130">
        <v>70</v>
      </c>
      <c r="F3231" s="130">
        <f t="shared" si="246"/>
        <v>84</v>
      </c>
      <c r="G3231" s="130">
        <v>70</v>
      </c>
      <c r="H3231" s="130">
        <f t="shared" si="247"/>
        <v>84</v>
      </c>
      <c r="I3231" s="130">
        <f t="shared" si="249"/>
        <v>175</v>
      </c>
      <c r="J3231" s="130">
        <f t="shared" si="248"/>
        <v>194.25</v>
      </c>
    </row>
    <row r="3232" spans="1:10" x14ac:dyDescent="0.25">
      <c r="A3232" s="99" t="s">
        <v>6637</v>
      </c>
      <c r="B3232" s="99" t="s">
        <v>6638</v>
      </c>
      <c r="C3232" s="99" t="s">
        <v>5861</v>
      </c>
      <c r="D3232" s="99" t="s">
        <v>5862</v>
      </c>
      <c r="E3232" s="130">
        <v>70</v>
      </c>
      <c r="F3232" s="130">
        <f t="shared" si="246"/>
        <v>84</v>
      </c>
      <c r="G3232" s="130">
        <v>70</v>
      </c>
      <c r="H3232" s="130">
        <f t="shared" si="247"/>
        <v>84</v>
      </c>
      <c r="I3232" s="130">
        <f t="shared" si="249"/>
        <v>175</v>
      </c>
      <c r="J3232" s="130">
        <f t="shared" si="248"/>
        <v>194.25</v>
      </c>
    </row>
    <row r="3233" spans="1:10" x14ac:dyDescent="0.25">
      <c r="A3233" s="99" t="s">
        <v>6639</v>
      </c>
      <c r="B3233" s="99" t="s">
        <v>6640</v>
      </c>
      <c r="C3233" s="99" t="s">
        <v>5861</v>
      </c>
      <c r="D3233" s="99" t="s">
        <v>5862</v>
      </c>
      <c r="E3233" s="130">
        <v>70</v>
      </c>
      <c r="F3233" s="130">
        <f t="shared" si="246"/>
        <v>84</v>
      </c>
      <c r="G3233" s="130">
        <v>70</v>
      </c>
      <c r="H3233" s="130">
        <f t="shared" si="247"/>
        <v>84</v>
      </c>
      <c r="I3233" s="130">
        <f t="shared" si="249"/>
        <v>175</v>
      </c>
      <c r="J3233" s="130">
        <f t="shared" si="248"/>
        <v>194.25</v>
      </c>
    </row>
    <row r="3234" spans="1:10" x14ac:dyDescent="0.25">
      <c r="A3234" s="99" t="s">
        <v>6641</v>
      </c>
      <c r="B3234" s="99" t="s">
        <v>6642</v>
      </c>
      <c r="C3234" s="99" t="s">
        <v>5861</v>
      </c>
      <c r="D3234" s="99" t="s">
        <v>5862</v>
      </c>
      <c r="E3234" s="130">
        <v>70</v>
      </c>
      <c r="F3234" s="130">
        <f t="shared" si="246"/>
        <v>84</v>
      </c>
      <c r="G3234" s="130">
        <v>70</v>
      </c>
      <c r="H3234" s="130">
        <f t="shared" si="247"/>
        <v>84</v>
      </c>
      <c r="I3234" s="130">
        <f t="shared" si="249"/>
        <v>175</v>
      </c>
      <c r="J3234" s="130">
        <f t="shared" si="248"/>
        <v>194.25</v>
      </c>
    </row>
    <row r="3235" spans="1:10" x14ac:dyDescent="0.25">
      <c r="A3235" s="99" t="s">
        <v>6643</v>
      </c>
      <c r="B3235" s="99" t="s">
        <v>6644</v>
      </c>
      <c r="C3235" s="99" t="s">
        <v>5861</v>
      </c>
      <c r="D3235" s="99" t="s">
        <v>5862</v>
      </c>
      <c r="E3235" s="130">
        <v>70</v>
      </c>
      <c r="F3235" s="130">
        <f t="shared" si="246"/>
        <v>84</v>
      </c>
      <c r="G3235" s="130">
        <v>70</v>
      </c>
      <c r="H3235" s="130">
        <f t="shared" si="247"/>
        <v>84</v>
      </c>
      <c r="I3235" s="130">
        <f t="shared" si="249"/>
        <v>175</v>
      </c>
      <c r="J3235" s="130">
        <f t="shared" si="248"/>
        <v>194.25</v>
      </c>
    </row>
    <row r="3236" spans="1:10" x14ac:dyDescent="0.25">
      <c r="A3236" s="99" t="s">
        <v>6645</v>
      </c>
      <c r="B3236" s="99" t="s">
        <v>6646</v>
      </c>
      <c r="C3236" s="99" t="s">
        <v>5861</v>
      </c>
      <c r="D3236" s="99" t="s">
        <v>5862</v>
      </c>
      <c r="E3236" s="130">
        <v>70</v>
      </c>
      <c r="F3236" s="130">
        <f t="shared" si="246"/>
        <v>84</v>
      </c>
      <c r="G3236" s="130">
        <v>70</v>
      </c>
      <c r="H3236" s="130">
        <f t="shared" si="247"/>
        <v>84</v>
      </c>
      <c r="I3236" s="130">
        <f t="shared" si="249"/>
        <v>175</v>
      </c>
      <c r="J3236" s="130">
        <f t="shared" si="248"/>
        <v>194.25</v>
      </c>
    </row>
    <row r="3237" spans="1:10" x14ac:dyDescent="0.25">
      <c r="A3237" s="99" t="s">
        <v>6647</v>
      </c>
      <c r="B3237" s="99" t="s">
        <v>6648</v>
      </c>
      <c r="C3237" s="99" t="s">
        <v>5861</v>
      </c>
      <c r="D3237" s="99" t="s">
        <v>5862</v>
      </c>
      <c r="E3237" s="130">
        <v>70</v>
      </c>
      <c r="F3237" s="130">
        <f t="shared" si="246"/>
        <v>84</v>
      </c>
      <c r="G3237" s="130">
        <v>70</v>
      </c>
      <c r="H3237" s="130">
        <f t="shared" si="247"/>
        <v>84</v>
      </c>
      <c r="I3237" s="130">
        <f t="shared" si="249"/>
        <v>175</v>
      </c>
      <c r="J3237" s="130">
        <f t="shared" si="248"/>
        <v>194.25</v>
      </c>
    </row>
    <row r="3238" spans="1:10" x14ac:dyDescent="0.25">
      <c r="A3238" s="99" t="s">
        <v>6649</v>
      </c>
      <c r="B3238" s="99" t="s">
        <v>6650</v>
      </c>
      <c r="C3238" s="99" t="s">
        <v>5861</v>
      </c>
      <c r="D3238" s="99" t="s">
        <v>5862</v>
      </c>
      <c r="E3238" s="130">
        <v>70</v>
      </c>
      <c r="F3238" s="130">
        <f t="shared" si="246"/>
        <v>84</v>
      </c>
      <c r="G3238" s="130">
        <v>70</v>
      </c>
      <c r="H3238" s="130">
        <f t="shared" si="247"/>
        <v>84</v>
      </c>
      <c r="I3238" s="130">
        <f t="shared" si="249"/>
        <v>175</v>
      </c>
      <c r="J3238" s="130">
        <f t="shared" si="248"/>
        <v>194.25</v>
      </c>
    </row>
    <row r="3239" spans="1:10" x14ac:dyDescent="0.25">
      <c r="A3239" s="99" t="s">
        <v>6651</v>
      </c>
      <c r="B3239" s="99" t="s">
        <v>6652</v>
      </c>
      <c r="C3239" s="99" t="s">
        <v>5861</v>
      </c>
      <c r="D3239" s="99" t="s">
        <v>5862</v>
      </c>
      <c r="E3239" s="130">
        <v>70</v>
      </c>
      <c r="F3239" s="130">
        <f t="shared" si="246"/>
        <v>84</v>
      </c>
      <c r="G3239" s="130">
        <v>70</v>
      </c>
      <c r="H3239" s="130">
        <f t="shared" si="247"/>
        <v>84</v>
      </c>
      <c r="I3239" s="130">
        <f t="shared" si="249"/>
        <v>175</v>
      </c>
      <c r="J3239" s="130">
        <f t="shared" si="248"/>
        <v>194.25</v>
      </c>
    </row>
    <row r="3240" spans="1:10" x14ac:dyDescent="0.25">
      <c r="A3240" s="99" t="s">
        <v>6653</v>
      </c>
      <c r="B3240" s="99" t="s">
        <v>6654</v>
      </c>
      <c r="C3240" s="99" t="s">
        <v>5861</v>
      </c>
      <c r="D3240" s="99" t="s">
        <v>5862</v>
      </c>
      <c r="E3240" s="130">
        <v>70</v>
      </c>
      <c r="F3240" s="130">
        <f t="shared" si="246"/>
        <v>84</v>
      </c>
      <c r="G3240" s="130">
        <v>70</v>
      </c>
      <c r="H3240" s="130">
        <f t="shared" si="247"/>
        <v>84</v>
      </c>
      <c r="I3240" s="130">
        <f t="shared" si="249"/>
        <v>175</v>
      </c>
      <c r="J3240" s="130">
        <f t="shared" si="248"/>
        <v>194.25</v>
      </c>
    </row>
    <row r="3241" spans="1:10" x14ac:dyDescent="0.25">
      <c r="A3241" s="99" t="s">
        <v>6655</v>
      </c>
      <c r="B3241" s="99" t="s">
        <v>6656</v>
      </c>
      <c r="C3241" s="99" t="s">
        <v>5861</v>
      </c>
      <c r="D3241" s="99" t="s">
        <v>5862</v>
      </c>
      <c r="E3241" s="130">
        <v>70</v>
      </c>
      <c r="F3241" s="130">
        <f t="shared" si="246"/>
        <v>84</v>
      </c>
      <c r="G3241" s="130">
        <v>70</v>
      </c>
      <c r="H3241" s="130">
        <f t="shared" si="247"/>
        <v>84</v>
      </c>
      <c r="I3241" s="130">
        <f t="shared" si="249"/>
        <v>175</v>
      </c>
      <c r="J3241" s="130">
        <f t="shared" si="248"/>
        <v>194.25</v>
      </c>
    </row>
    <row r="3242" spans="1:10" x14ac:dyDescent="0.25">
      <c r="A3242" s="99" t="s">
        <v>6657</v>
      </c>
      <c r="B3242" s="99" t="s">
        <v>6658</v>
      </c>
      <c r="C3242" s="99" t="s">
        <v>5861</v>
      </c>
      <c r="D3242" s="99" t="s">
        <v>5862</v>
      </c>
      <c r="E3242" s="130">
        <v>70</v>
      </c>
      <c r="F3242" s="130">
        <f t="shared" si="246"/>
        <v>84</v>
      </c>
      <c r="G3242" s="130">
        <v>70</v>
      </c>
      <c r="H3242" s="130">
        <f t="shared" si="247"/>
        <v>84</v>
      </c>
      <c r="I3242" s="130">
        <f t="shared" si="249"/>
        <v>175</v>
      </c>
      <c r="J3242" s="130">
        <f t="shared" si="248"/>
        <v>194.25</v>
      </c>
    </row>
    <row r="3243" spans="1:10" x14ac:dyDescent="0.25">
      <c r="A3243" s="99" t="s">
        <v>6659</v>
      </c>
      <c r="B3243" s="99" t="s">
        <v>6660</v>
      </c>
      <c r="C3243" s="99" t="s">
        <v>5861</v>
      </c>
      <c r="D3243" s="99" t="s">
        <v>5862</v>
      </c>
      <c r="E3243" s="130">
        <v>70</v>
      </c>
      <c r="F3243" s="130">
        <f t="shared" si="246"/>
        <v>84</v>
      </c>
      <c r="G3243" s="130">
        <v>70</v>
      </c>
      <c r="H3243" s="130">
        <f t="shared" si="247"/>
        <v>84</v>
      </c>
      <c r="I3243" s="130">
        <f t="shared" si="249"/>
        <v>175</v>
      </c>
      <c r="J3243" s="130">
        <f t="shared" si="248"/>
        <v>194.25</v>
      </c>
    </row>
    <row r="3244" spans="1:10" x14ac:dyDescent="0.25">
      <c r="A3244" s="99" t="s">
        <v>6661</v>
      </c>
      <c r="B3244" s="99" t="s">
        <v>6662</v>
      </c>
      <c r="C3244" s="99" t="s">
        <v>5861</v>
      </c>
      <c r="D3244" s="99" t="s">
        <v>5862</v>
      </c>
      <c r="E3244" s="130">
        <v>70</v>
      </c>
      <c r="F3244" s="130">
        <f t="shared" si="246"/>
        <v>84</v>
      </c>
      <c r="G3244" s="130">
        <v>70</v>
      </c>
      <c r="H3244" s="130">
        <f t="shared" si="247"/>
        <v>84</v>
      </c>
      <c r="I3244" s="130">
        <f t="shared" si="249"/>
        <v>175</v>
      </c>
      <c r="J3244" s="130">
        <f t="shared" si="248"/>
        <v>194.25</v>
      </c>
    </row>
    <row r="3245" spans="1:10" x14ac:dyDescent="0.25">
      <c r="A3245" s="99" t="s">
        <v>6663</v>
      </c>
      <c r="B3245" s="99" t="s">
        <v>6664</v>
      </c>
      <c r="C3245" s="99" t="s">
        <v>5861</v>
      </c>
      <c r="D3245" s="99" t="s">
        <v>5862</v>
      </c>
      <c r="E3245" s="130">
        <v>70</v>
      </c>
      <c r="F3245" s="130">
        <f t="shared" si="246"/>
        <v>84</v>
      </c>
      <c r="G3245" s="130">
        <v>70</v>
      </c>
      <c r="H3245" s="130">
        <f t="shared" si="247"/>
        <v>84</v>
      </c>
      <c r="I3245" s="130">
        <f t="shared" si="249"/>
        <v>175</v>
      </c>
      <c r="J3245" s="130">
        <f t="shared" si="248"/>
        <v>194.25</v>
      </c>
    </row>
    <row r="3246" spans="1:10" x14ac:dyDescent="0.25">
      <c r="A3246" s="99" t="s">
        <v>6665</v>
      </c>
      <c r="B3246" s="99" t="s">
        <v>6666</v>
      </c>
      <c r="C3246" s="99" t="s">
        <v>5861</v>
      </c>
      <c r="D3246" s="99" t="s">
        <v>5862</v>
      </c>
      <c r="E3246" s="130">
        <v>70</v>
      </c>
      <c r="F3246" s="130">
        <f t="shared" si="246"/>
        <v>84</v>
      </c>
      <c r="G3246" s="130">
        <v>70</v>
      </c>
      <c r="H3246" s="130">
        <f t="shared" si="247"/>
        <v>84</v>
      </c>
      <c r="I3246" s="130">
        <f t="shared" si="249"/>
        <v>175</v>
      </c>
      <c r="J3246" s="130">
        <f t="shared" si="248"/>
        <v>194.25</v>
      </c>
    </row>
    <row r="3247" spans="1:10" x14ac:dyDescent="0.25">
      <c r="A3247" s="99" t="s">
        <v>6667</v>
      </c>
      <c r="B3247" s="99" t="s">
        <v>6668</v>
      </c>
      <c r="C3247" s="99" t="s">
        <v>5861</v>
      </c>
      <c r="D3247" s="99" t="s">
        <v>5862</v>
      </c>
      <c r="E3247" s="130">
        <v>70</v>
      </c>
      <c r="F3247" s="130">
        <f t="shared" si="246"/>
        <v>84</v>
      </c>
      <c r="G3247" s="130">
        <v>70</v>
      </c>
      <c r="H3247" s="130">
        <f t="shared" si="247"/>
        <v>84</v>
      </c>
      <c r="I3247" s="130">
        <f t="shared" si="249"/>
        <v>175</v>
      </c>
      <c r="J3247" s="130">
        <f t="shared" si="248"/>
        <v>194.25</v>
      </c>
    </row>
    <row r="3248" spans="1:10" x14ac:dyDescent="0.25">
      <c r="A3248" s="99" t="s">
        <v>6669</v>
      </c>
      <c r="B3248" s="99" t="s">
        <v>6670</v>
      </c>
      <c r="C3248" s="99" t="s">
        <v>5861</v>
      </c>
      <c r="D3248" s="99" t="s">
        <v>5862</v>
      </c>
      <c r="E3248" s="130">
        <v>70</v>
      </c>
      <c r="F3248" s="130">
        <f t="shared" si="246"/>
        <v>84</v>
      </c>
      <c r="G3248" s="130">
        <v>70</v>
      </c>
      <c r="H3248" s="130">
        <f t="shared" si="247"/>
        <v>84</v>
      </c>
      <c r="I3248" s="130">
        <f t="shared" si="249"/>
        <v>175</v>
      </c>
      <c r="J3248" s="130">
        <f t="shared" si="248"/>
        <v>194.25</v>
      </c>
    </row>
    <row r="3249" spans="1:10" x14ac:dyDescent="0.25">
      <c r="A3249" s="99" t="s">
        <v>6671</v>
      </c>
      <c r="B3249" s="99" t="s">
        <v>6672</v>
      </c>
      <c r="C3249" s="99" t="s">
        <v>5861</v>
      </c>
      <c r="D3249" s="99" t="s">
        <v>5862</v>
      </c>
      <c r="E3249" s="130">
        <v>70</v>
      </c>
      <c r="F3249" s="130">
        <f t="shared" si="246"/>
        <v>84</v>
      </c>
      <c r="G3249" s="130">
        <v>70</v>
      </c>
      <c r="H3249" s="130">
        <f t="shared" si="247"/>
        <v>84</v>
      </c>
      <c r="I3249" s="130">
        <f t="shared" si="249"/>
        <v>175</v>
      </c>
      <c r="J3249" s="130">
        <f t="shared" si="248"/>
        <v>194.25</v>
      </c>
    </row>
    <row r="3250" spans="1:10" x14ac:dyDescent="0.25">
      <c r="A3250" s="99" t="s">
        <v>6673</v>
      </c>
      <c r="B3250" s="99" t="s">
        <v>6674</v>
      </c>
      <c r="C3250" s="99" t="s">
        <v>5861</v>
      </c>
      <c r="D3250" s="99" t="s">
        <v>5862</v>
      </c>
      <c r="E3250" s="130">
        <v>70</v>
      </c>
      <c r="F3250" s="130">
        <f t="shared" si="246"/>
        <v>84</v>
      </c>
      <c r="G3250" s="130">
        <v>70</v>
      </c>
      <c r="H3250" s="130">
        <f t="shared" si="247"/>
        <v>84</v>
      </c>
      <c r="I3250" s="130">
        <f t="shared" si="249"/>
        <v>175</v>
      </c>
      <c r="J3250" s="130">
        <f t="shared" si="248"/>
        <v>194.25</v>
      </c>
    </row>
    <row r="3251" spans="1:10" x14ac:dyDescent="0.25">
      <c r="A3251" s="99" t="s">
        <v>6675</v>
      </c>
      <c r="B3251" s="99" t="s">
        <v>6676</v>
      </c>
      <c r="C3251" s="99" t="s">
        <v>5861</v>
      </c>
      <c r="D3251" s="99" t="s">
        <v>5862</v>
      </c>
      <c r="E3251" s="130">
        <v>70</v>
      </c>
      <c r="F3251" s="130">
        <f t="shared" si="246"/>
        <v>84</v>
      </c>
      <c r="G3251" s="130">
        <v>70</v>
      </c>
      <c r="H3251" s="130">
        <f t="shared" si="247"/>
        <v>84</v>
      </c>
      <c r="I3251" s="130">
        <f t="shared" si="249"/>
        <v>175</v>
      </c>
      <c r="J3251" s="130">
        <f t="shared" si="248"/>
        <v>194.25</v>
      </c>
    </row>
    <row r="3252" spans="1:10" x14ac:dyDescent="0.25">
      <c r="A3252" s="99" t="s">
        <v>6677</v>
      </c>
      <c r="B3252" s="99" t="s">
        <v>6678</v>
      </c>
      <c r="C3252" s="99" t="s">
        <v>5861</v>
      </c>
      <c r="D3252" s="99" t="s">
        <v>5862</v>
      </c>
      <c r="E3252" s="130">
        <v>70</v>
      </c>
      <c r="F3252" s="130">
        <f t="shared" si="246"/>
        <v>84</v>
      </c>
      <c r="G3252" s="130">
        <v>70</v>
      </c>
      <c r="H3252" s="130">
        <f t="shared" si="247"/>
        <v>84</v>
      </c>
      <c r="I3252" s="130">
        <f t="shared" si="249"/>
        <v>175</v>
      </c>
      <c r="J3252" s="130">
        <f t="shared" si="248"/>
        <v>194.25</v>
      </c>
    </row>
    <row r="3253" spans="1:10" x14ac:dyDescent="0.25">
      <c r="A3253" s="99" t="s">
        <v>6679</v>
      </c>
      <c r="B3253" s="99" t="s">
        <v>6680</v>
      </c>
      <c r="C3253" s="99" t="s">
        <v>5861</v>
      </c>
      <c r="D3253" s="99" t="s">
        <v>5862</v>
      </c>
      <c r="E3253" s="130">
        <v>70</v>
      </c>
      <c r="F3253" s="130">
        <f t="shared" si="246"/>
        <v>84</v>
      </c>
      <c r="G3253" s="130">
        <v>70</v>
      </c>
      <c r="H3253" s="130">
        <f t="shared" si="247"/>
        <v>84</v>
      </c>
      <c r="I3253" s="130">
        <f t="shared" si="249"/>
        <v>175</v>
      </c>
      <c r="J3253" s="130">
        <f t="shared" si="248"/>
        <v>194.25</v>
      </c>
    </row>
    <row r="3254" spans="1:10" x14ac:dyDescent="0.25">
      <c r="A3254" s="99" t="s">
        <v>6681</v>
      </c>
      <c r="B3254" s="99" t="s">
        <v>6682</v>
      </c>
      <c r="C3254" s="99" t="s">
        <v>5861</v>
      </c>
      <c r="D3254" s="99" t="s">
        <v>5862</v>
      </c>
      <c r="E3254" s="130">
        <v>70</v>
      </c>
      <c r="F3254" s="130">
        <f t="shared" si="246"/>
        <v>84</v>
      </c>
      <c r="G3254" s="130">
        <v>70</v>
      </c>
      <c r="H3254" s="130">
        <f t="shared" si="247"/>
        <v>84</v>
      </c>
      <c r="I3254" s="130">
        <f t="shared" si="249"/>
        <v>175</v>
      </c>
      <c r="J3254" s="130">
        <f t="shared" si="248"/>
        <v>194.25</v>
      </c>
    </row>
    <row r="3255" spans="1:10" x14ac:dyDescent="0.25">
      <c r="A3255" s="99" t="s">
        <v>6683</v>
      </c>
      <c r="B3255" s="99" t="s">
        <v>6684</v>
      </c>
      <c r="C3255" s="99" t="s">
        <v>5861</v>
      </c>
      <c r="D3255" s="99" t="s">
        <v>5862</v>
      </c>
      <c r="E3255" s="130">
        <v>70</v>
      </c>
      <c r="F3255" s="130">
        <f t="shared" si="246"/>
        <v>84</v>
      </c>
      <c r="G3255" s="130">
        <v>70</v>
      </c>
      <c r="H3255" s="130">
        <f t="shared" si="247"/>
        <v>84</v>
      </c>
      <c r="I3255" s="130">
        <f t="shared" si="249"/>
        <v>175</v>
      </c>
      <c r="J3255" s="130">
        <f t="shared" si="248"/>
        <v>194.25</v>
      </c>
    </row>
    <row r="3256" spans="1:10" x14ac:dyDescent="0.25">
      <c r="A3256" s="99" t="s">
        <v>6685</v>
      </c>
      <c r="B3256" s="99" t="s">
        <v>6686</v>
      </c>
      <c r="C3256" s="99" t="s">
        <v>5861</v>
      </c>
      <c r="D3256" s="99" t="s">
        <v>5862</v>
      </c>
      <c r="E3256" s="130">
        <v>70</v>
      </c>
      <c r="F3256" s="130">
        <f t="shared" si="246"/>
        <v>84</v>
      </c>
      <c r="G3256" s="130">
        <v>70</v>
      </c>
      <c r="H3256" s="130">
        <f t="shared" si="247"/>
        <v>84</v>
      </c>
      <c r="I3256" s="130">
        <f t="shared" si="249"/>
        <v>175</v>
      </c>
      <c r="J3256" s="130">
        <f t="shared" si="248"/>
        <v>194.25</v>
      </c>
    </row>
    <row r="3257" spans="1:10" x14ac:dyDescent="0.25">
      <c r="A3257" s="99" t="s">
        <v>6687</v>
      </c>
      <c r="B3257" s="99" t="s">
        <v>6688</v>
      </c>
      <c r="C3257" s="99" t="s">
        <v>5861</v>
      </c>
      <c r="D3257" s="99" t="s">
        <v>5862</v>
      </c>
      <c r="E3257" s="130">
        <v>70</v>
      </c>
      <c r="F3257" s="130">
        <f t="shared" si="246"/>
        <v>84</v>
      </c>
      <c r="G3257" s="130">
        <v>70</v>
      </c>
      <c r="H3257" s="130">
        <f t="shared" si="247"/>
        <v>84</v>
      </c>
      <c r="I3257" s="130">
        <f t="shared" si="249"/>
        <v>175</v>
      </c>
      <c r="J3257" s="130">
        <f t="shared" si="248"/>
        <v>194.25</v>
      </c>
    </row>
    <row r="3258" spans="1:10" x14ac:dyDescent="0.25">
      <c r="A3258" s="99" t="s">
        <v>6689</v>
      </c>
      <c r="B3258" s="99" t="s">
        <v>6690</v>
      </c>
      <c r="C3258" s="99" t="s">
        <v>5861</v>
      </c>
      <c r="D3258" s="99" t="s">
        <v>5862</v>
      </c>
      <c r="E3258" s="130">
        <v>70</v>
      </c>
      <c r="F3258" s="130">
        <f t="shared" si="246"/>
        <v>84</v>
      </c>
      <c r="G3258" s="130">
        <v>70</v>
      </c>
      <c r="H3258" s="130">
        <f t="shared" si="247"/>
        <v>84</v>
      </c>
      <c r="I3258" s="130">
        <f t="shared" si="249"/>
        <v>175</v>
      </c>
      <c r="J3258" s="130">
        <f t="shared" si="248"/>
        <v>194.25</v>
      </c>
    </row>
    <row r="3259" spans="1:10" x14ac:dyDescent="0.25">
      <c r="A3259" s="99" t="s">
        <v>6691</v>
      </c>
      <c r="B3259" s="99" t="s">
        <v>6692</v>
      </c>
      <c r="C3259" s="99" t="s">
        <v>5861</v>
      </c>
      <c r="D3259" s="99" t="s">
        <v>5862</v>
      </c>
      <c r="E3259" s="130">
        <v>70</v>
      </c>
      <c r="F3259" s="130">
        <f t="shared" si="246"/>
        <v>84</v>
      </c>
      <c r="G3259" s="130">
        <v>70</v>
      </c>
      <c r="H3259" s="130">
        <f t="shared" si="247"/>
        <v>84</v>
      </c>
      <c r="I3259" s="130">
        <f t="shared" si="249"/>
        <v>175</v>
      </c>
      <c r="J3259" s="130">
        <f t="shared" si="248"/>
        <v>194.25</v>
      </c>
    </row>
    <row r="3260" spans="1:10" x14ac:dyDescent="0.25">
      <c r="A3260" s="99" t="s">
        <v>6639</v>
      </c>
      <c r="B3260" s="99" t="s">
        <v>6693</v>
      </c>
      <c r="C3260" s="99" t="s">
        <v>5861</v>
      </c>
      <c r="D3260" s="99" t="s">
        <v>5862</v>
      </c>
      <c r="E3260" s="130">
        <v>70</v>
      </c>
      <c r="F3260" s="130">
        <f t="shared" si="246"/>
        <v>84</v>
      </c>
      <c r="G3260" s="130">
        <v>70</v>
      </c>
      <c r="H3260" s="130">
        <f t="shared" si="247"/>
        <v>84</v>
      </c>
      <c r="I3260" s="130">
        <f t="shared" si="249"/>
        <v>175</v>
      </c>
      <c r="J3260" s="130">
        <f t="shared" si="248"/>
        <v>194.25</v>
      </c>
    </row>
    <row r="3261" spans="1:10" x14ac:dyDescent="0.25">
      <c r="A3261" s="99" t="s">
        <v>6694</v>
      </c>
      <c r="B3261" s="99" t="s">
        <v>6695</v>
      </c>
      <c r="C3261" s="99" t="s">
        <v>5861</v>
      </c>
      <c r="D3261" s="99" t="s">
        <v>5862</v>
      </c>
      <c r="E3261" s="130">
        <v>70</v>
      </c>
      <c r="F3261" s="130">
        <f t="shared" si="246"/>
        <v>84</v>
      </c>
      <c r="G3261" s="130">
        <v>70</v>
      </c>
      <c r="H3261" s="130">
        <f t="shared" si="247"/>
        <v>84</v>
      </c>
      <c r="I3261" s="130">
        <f t="shared" si="249"/>
        <v>175</v>
      </c>
      <c r="J3261" s="130">
        <f t="shared" si="248"/>
        <v>194.25</v>
      </c>
    </row>
    <row r="3262" spans="1:10" x14ac:dyDescent="0.25">
      <c r="A3262" s="99" t="s">
        <v>6696</v>
      </c>
      <c r="B3262" s="99" t="s">
        <v>6697</v>
      </c>
      <c r="C3262" s="99" t="s">
        <v>5861</v>
      </c>
      <c r="D3262" s="99" t="s">
        <v>5862</v>
      </c>
      <c r="E3262" s="130">
        <v>70</v>
      </c>
      <c r="F3262" s="130">
        <f t="shared" si="246"/>
        <v>84</v>
      </c>
      <c r="G3262" s="130">
        <v>70</v>
      </c>
      <c r="H3262" s="130">
        <f t="shared" si="247"/>
        <v>84</v>
      </c>
      <c r="I3262" s="130">
        <f t="shared" si="249"/>
        <v>175</v>
      </c>
      <c r="J3262" s="130">
        <f t="shared" si="248"/>
        <v>194.25</v>
      </c>
    </row>
    <row r="3263" spans="1:10" x14ac:dyDescent="0.25">
      <c r="A3263" s="99" t="s">
        <v>6698</v>
      </c>
      <c r="B3263" s="99" t="s">
        <v>6699</v>
      </c>
      <c r="C3263" s="99" t="s">
        <v>5861</v>
      </c>
      <c r="D3263" s="99" t="s">
        <v>4670</v>
      </c>
      <c r="E3263" s="130">
        <v>110</v>
      </c>
      <c r="F3263" s="130">
        <f t="shared" si="246"/>
        <v>126</v>
      </c>
      <c r="G3263" s="130">
        <v>110</v>
      </c>
      <c r="H3263" s="130">
        <f t="shared" si="247"/>
        <v>126</v>
      </c>
      <c r="I3263" s="130">
        <f t="shared" si="249"/>
        <v>275</v>
      </c>
      <c r="J3263" s="130">
        <f t="shared" si="248"/>
        <v>299.25</v>
      </c>
    </row>
    <row r="3264" spans="1:10" x14ac:dyDescent="0.25">
      <c r="A3264" s="99" t="s">
        <v>6700</v>
      </c>
      <c r="B3264" s="99" t="s">
        <v>6701</v>
      </c>
      <c r="C3264" s="99" t="s">
        <v>5861</v>
      </c>
      <c r="D3264" s="99" t="s">
        <v>4670</v>
      </c>
      <c r="E3264" s="130">
        <v>110</v>
      </c>
      <c r="F3264" s="130">
        <f t="shared" si="246"/>
        <v>126</v>
      </c>
      <c r="G3264" s="130">
        <v>110</v>
      </c>
      <c r="H3264" s="130">
        <f t="shared" si="247"/>
        <v>126</v>
      </c>
      <c r="I3264" s="130">
        <f t="shared" si="249"/>
        <v>275</v>
      </c>
      <c r="J3264" s="130">
        <f t="shared" si="248"/>
        <v>299.25</v>
      </c>
    </row>
    <row r="3265" spans="1:10" x14ac:dyDescent="0.25">
      <c r="A3265" s="99" t="s">
        <v>6702</v>
      </c>
      <c r="B3265" s="99" t="s">
        <v>6703</v>
      </c>
      <c r="C3265" s="99" t="s">
        <v>5861</v>
      </c>
      <c r="D3265" s="99" t="s">
        <v>5862</v>
      </c>
      <c r="E3265" s="130">
        <v>70</v>
      </c>
      <c r="F3265" s="130">
        <f t="shared" si="246"/>
        <v>84</v>
      </c>
      <c r="G3265" s="130">
        <v>70</v>
      </c>
      <c r="H3265" s="130">
        <f t="shared" si="247"/>
        <v>84</v>
      </c>
      <c r="I3265" s="130">
        <f t="shared" si="249"/>
        <v>175</v>
      </c>
      <c r="J3265" s="130">
        <f t="shared" si="248"/>
        <v>194.25</v>
      </c>
    </row>
    <row r="3266" spans="1:10" x14ac:dyDescent="0.25">
      <c r="A3266" s="99" t="s">
        <v>6704</v>
      </c>
      <c r="B3266" s="99" t="s">
        <v>6705</v>
      </c>
      <c r="C3266" s="99" t="s">
        <v>6706</v>
      </c>
      <c r="D3266" s="99" t="s">
        <v>5862</v>
      </c>
      <c r="E3266" s="130">
        <v>70</v>
      </c>
      <c r="F3266" s="130">
        <f t="shared" si="246"/>
        <v>84</v>
      </c>
      <c r="G3266" s="130">
        <v>70</v>
      </c>
      <c r="H3266" s="130">
        <f t="shared" si="247"/>
        <v>84</v>
      </c>
      <c r="I3266" s="130">
        <f t="shared" si="249"/>
        <v>175</v>
      </c>
      <c r="J3266" s="130">
        <f t="shared" si="248"/>
        <v>194.25</v>
      </c>
    </row>
    <row r="3267" spans="1:10" x14ac:dyDescent="0.25">
      <c r="A3267" s="99" t="s">
        <v>6707</v>
      </c>
      <c r="B3267" s="99" t="s">
        <v>6708</v>
      </c>
      <c r="C3267" s="99" t="s">
        <v>6706</v>
      </c>
      <c r="D3267" s="99" t="s">
        <v>5862</v>
      </c>
      <c r="E3267" s="130">
        <v>70</v>
      </c>
      <c r="F3267" s="130">
        <f t="shared" ref="F3267:F3330" si="250">(E3267+10)*1.05</f>
        <v>84</v>
      </c>
      <c r="G3267" s="130">
        <v>70</v>
      </c>
      <c r="H3267" s="130">
        <f t="shared" ref="H3267:H3330" si="251">(G3267+10)*1.05</f>
        <v>84</v>
      </c>
      <c r="I3267" s="130">
        <f t="shared" si="249"/>
        <v>175</v>
      </c>
      <c r="J3267" s="130">
        <f t="shared" ref="J3267:J3330" si="252">(I3267+10)*1.05</f>
        <v>194.25</v>
      </c>
    </row>
    <row r="3268" spans="1:10" x14ac:dyDescent="0.25">
      <c r="A3268" s="99" t="s">
        <v>6709</v>
      </c>
      <c r="B3268" s="99" t="s">
        <v>6710</v>
      </c>
      <c r="C3268" s="99" t="s">
        <v>6706</v>
      </c>
      <c r="D3268" s="99" t="s">
        <v>5862</v>
      </c>
      <c r="E3268" s="130">
        <v>70</v>
      </c>
      <c r="F3268" s="130">
        <f t="shared" si="250"/>
        <v>84</v>
      </c>
      <c r="G3268" s="130">
        <v>70</v>
      </c>
      <c r="H3268" s="130">
        <f t="shared" si="251"/>
        <v>84</v>
      </c>
      <c r="I3268" s="130">
        <f t="shared" si="249"/>
        <v>175</v>
      </c>
      <c r="J3268" s="130">
        <f t="shared" si="252"/>
        <v>194.25</v>
      </c>
    </row>
    <row r="3269" spans="1:10" x14ac:dyDescent="0.25">
      <c r="A3269" s="99" t="s">
        <v>6711</v>
      </c>
      <c r="B3269" s="99" t="s">
        <v>6712</v>
      </c>
      <c r="C3269" s="99" t="s">
        <v>6706</v>
      </c>
      <c r="D3269" s="99" t="s">
        <v>5862</v>
      </c>
      <c r="E3269" s="130">
        <v>70</v>
      </c>
      <c r="F3269" s="130">
        <f t="shared" si="250"/>
        <v>84</v>
      </c>
      <c r="G3269" s="130">
        <v>70</v>
      </c>
      <c r="H3269" s="130">
        <f t="shared" si="251"/>
        <v>84</v>
      </c>
      <c r="I3269" s="130">
        <f t="shared" si="249"/>
        <v>175</v>
      </c>
      <c r="J3269" s="130">
        <f t="shared" si="252"/>
        <v>194.25</v>
      </c>
    </row>
    <row r="3270" spans="1:10" x14ac:dyDescent="0.25">
      <c r="A3270" s="99" t="s">
        <v>6713</v>
      </c>
      <c r="B3270" s="99" t="s">
        <v>6714</v>
      </c>
      <c r="C3270" s="99" t="s">
        <v>6706</v>
      </c>
      <c r="D3270" s="99" t="s">
        <v>5862</v>
      </c>
      <c r="E3270" s="130">
        <v>70</v>
      </c>
      <c r="F3270" s="130">
        <f t="shared" si="250"/>
        <v>84</v>
      </c>
      <c r="G3270" s="130">
        <v>70</v>
      </c>
      <c r="H3270" s="130">
        <f t="shared" si="251"/>
        <v>84</v>
      </c>
      <c r="I3270" s="130">
        <f t="shared" si="249"/>
        <v>175</v>
      </c>
      <c r="J3270" s="130">
        <f t="shared" si="252"/>
        <v>194.25</v>
      </c>
    </row>
    <row r="3271" spans="1:10" x14ac:dyDescent="0.25">
      <c r="A3271" s="99" t="s">
        <v>6715</v>
      </c>
      <c r="B3271" s="99" t="s">
        <v>6716</v>
      </c>
      <c r="C3271" s="99" t="s">
        <v>6706</v>
      </c>
      <c r="D3271" s="99" t="s">
        <v>5862</v>
      </c>
      <c r="E3271" s="130">
        <v>70</v>
      </c>
      <c r="F3271" s="130">
        <f t="shared" si="250"/>
        <v>84</v>
      </c>
      <c r="G3271" s="130">
        <v>70</v>
      </c>
      <c r="H3271" s="130">
        <f t="shared" si="251"/>
        <v>84</v>
      </c>
      <c r="I3271" s="130">
        <f t="shared" si="249"/>
        <v>175</v>
      </c>
      <c r="J3271" s="130">
        <f t="shared" si="252"/>
        <v>194.25</v>
      </c>
    </row>
    <row r="3272" spans="1:10" x14ac:dyDescent="0.25">
      <c r="A3272" s="99" t="s">
        <v>6717</v>
      </c>
      <c r="B3272" s="99" t="s">
        <v>6718</v>
      </c>
      <c r="C3272" s="99" t="s">
        <v>6706</v>
      </c>
      <c r="D3272" s="99" t="s">
        <v>5862</v>
      </c>
      <c r="E3272" s="130">
        <v>70</v>
      </c>
      <c r="F3272" s="130">
        <f t="shared" si="250"/>
        <v>84</v>
      </c>
      <c r="G3272" s="130">
        <v>70</v>
      </c>
      <c r="H3272" s="130">
        <f t="shared" si="251"/>
        <v>84</v>
      </c>
      <c r="I3272" s="130">
        <f t="shared" si="249"/>
        <v>175</v>
      </c>
      <c r="J3272" s="130">
        <f t="shared" si="252"/>
        <v>194.25</v>
      </c>
    </row>
    <row r="3273" spans="1:10" x14ac:dyDescent="0.25">
      <c r="A3273" s="99" t="s">
        <v>6719</v>
      </c>
      <c r="B3273" s="99" t="s">
        <v>6720</v>
      </c>
      <c r="C3273" s="99" t="s">
        <v>6706</v>
      </c>
      <c r="D3273" s="99" t="s">
        <v>5862</v>
      </c>
      <c r="E3273" s="130">
        <v>70</v>
      </c>
      <c r="F3273" s="130">
        <f t="shared" si="250"/>
        <v>84</v>
      </c>
      <c r="G3273" s="130">
        <v>70</v>
      </c>
      <c r="H3273" s="130">
        <f t="shared" si="251"/>
        <v>84</v>
      </c>
      <c r="I3273" s="130">
        <f t="shared" si="249"/>
        <v>175</v>
      </c>
      <c r="J3273" s="130">
        <f t="shared" si="252"/>
        <v>194.25</v>
      </c>
    </row>
    <row r="3274" spans="1:10" x14ac:dyDescent="0.25">
      <c r="A3274" s="99" t="s">
        <v>6721</v>
      </c>
      <c r="B3274" s="99" t="s">
        <v>6722</v>
      </c>
      <c r="C3274" s="99" t="s">
        <v>6706</v>
      </c>
      <c r="D3274" s="99" t="s">
        <v>5862</v>
      </c>
      <c r="E3274" s="130">
        <v>70</v>
      </c>
      <c r="F3274" s="130">
        <f t="shared" si="250"/>
        <v>84</v>
      </c>
      <c r="G3274" s="130">
        <v>70</v>
      </c>
      <c r="H3274" s="130">
        <f t="shared" si="251"/>
        <v>84</v>
      </c>
      <c r="I3274" s="130">
        <f t="shared" si="249"/>
        <v>175</v>
      </c>
      <c r="J3274" s="130">
        <f t="shared" si="252"/>
        <v>194.25</v>
      </c>
    </row>
    <row r="3275" spans="1:10" x14ac:dyDescent="0.25">
      <c r="A3275" s="99" t="s">
        <v>6723</v>
      </c>
      <c r="B3275" s="99" t="s">
        <v>6724</v>
      </c>
      <c r="C3275" s="99" t="s">
        <v>6706</v>
      </c>
      <c r="D3275" s="99" t="s">
        <v>5862</v>
      </c>
      <c r="E3275" s="130">
        <v>70</v>
      </c>
      <c r="F3275" s="130">
        <f t="shared" si="250"/>
        <v>84</v>
      </c>
      <c r="G3275" s="130">
        <v>70</v>
      </c>
      <c r="H3275" s="130">
        <f t="shared" si="251"/>
        <v>84</v>
      </c>
      <c r="I3275" s="130">
        <f t="shared" si="249"/>
        <v>175</v>
      </c>
      <c r="J3275" s="130">
        <f t="shared" si="252"/>
        <v>194.25</v>
      </c>
    </row>
    <row r="3276" spans="1:10" x14ac:dyDescent="0.25">
      <c r="A3276" s="99" t="s">
        <v>6725</v>
      </c>
      <c r="B3276" s="99" t="s">
        <v>6726</v>
      </c>
      <c r="C3276" s="99" t="s">
        <v>6706</v>
      </c>
      <c r="D3276" s="99" t="s">
        <v>5862</v>
      </c>
      <c r="E3276" s="130">
        <v>70</v>
      </c>
      <c r="F3276" s="130">
        <f t="shared" si="250"/>
        <v>84</v>
      </c>
      <c r="G3276" s="130">
        <v>70</v>
      </c>
      <c r="H3276" s="130">
        <f t="shared" si="251"/>
        <v>84</v>
      </c>
      <c r="I3276" s="130">
        <f t="shared" si="249"/>
        <v>175</v>
      </c>
      <c r="J3276" s="130">
        <f t="shared" si="252"/>
        <v>194.25</v>
      </c>
    </row>
    <row r="3277" spans="1:10" x14ac:dyDescent="0.25">
      <c r="A3277" s="99" t="s">
        <v>6727</v>
      </c>
      <c r="B3277" s="99" t="s">
        <v>6728</v>
      </c>
      <c r="C3277" s="99" t="s">
        <v>6706</v>
      </c>
      <c r="D3277" s="99" t="s">
        <v>5862</v>
      </c>
      <c r="E3277" s="130">
        <v>70</v>
      </c>
      <c r="F3277" s="130">
        <f t="shared" si="250"/>
        <v>84</v>
      </c>
      <c r="G3277" s="130">
        <v>70</v>
      </c>
      <c r="H3277" s="130">
        <f t="shared" si="251"/>
        <v>84</v>
      </c>
      <c r="I3277" s="130">
        <f t="shared" si="249"/>
        <v>175</v>
      </c>
      <c r="J3277" s="130">
        <f t="shared" si="252"/>
        <v>194.25</v>
      </c>
    </row>
    <row r="3278" spans="1:10" x14ac:dyDescent="0.25">
      <c r="A3278" s="99" t="s">
        <v>6729</v>
      </c>
      <c r="B3278" s="99" t="s">
        <v>6662</v>
      </c>
      <c r="C3278" s="99" t="s">
        <v>6706</v>
      </c>
      <c r="D3278" s="99" t="s">
        <v>5862</v>
      </c>
      <c r="E3278" s="130">
        <v>70</v>
      </c>
      <c r="F3278" s="130">
        <f t="shared" si="250"/>
        <v>84</v>
      </c>
      <c r="G3278" s="130">
        <v>70</v>
      </c>
      <c r="H3278" s="130">
        <f t="shared" si="251"/>
        <v>84</v>
      </c>
      <c r="I3278" s="130">
        <f t="shared" si="249"/>
        <v>175</v>
      </c>
      <c r="J3278" s="130">
        <f t="shared" si="252"/>
        <v>194.25</v>
      </c>
    </row>
    <row r="3279" spans="1:10" x14ac:dyDescent="0.25">
      <c r="A3279" s="99" t="s">
        <v>6730</v>
      </c>
      <c r="B3279" s="99" t="s">
        <v>6654</v>
      </c>
      <c r="C3279" s="99" t="s">
        <v>6706</v>
      </c>
      <c r="D3279" s="99" t="s">
        <v>5862</v>
      </c>
      <c r="E3279" s="130">
        <v>70</v>
      </c>
      <c r="F3279" s="130">
        <f t="shared" si="250"/>
        <v>84</v>
      </c>
      <c r="G3279" s="130">
        <v>70</v>
      </c>
      <c r="H3279" s="130">
        <f t="shared" si="251"/>
        <v>84</v>
      </c>
      <c r="I3279" s="130">
        <f t="shared" si="249"/>
        <v>175</v>
      </c>
      <c r="J3279" s="130">
        <f t="shared" si="252"/>
        <v>194.25</v>
      </c>
    </row>
    <row r="3280" spans="1:10" x14ac:dyDescent="0.25">
      <c r="A3280" s="99" t="s">
        <v>6731</v>
      </c>
      <c r="B3280" s="99" t="s">
        <v>6658</v>
      </c>
      <c r="C3280" s="99" t="s">
        <v>6706</v>
      </c>
      <c r="D3280" s="99" t="s">
        <v>5862</v>
      </c>
      <c r="E3280" s="130">
        <v>70</v>
      </c>
      <c r="F3280" s="130">
        <f t="shared" si="250"/>
        <v>84</v>
      </c>
      <c r="G3280" s="130">
        <v>70</v>
      </c>
      <c r="H3280" s="130">
        <f t="shared" si="251"/>
        <v>84</v>
      </c>
      <c r="I3280" s="130">
        <f t="shared" si="249"/>
        <v>175</v>
      </c>
      <c r="J3280" s="130">
        <f t="shared" si="252"/>
        <v>194.25</v>
      </c>
    </row>
    <row r="3281" spans="1:10" x14ac:dyDescent="0.25">
      <c r="A3281" s="99" t="s">
        <v>6732</v>
      </c>
      <c r="B3281" s="99" t="s">
        <v>6733</v>
      </c>
      <c r="C3281" s="99" t="s">
        <v>6706</v>
      </c>
      <c r="D3281" s="99" t="s">
        <v>5862</v>
      </c>
      <c r="E3281" s="130">
        <v>70</v>
      </c>
      <c r="F3281" s="130">
        <f t="shared" si="250"/>
        <v>84</v>
      </c>
      <c r="G3281" s="130">
        <v>70</v>
      </c>
      <c r="H3281" s="130">
        <f t="shared" si="251"/>
        <v>84</v>
      </c>
      <c r="I3281" s="130">
        <f t="shared" si="249"/>
        <v>175</v>
      </c>
      <c r="J3281" s="130">
        <f t="shared" si="252"/>
        <v>194.25</v>
      </c>
    </row>
    <row r="3282" spans="1:10" x14ac:dyDescent="0.25">
      <c r="A3282" s="99" t="s">
        <v>6734</v>
      </c>
      <c r="B3282" s="99" t="s">
        <v>6735</v>
      </c>
      <c r="C3282" s="99" t="s">
        <v>6706</v>
      </c>
      <c r="D3282" s="99" t="s">
        <v>5862</v>
      </c>
      <c r="E3282" s="130">
        <v>70</v>
      </c>
      <c r="F3282" s="130">
        <f t="shared" si="250"/>
        <v>84</v>
      </c>
      <c r="G3282" s="130">
        <v>70</v>
      </c>
      <c r="H3282" s="130">
        <f t="shared" si="251"/>
        <v>84</v>
      </c>
      <c r="I3282" s="130">
        <f t="shared" si="249"/>
        <v>175</v>
      </c>
      <c r="J3282" s="130">
        <f t="shared" si="252"/>
        <v>194.25</v>
      </c>
    </row>
    <row r="3283" spans="1:10" x14ac:dyDescent="0.25">
      <c r="A3283" s="99" t="s">
        <v>6736</v>
      </c>
      <c r="B3283" s="99" t="s">
        <v>6737</v>
      </c>
      <c r="C3283" s="99" t="s">
        <v>6706</v>
      </c>
      <c r="D3283" s="99" t="s">
        <v>5862</v>
      </c>
      <c r="E3283" s="130">
        <v>70</v>
      </c>
      <c r="F3283" s="130">
        <f t="shared" si="250"/>
        <v>84</v>
      </c>
      <c r="G3283" s="130">
        <v>70</v>
      </c>
      <c r="H3283" s="130">
        <f t="shared" si="251"/>
        <v>84</v>
      </c>
      <c r="I3283" s="130">
        <f t="shared" si="249"/>
        <v>175</v>
      </c>
      <c r="J3283" s="130">
        <f t="shared" si="252"/>
        <v>194.25</v>
      </c>
    </row>
    <row r="3284" spans="1:10" x14ac:dyDescent="0.25">
      <c r="A3284" s="99" t="s">
        <v>6738</v>
      </c>
      <c r="B3284" s="99" t="s">
        <v>6739</v>
      </c>
      <c r="C3284" s="99" t="s">
        <v>6706</v>
      </c>
      <c r="D3284" s="99" t="s">
        <v>5862</v>
      </c>
      <c r="E3284" s="130">
        <v>70</v>
      </c>
      <c r="F3284" s="130">
        <f t="shared" si="250"/>
        <v>84</v>
      </c>
      <c r="G3284" s="130">
        <v>70</v>
      </c>
      <c r="H3284" s="130">
        <f t="shared" si="251"/>
        <v>84</v>
      </c>
      <c r="I3284" s="130">
        <f t="shared" si="249"/>
        <v>175</v>
      </c>
      <c r="J3284" s="130">
        <f t="shared" si="252"/>
        <v>194.25</v>
      </c>
    </row>
    <row r="3285" spans="1:10" x14ac:dyDescent="0.25">
      <c r="A3285" s="99" t="s">
        <v>6740</v>
      </c>
      <c r="B3285" s="99" t="s">
        <v>6741</v>
      </c>
      <c r="C3285" s="99" t="s">
        <v>6706</v>
      </c>
      <c r="D3285" s="99" t="s">
        <v>5862</v>
      </c>
      <c r="E3285" s="130">
        <v>70</v>
      </c>
      <c r="F3285" s="130">
        <f t="shared" si="250"/>
        <v>84</v>
      </c>
      <c r="G3285" s="130">
        <v>70</v>
      </c>
      <c r="H3285" s="130">
        <f t="shared" si="251"/>
        <v>84</v>
      </c>
      <c r="I3285" s="130">
        <f t="shared" si="249"/>
        <v>175</v>
      </c>
      <c r="J3285" s="130">
        <f t="shared" si="252"/>
        <v>194.25</v>
      </c>
    </row>
    <row r="3286" spans="1:10" x14ac:dyDescent="0.25">
      <c r="A3286" s="99" t="s">
        <v>6742</v>
      </c>
      <c r="B3286" s="99" t="s">
        <v>6743</v>
      </c>
      <c r="C3286" s="99" t="s">
        <v>6706</v>
      </c>
      <c r="D3286" s="99" t="s">
        <v>5862</v>
      </c>
      <c r="E3286" s="130">
        <v>70</v>
      </c>
      <c r="F3286" s="130">
        <f t="shared" si="250"/>
        <v>84</v>
      </c>
      <c r="G3286" s="130">
        <v>70</v>
      </c>
      <c r="H3286" s="130">
        <f t="shared" si="251"/>
        <v>84</v>
      </c>
      <c r="I3286" s="130">
        <f t="shared" si="249"/>
        <v>175</v>
      </c>
      <c r="J3286" s="130">
        <f t="shared" si="252"/>
        <v>194.25</v>
      </c>
    </row>
    <row r="3287" spans="1:10" x14ac:dyDescent="0.25">
      <c r="A3287" s="99" t="s">
        <v>6744</v>
      </c>
      <c r="B3287" s="99" t="s">
        <v>6745</v>
      </c>
      <c r="C3287" s="99" t="s">
        <v>6706</v>
      </c>
      <c r="D3287" s="99" t="s">
        <v>5862</v>
      </c>
      <c r="E3287" s="130">
        <v>70</v>
      </c>
      <c r="F3287" s="130">
        <f t="shared" si="250"/>
        <v>84</v>
      </c>
      <c r="G3287" s="130">
        <v>70</v>
      </c>
      <c r="H3287" s="130">
        <f t="shared" si="251"/>
        <v>84</v>
      </c>
      <c r="I3287" s="130">
        <f t="shared" si="249"/>
        <v>175</v>
      </c>
      <c r="J3287" s="130">
        <f t="shared" si="252"/>
        <v>194.25</v>
      </c>
    </row>
    <row r="3288" spans="1:10" x14ac:dyDescent="0.25">
      <c r="A3288" s="99" t="s">
        <v>6746</v>
      </c>
      <c r="B3288" s="99" t="s">
        <v>6747</v>
      </c>
      <c r="C3288" s="99" t="s">
        <v>6706</v>
      </c>
      <c r="D3288" s="99" t="s">
        <v>5862</v>
      </c>
      <c r="E3288" s="130">
        <v>70</v>
      </c>
      <c r="F3288" s="130">
        <f t="shared" si="250"/>
        <v>84</v>
      </c>
      <c r="G3288" s="130">
        <v>70</v>
      </c>
      <c r="H3288" s="130">
        <f t="shared" si="251"/>
        <v>84</v>
      </c>
      <c r="I3288" s="130">
        <f t="shared" si="249"/>
        <v>175</v>
      </c>
      <c r="J3288" s="130">
        <f t="shared" si="252"/>
        <v>194.25</v>
      </c>
    </row>
    <row r="3289" spans="1:10" x14ac:dyDescent="0.25">
      <c r="A3289" s="99" t="s">
        <v>6748</v>
      </c>
      <c r="B3289" s="99" t="s">
        <v>6749</v>
      </c>
      <c r="C3289" s="99" t="s">
        <v>6706</v>
      </c>
      <c r="D3289" s="99" t="s">
        <v>5862</v>
      </c>
      <c r="E3289" s="130">
        <v>70</v>
      </c>
      <c r="F3289" s="130">
        <f t="shared" si="250"/>
        <v>84</v>
      </c>
      <c r="G3289" s="130">
        <v>70</v>
      </c>
      <c r="H3289" s="130">
        <f t="shared" si="251"/>
        <v>84</v>
      </c>
      <c r="I3289" s="130">
        <f t="shared" si="249"/>
        <v>175</v>
      </c>
      <c r="J3289" s="130">
        <f t="shared" si="252"/>
        <v>194.25</v>
      </c>
    </row>
    <row r="3290" spans="1:10" x14ac:dyDescent="0.25">
      <c r="A3290" s="99" t="s">
        <v>6750</v>
      </c>
      <c r="B3290" s="99" t="s">
        <v>6751</v>
      </c>
      <c r="C3290" s="99" t="s">
        <v>6706</v>
      </c>
      <c r="D3290" s="99" t="s">
        <v>4796</v>
      </c>
      <c r="E3290" s="130">
        <v>80</v>
      </c>
      <c r="F3290" s="130">
        <f t="shared" si="250"/>
        <v>94.5</v>
      </c>
      <c r="G3290" s="130">
        <v>80</v>
      </c>
      <c r="H3290" s="130">
        <f t="shared" si="251"/>
        <v>94.5</v>
      </c>
      <c r="I3290" s="130">
        <f t="shared" si="249"/>
        <v>200</v>
      </c>
      <c r="J3290" s="130">
        <f t="shared" si="252"/>
        <v>220.5</v>
      </c>
    </row>
    <row r="3291" spans="1:10" x14ac:dyDescent="0.25">
      <c r="A3291" s="99" t="s">
        <v>6752</v>
      </c>
      <c r="B3291" s="99" t="s">
        <v>6648</v>
      </c>
      <c r="C3291" s="99" t="s">
        <v>6753</v>
      </c>
      <c r="D3291" s="99" t="s">
        <v>5862</v>
      </c>
      <c r="E3291" s="130">
        <v>70</v>
      </c>
      <c r="F3291" s="130">
        <f t="shared" si="250"/>
        <v>84</v>
      </c>
      <c r="G3291" s="130">
        <v>70</v>
      </c>
      <c r="H3291" s="130">
        <f t="shared" si="251"/>
        <v>84</v>
      </c>
      <c r="I3291" s="130">
        <f t="shared" ref="I3291:I3354" si="253">E3291*2.5</f>
        <v>175</v>
      </c>
      <c r="J3291" s="130">
        <f t="shared" si="252"/>
        <v>194.25</v>
      </c>
    </row>
    <row r="3292" spans="1:10" x14ac:dyDescent="0.25">
      <c r="A3292" s="99" t="s">
        <v>6754</v>
      </c>
      <c r="B3292" s="99" t="s">
        <v>5921</v>
      </c>
      <c r="C3292" s="99" t="s">
        <v>6753</v>
      </c>
      <c r="D3292" s="99" t="s">
        <v>5862</v>
      </c>
      <c r="E3292" s="130">
        <v>70</v>
      </c>
      <c r="F3292" s="130">
        <f t="shared" si="250"/>
        <v>84</v>
      </c>
      <c r="G3292" s="130">
        <v>70</v>
      </c>
      <c r="H3292" s="130">
        <f t="shared" si="251"/>
        <v>84</v>
      </c>
      <c r="I3292" s="130">
        <f t="shared" si="253"/>
        <v>175</v>
      </c>
      <c r="J3292" s="130">
        <f t="shared" si="252"/>
        <v>194.25</v>
      </c>
    </row>
    <row r="3293" spans="1:10" x14ac:dyDescent="0.25">
      <c r="A3293" s="99" t="s">
        <v>6755</v>
      </c>
      <c r="B3293" s="99" t="s">
        <v>6756</v>
      </c>
      <c r="C3293" s="99" t="s">
        <v>6753</v>
      </c>
      <c r="D3293" s="99" t="s">
        <v>5862</v>
      </c>
      <c r="E3293" s="130">
        <v>70</v>
      </c>
      <c r="F3293" s="130">
        <f t="shared" si="250"/>
        <v>84</v>
      </c>
      <c r="G3293" s="130">
        <v>70</v>
      </c>
      <c r="H3293" s="130">
        <f t="shared" si="251"/>
        <v>84</v>
      </c>
      <c r="I3293" s="130">
        <f t="shared" si="253"/>
        <v>175</v>
      </c>
      <c r="J3293" s="130">
        <f t="shared" si="252"/>
        <v>194.25</v>
      </c>
    </row>
    <row r="3294" spans="1:10" x14ac:dyDescent="0.25">
      <c r="A3294" s="99" t="s">
        <v>6757</v>
      </c>
      <c r="B3294" s="99" t="s">
        <v>6758</v>
      </c>
      <c r="C3294" s="99" t="s">
        <v>6753</v>
      </c>
      <c r="D3294" s="99" t="s">
        <v>5862</v>
      </c>
      <c r="E3294" s="130">
        <v>70</v>
      </c>
      <c r="F3294" s="130">
        <f t="shared" si="250"/>
        <v>84</v>
      </c>
      <c r="G3294" s="130">
        <v>70</v>
      </c>
      <c r="H3294" s="130">
        <f t="shared" si="251"/>
        <v>84</v>
      </c>
      <c r="I3294" s="130">
        <f t="shared" si="253"/>
        <v>175</v>
      </c>
      <c r="J3294" s="130">
        <f t="shared" si="252"/>
        <v>194.25</v>
      </c>
    </row>
    <row r="3295" spans="1:10" x14ac:dyDescent="0.25">
      <c r="A3295" s="99" t="s">
        <v>6759</v>
      </c>
      <c r="B3295" s="99" t="s">
        <v>6760</v>
      </c>
      <c r="C3295" s="99" t="s">
        <v>6753</v>
      </c>
      <c r="D3295" s="99" t="s">
        <v>5862</v>
      </c>
      <c r="E3295" s="130">
        <v>70</v>
      </c>
      <c r="F3295" s="130">
        <f t="shared" si="250"/>
        <v>84</v>
      </c>
      <c r="G3295" s="130">
        <v>70</v>
      </c>
      <c r="H3295" s="130">
        <f t="shared" si="251"/>
        <v>84</v>
      </c>
      <c r="I3295" s="130">
        <f t="shared" si="253"/>
        <v>175</v>
      </c>
      <c r="J3295" s="130">
        <f t="shared" si="252"/>
        <v>194.25</v>
      </c>
    </row>
    <row r="3296" spans="1:10" x14ac:dyDescent="0.25">
      <c r="A3296" s="99" t="s">
        <v>6761</v>
      </c>
      <c r="B3296" s="99" t="s">
        <v>5924</v>
      </c>
      <c r="C3296" s="99" t="s">
        <v>6753</v>
      </c>
      <c r="D3296" s="99" t="s">
        <v>5862</v>
      </c>
      <c r="E3296" s="130">
        <v>70</v>
      </c>
      <c r="F3296" s="130">
        <f t="shared" si="250"/>
        <v>84</v>
      </c>
      <c r="G3296" s="130">
        <v>70</v>
      </c>
      <c r="H3296" s="130">
        <f t="shared" si="251"/>
        <v>84</v>
      </c>
      <c r="I3296" s="130">
        <f t="shared" si="253"/>
        <v>175</v>
      </c>
      <c r="J3296" s="130">
        <f t="shared" si="252"/>
        <v>194.25</v>
      </c>
    </row>
    <row r="3297" spans="1:10" x14ac:dyDescent="0.25">
      <c r="A3297" s="99" t="s">
        <v>6762</v>
      </c>
      <c r="B3297" s="99" t="s">
        <v>6763</v>
      </c>
      <c r="C3297" s="99" t="s">
        <v>6753</v>
      </c>
      <c r="D3297" s="99" t="s">
        <v>5862</v>
      </c>
      <c r="E3297" s="130">
        <v>70</v>
      </c>
      <c r="F3297" s="130">
        <f t="shared" si="250"/>
        <v>84</v>
      </c>
      <c r="G3297" s="130">
        <v>70</v>
      </c>
      <c r="H3297" s="130">
        <f t="shared" si="251"/>
        <v>84</v>
      </c>
      <c r="I3297" s="130">
        <f t="shared" si="253"/>
        <v>175</v>
      </c>
      <c r="J3297" s="130">
        <f t="shared" si="252"/>
        <v>194.25</v>
      </c>
    </row>
    <row r="3298" spans="1:10" x14ac:dyDescent="0.25">
      <c r="A3298" s="99" t="s">
        <v>6764</v>
      </c>
      <c r="B3298" s="99" t="s">
        <v>6765</v>
      </c>
      <c r="C3298" s="99" t="s">
        <v>6753</v>
      </c>
      <c r="D3298" s="99" t="s">
        <v>5862</v>
      </c>
      <c r="E3298" s="130">
        <v>70</v>
      </c>
      <c r="F3298" s="130">
        <f t="shared" si="250"/>
        <v>84</v>
      </c>
      <c r="G3298" s="130">
        <v>70</v>
      </c>
      <c r="H3298" s="130">
        <f t="shared" si="251"/>
        <v>84</v>
      </c>
      <c r="I3298" s="130">
        <f t="shared" si="253"/>
        <v>175</v>
      </c>
      <c r="J3298" s="130">
        <f t="shared" si="252"/>
        <v>194.25</v>
      </c>
    </row>
    <row r="3299" spans="1:10" x14ac:dyDescent="0.25">
      <c r="A3299" s="99" t="s">
        <v>6766</v>
      </c>
      <c r="B3299" s="99" t="s">
        <v>6767</v>
      </c>
      <c r="C3299" s="99" t="s">
        <v>6753</v>
      </c>
      <c r="D3299" s="99" t="s">
        <v>5862</v>
      </c>
      <c r="E3299" s="130">
        <v>70</v>
      </c>
      <c r="F3299" s="130">
        <f t="shared" si="250"/>
        <v>84</v>
      </c>
      <c r="G3299" s="130">
        <v>70</v>
      </c>
      <c r="H3299" s="130">
        <f t="shared" si="251"/>
        <v>84</v>
      </c>
      <c r="I3299" s="130">
        <f t="shared" si="253"/>
        <v>175</v>
      </c>
      <c r="J3299" s="130">
        <f t="shared" si="252"/>
        <v>194.25</v>
      </c>
    </row>
    <row r="3300" spans="1:10" x14ac:dyDescent="0.25">
      <c r="A3300" s="99" t="s">
        <v>6768</v>
      </c>
      <c r="B3300" s="99" t="s">
        <v>6769</v>
      </c>
      <c r="C3300" s="99" t="s">
        <v>6753</v>
      </c>
      <c r="D3300" s="99" t="s">
        <v>5862</v>
      </c>
      <c r="E3300" s="130">
        <v>70</v>
      </c>
      <c r="F3300" s="130">
        <f t="shared" si="250"/>
        <v>84</v>
      </c>
      <c r="G3300" s="130">
        <v>70</v>
      </c>
      <c r="H3300" s="130">
        <f t="shared" si="251"/>
        <v>84</v>
      </c>
      <c r="I3300" s="130">
        <f t="shared" si="253"/>
        <v>175</v>
      </c>
      <c r="J3300" s="130">
        <f t="shared" si="252"/>
        <v>194.25</v>
      </c>
    </row>
    <row r="3301" spans="1:10" x14ac:dyDescent="0.25">
      <c r="A3301" s="99" t="s">
        <v>6770</v>
      </c>
      <c r="B3301" s="99" t="s">
        <v>6771</v>
      </c>
      <c r="C3301" s="99" t="s">
        <v>6753</v>
      </c>
      <c r="D3301" s="99" t="s">
        <v>5862</v>
      </c>
      <c r="E3301" s="130">
        <v>70</v>
      </c>
      <c r="F3301" s="130">
        <f t="shared" si="250"/>
        <v>84</v>
      </c>
      <c r="G3301" s="130">
        <v>70</v>
      </c>
      <c r="H3301" s="130">
        <f t="shared" si="251"/>
        <v>84</v>
      </c>
      <c r="I3301" s="130">
        <f t="shared" si="253"/>
        <v>175</v>
      </c>
      <c r="J3301" s="130">
        <f t="shared" si="252"/>
        <v>194.25</v>
      </c>
    </row>
    <row r="3302" spans="1:10" x14ac:dyDescent="0.25">
      <c r="A3302" s="99" t="s">
        <v>6772</v>
      </c>
      <c r="B3302" s="99" t="s">
        <v>6773</v>
      </c>
      <c r="C3302" s="99" t="s">
        <v>6753</v>
      </c>
      <c r="D3302" s="99" t="s">
        <v>5862</v>
      </c>
      <c r="E3302" s="130">
        <v>70</v>
      </c>
      <c r="F3302" s="130">
        <f t="shared" si="250"/>
        <v>84</v>
      </c>
      <c r="G3302" s="130">
        <v>70</v>
      </c>
      <c r="H3302" s="130">
        <f t="shared" si="251"/>
        <v>84</v>
      </c>
      <c r="I3302" s="130">
        <f t="shared" si="253"/>
        <v>175</v>
      </c>
      <c r="J3302" s="130">
        <f t="shared" si="252"/>
        <v>194.25</v>
      </c>
    </row>
    <row r="3303" spans="1:10" x14ac:dyDescent="0.25">
      <c r="A3303" s="99" t="s">
        <v>6774</v>
      </c>
      <c r="B3303" s="99" t="s">
        <v>6775</v>
      </c>
      <c r="C3303" s="99" t="s">
        <v>6753</v>
      </c>
      <c r="D3303" s="99" t="s">
        <v>5862</v>
      </c>
      <c r="E3303" s="130">
        <v>70</v>
      </c>
      <c r="F3303" s="130">
        <f t="shared" si="250"/>
        <v>84</v>
      </c>
      <c r="G3303" s="130">
        <v>70</v>
      </c>
      <c r="H3303" s="130">
        <f t="shared" si="251"/>
        <v>84</v>
      </c>
      <c r="I3303" s="130">
        <f t="shared" si="253"/>
        <v>175</v>
      </c>
      <c r="J3303" s="130">
        <f t="shared" si="252"/>
        <v>194.25</v>
      </c>
    </row>
    <row r="3304" spans="1:10" x14ac:dyDescent="0.25">
      <c r="A3304" s="99" t="s">
        <v>6776</v>
      </c>
      <c r="B3304" s="99" t="s">
        <v>6777</v>
      </c>
      <c r="C3304" s="99" t="s">
        <v>6753</v>
      </c>
      <c r="D3304" s="99" t="s">
        <v>5862</v>
      </c>
      <c r="E3304" s="130">
        <v>70</v>
      </c>
      <c r="F3304" s="130">
        <f t="shared" si="250"/>
        <v>84</v>
      </c>
      <c r="G3304" s="130">
        <v>70</v>
      </c>
      <c r="H3304" s="130">
        <f t="shared" si="251"/>
        <v>84</v>
      </c>
      <c r="I3304" s="130">
        <f t="shared" si="253"/>
        <v>175</v>
      </c>
      <c r="J3304" s="130">
        <f t="shared" si="252"/>
        <v>194.25</v>
      </c>
    </row>
    <row r="3305" spans="1:10" x14ac:dyDescent="0.25">
      <c r="A3305" s="99" t="s">
        <v>6778</v>
      </c>
      <c r="B3305" s="99" t="s">
        <v>6779</v>
      </c>
      <c r="C3305" s="99" t="s">
        <v>6753</v>
      </c>
      <c r="D3305" s="99" t="s">
        <v>5862</v>
      </c>
      <c r="E3305" s="130">
        <v>70</v>
      </c>
      <c r="F3305" s="130">
        <f t="shared" si="250"/>
        <v>84</v>
      </c>
      <c r="G3305" s="130">
        <v>70</v>
      </c>
      <c r="H3305" s="130">
        <f t="shared" si="251"/>
        <v>84</v>
      </c>
      <c r="I3305" s="130">
        <f t="shared" si="253"/>
        <v>175</v>
      </c>
      <c r="J3305" s="130">
        <f t="shared" si="252"/>
        <v>194.25</v>
      </c>
    </row>
    <row r="3306" spans="1:10" x14ac:dyDescent="0.25">
      <c r="A3306" s="99" t="s">
        <v>6780</v>
      </c>
      <c r="B3306" s="99" t="s">
        <v>6722</v>
      </c>
      <c r="C3306" s="99" t="s">
        <v>6753</v>
      </c>
      <c r="D3306" s="99" t="s">
        <v>5862</v>
      </c>
      <c r="E3306" s="130">
        <v>70</v>
      </c>
      <c r="F3306" s="130">
        <f t="shared" si="250"/>
        <v>84</v>
      </c>
      <c r="G3306" s="130">
        <v>70</v>
      </c>
      <c r="H3306" s="130">
        <f t="shared" si="251"/>
        <v>84</v>
      </c>
      <c r="I3306" s="130">
        <f t="shared" si="253"/>
        <v>175</v>
      </c>
      <c r="J3306" s="130">
        <f t="shared" si="252"/>
        <v>194.25</v>
      </c>
    </row>
    <row r="3307" spans="1:10" x14ac:dyDescent="0.25">
      <c r="A3307" s="99" t="s">
        <v>6781</v>
      </c>
      <c r="B3307" s="99" t="s">
        <v>5975</v>
      </c>
      <c r="C3307" s="99" t="s">
        <v>6753</v>
      </c>
      <c r="D3307" s="99" t="s">
        <v>5862</v>
      </c>
      <c r="E3307" s="130">
        <v>70</v>
      </c>
      <c r="F3307" s="130">
        <f t="shared" si="250"/>
        <v>84</v>
      </c>
      <c r="G3307" s="130">
        <v>70</v>
      </c>
      <c r="H3307" s="130">
        <f t="shared" si="251"/>
        <v>84</v>
      </c>
      <c r="I3307" s="130">
        <f t="shared" si="253"/>
        <v>175</v>
      </c>
      <c r="J3307" s="130">
        <f t="shared" si="252"/>
        <v>194.25</v>
      </c>
    </row>
    <row r="3308" spans="1:10" x14ac:dyDescent="0.25">
      <c r="A3308" s="99" t="s">
        <v>6782</v>
      </c>
      <c r="B3308" s="99" t="s">
        <v>6783</v>
      </c>
      <c r="C3308" s="99" t="s">
        <v>6753</v>
      </c>
      <c r="D3308" s="99" t="s">
        <v>5862</v>
      </c>
      <c r="E3308" s="130">
        <v>70</v>
      </c>
      <c r="F3308" s="130">
        <f t="shared" si="250"/>
        <v>84</v>
      </c>
      <c r="G3308" s="130">
        <v>70</v>
      </c>
      <c r="H3308" s="130">
        <f t="shared" si="251"/>
        <v>84</v>
      </c>
      <c r="I3308" s="130">
        <f t="shared" si="253"/>
        <v>175</v>
      </c>
      <c r="J3308" s="130">
        <f t="shared" si="252"/>
        <v>194.25</v>
      </c>
    </row>
    <row r="3309" spans="1:10" x14ac:dyDescent="0.25">
      <c r="A3309" s="99" t="s">
        <v>6784</v>
      </c>
      <c r="B3309" s="99" t="s">
        <v>6654</v>
      </c>
      <c r="C3309" s="99" t="s">
        <v>6753</v>
      </c>
      <c r="D3309" s="99" t="s">
        <v>5862</v>
      </c>
      <c r="E3309" s="130">
        <v>70</v>
      </c>
      <c r="F3309" s="130">
        <f t="shared" si="250"/>
        <v>84</v>
      </c>
      <c r="G3309" s="130">
        <v>70</v>
      </c>
      <c r="H3309" s="130">
        <f t="shared" si="251"/>
        <v>84</v>
      </c>
      <c r="I3309" s="130">
        <f t="shared" si="253"/>
        <v>175</v>
      </c>
      <c r="J3309" s="130">
        <f t="shared" si="252"/>
        <v>194.25</v>
      </c>
    </row>
    <row r="3310" spans="1:10" x14ac:dyDescent="0.25">
      <c r="A3310" s="99" t="s">
        <v>6785</v>
      </c>
      <c r="B3310" s="99" t="s">
        <v>6786</v>
      </c>
      <c r="C3310" s="99" t="s">
        <v>6753</v>
      </c>
      <c r="D3310" s="99" t="s">
        <v>5862</v>
      </c>
      <c r="E3310" s="130">
        <v>70</v>
      </c>
      <c r="F3310" s="130">
        <f t="shared" si="250"/>
        <v>84</v>
      </c>
      <c r="G3310" s="130">
        <v>70</v>
      </c>
      <c r="H3310" s="130">
        <f t="shared" si="251"/>
        <v>84</v>
      </c>
      <c r="I3310" s="130">
        <f t="shared" si="253"/>
        <v>175</v>
      </c>
      <c r="J3310" s="130">
        <f t="shared" si="252"/>
        <v>194.25</v>
      </c>
    </row>
    <row r="3311" spans="1:10" x14ac:dyDescent="0.25">
      <c r="A3311" s="99" t="s">
        <v>6787</v>
      </c>
      <c r="B3311" s="99" t="s">
        <v>6666</v>
      </c>
      <c r="C3311" s="99" t="s">
        <v>6753</v>
      </c>
      <c r="D3311" s="99" t="s">
        <v>5862</v>
      </c>
      <c r="E3311" s="130">
        <v>70</v>
      </c>
      <c r="F3311" s="130">
        <f t="shared" si="250"/>
        <v>84</v>
      </c>
      <c r="G3311" s="130">
        <v>70</v>
      </c>
      <c r="H3311" s="130">
        <f t="shared" si="251"/>
        <v>84</v>
      </c>
      <c r="I3311" s="130">
        <f t="shared" si="253"/>
        <v>175</v>
      </c>
      <c r="J3311" s="130">
        <f t="shared" si="252"/>
        <v>194.25</v>
      </c>
    </row>
    <row r="3312" spans="1:10" x14ac:dyDescent="0.25">
      <c r="A3312" s="99" t="s">
        <v>6788</v>
      </c>
      <c r="B3312" s="99" t="s">
        <v>6789</v>
      </c>
      <c r="C3312" s="99" t="s">
        <v>6753</v>
      </c>
      <c r="D3312" s="99" t="s">
        <v>5862</v>
      </c>
      <c r="E3312" s="130">
        <v>70</v>
      </c>
      <c r="F3312" s="130">
        <f t="shared" si="250"/>
        <v>84</v>
      </c>
      <c r="G3312" s="130">
        <v>70</v>
      </c>
      <c r="H3312" s="130">
        <f t="shared" si="251"/>
        <v>84</v>
      </c>
      <c r="I3312" s="130">
        <f t="shared" si="253"/>
        <v>175</v>
      </c>
      <c r="J3312" s="130">
        <f t="shared" si="252"/>
        <v>194.25</v>
      </c>
    </row>
    <row r="3313" spans="1:10" x14ac:dyDescent="0.25">
      <c r="A3313" s="99" t="s">
        <v>6790</v>
      </c>
      <c r="B3313" s="99" t="s">
        <v>6791</v>
      </c>
      <c r="C3313" s="99" t="s">
        <v>6753</v>
      </c>
      <c r="D3313" s="99" t="s">
        <v>5862</v>
      </c>
      <c r="E3313" s="130">
        <v>70</v>
      </c>
      <c r="F3313" s="130">
        <f t="shared" si="250"/>
        <v>84</v>
      </c>
      <c r="G3313" s="130">
        <v>70</v>
      </c>
      <c r="H3313" s="130">
        <f t="shared" si="251"/>
        <v>84</v>
      </c>
      <c r="I3313" s="130">
        <f t="shared" si="253"/>
        <v>175</v>
      </c>
      <c r="J3313" s="130">
        <f t="shared" si="252"/>
        <v>194.25</v>
      </c>
    </row>
    <row r="3314" spans="1:10" x14ac:dyDescent="0.25">
      <c r="A3314" s="99" t="s">
        <v>6792</v>
      </c>
      <c r="B3314" s="99" t="s">
        <v>6793</v>
      </c>
      <c r="C3314" s="99" t="s">
        <v>6753</v>
      </c>
      <c r="D3314" s="99" t="s">
        <v>5862</v>
      </c>
      <c r="E3314" s="130">
        <v>70</v>
      </c>
      <c r="F3314" s="130">
        <f t="shared" si="250"/>
        <v>84</v>
      </c>
      <c r="G3314" s="130">
        <v>70</v>
      </c>
      <c r="H3314" s="130">
        <f t="shared" si="251"/>
        <v>84</v>
      </c>
      <c r="I3314" s="130">
        <f t="shared" si="253"/>
        <v>175</v>
      </c>
      <c r="J3314" s="130">
        <f t="shared" si="252"/>
        <v>194.25</v>
      </c>
    </row>
    <row r="3315" spans="1:10" x14ac:dyDescent="0.25">
      <c r="A3315" s="99" t="s">
        <v>6794</v>
      </c>
      <c r="B3315" s="99" t="s">
        <v>6795</v>
      </c>
      <c r="C3315" s="99" t="s">
        <v>6753</v>
      </c>
      <c r="D3315" s="99" t="s">
        <v>5862</v>
      </c>
      <c r="E3315" s="130">
        <v>70</v>
      </c>
      <c r="F3315" s="130">
        <f t="shared" si="250"/>
        <v>84</v>
      </c>
      <c r="G3315" s="130">
        <v>70</v>
      </c>
      <c r="H3315" s="130">
        <f t="shared" si="251"/>
        <v>84</v>
      </c>
      <c r="I3315" s="130">
        <f t="shared" si="253"/>
        <v>175</v>
      </c>
      <c r="J3315" s="130">
        <f t="shared" si="252"/>
        <v>194.25</v>
      </c>
    </row>
    <row r="3316" spans="1:10" x14ac:dyDescent="0.25">
      <c r="A3316" s="99" t="s">
        <v>6796</v>
      </c>
      <c r="B3316" s="99" t="s">
        <v>6797</v>
      </c>
      <c r="C3316" s="99" t="s">
        <v>6753</v>
      </c>
      <c r="D3316" s="99" t="s">
        <v>5862</v>
      </c>
      <c r="E3316" s="130">
        <v>70</v>
      </c>
      <c r="F3316" s="130">
        <f t="shared" si="250"/>
        <v>84</v>
      </c>
      <c r="G3316" s="130">
        <v>70</v>
      </c>
      <c r="H3316" s="130">
        <f t="shared" si="251"/>
        <v>84</v>
      </c>
      <c r="I3316" s="130">
        <f t="shared" si="253"/>
        <v>175</v>
      </c>
      <c r="J3316" s="130">
        <f t="shared" si="252"/>
        <v>194.25</v>
      </c>
    </row>
    <row r="3317" spans="1:10" x14ac:dyDescent="0.25">
      <c r="A3317" s="99" t="s">
        <v>6798</v>
      </c>
      <c r="B3317" s="99" t="s">
        <v>6799</v>
      </c>
      <c r="C3317" s="99" t="s">
        <v>6753</v>
      </c>
      <c r="D3317" s="99" t="s">
        <v>5862</v>
      </c>
      <c r="E3317" s="130">
        <v>70</v>
      </c>
      <c r="F3317" s="130">
        <f t="shared" si="250"/>
        <v>84</v>
      </c>
      <c r="G3317" s="130">
        <v>70</v>
      </c>
      <c r="H3317" s="130">
        <f t="shared" si="251"/>
        <v>84</v>
      </c>
      <c r="I3317" s="130">
        <f t="shared" si="253"/>
        <v>175</v>
      </c>
      <c r="J3317" s="130">
        <f t="shared" si="252"/>
        <v>194.25</v>
      </c>
    </row>
    <row r="3318" spans="1:10" x14ac:dyDescent="0.25">
      <c r="A3318" s="99" t="s">
        <v>6800</v>
      </c>
      <c r="B3318" s="99" t="s">
        <v>6801</v>
      </c>
      <c r="C3318" s="99" t="s">
        <v>6753</v>
      </c>
      <c r="D3318" s="99" t="s">
        <v>5862</v>
      </c>
      <c r="E3318" s="130">
        <v>70</v>
      </c>
      <c r="F3318" s="130">
        <f t="shared" si="250"/>
        <v>84</v>
      </c>
      <c r="G3318" s="130">
        <v>70</v>
      </c>
      <c r="H3318" s="130">
        <f t="shared" si="251"/>
        <v>84</v>
      </c>
      <c r="I3318" s="130">
        <f t="shared" si="253"/>
        <v>175</v>
      </c>
      <c r="J3318" s="130">
        <f t="shared" si="252"/>
        <v>194.25</v>
      </c>
    </row>
    <row r="3319" spans="1:10" x14ac:dyDescent="0.25">
      <c r="A3319" s="99" t="s">
        <v>6766</v>
      </c>
      <c r="B3319" s="99" t="s">
        <v>4968</v>
      </c>
      <c r="C3319" s="99" t="s">
        <v>6753</v>
      </c>
      <c r="D3319" s="99" t="s">
        <v>5862</v>
      </c>
      <c r="E3319" s="130">
        <v>70</v>
      </c>
      <c r="F3319" s="130">
        <f t="shared" si="250"/>
        <v>84</v>
      </c>
      <c r="G3319" s="130">
        <v>70</v>
      </c>
      <c r="H3319" s="130">
        <f t="shared" si="251"/>
        <v>84</v>
      </c>
      <c r="I3319" s="130">
        <f t="shared" si="253"/>
        <v>175</v>
      </c>
      <c r="J3319" s="130">
        <f t="shared" si="252"/>
        <v>194.25</v>
      </c>
    </row>
    <row r="3320" spans="1:10" x14ac:dyDescent="0.25">
      <c r="A3320" s="99" t="s">
        <v>6802</v>
      </c>
      <c r="B3320" s="99" t="s">
        <v>6690</v>
      </c>
      <c r="C3320" s="99" t="s">
        <v>6753</v>
      </c>
      <c r="D3320" s="99" t="s">
        <v>5862</v>
      </c>
      <c r="E3320" s="130">
        <v>70</v>
      </c>
      <c r="F3320" s="130">
        <f t="shared" si="250"/>
        <v>84</v>
      </c>
      <c r="G3320" s="130">
        <v>70</v>
      </c>
      <c r="H3320" s="130">
        <f t="shared" si="251"/>
        <v>84</v>
      </c>
      <c r="I3320" s="130">
        <f t="shared" si="253"/>
        <v>175</v>
      </c>
      <c r="J3320" s="130">
        <f t="shared" si="252"/>
        <v>194.25</v>
      </c>
    </row>
    <row r="3321" spans="1:10" x14ac:dyDescent="0.25">
      <c r="A3321" s="99" t="s">
        <v>6803</v>
      </c>
      <c r="B3321" s="99" t="s">
        <v>6804</v>
      </c>
      <c r="C3321" s="99" t="s">
        <v>6753</v>
      </c>
      <c r="D3321" s="99" t="s">
        <v>5862</v>
      </c>
      <c r="E3321" s="130">
        <v>70</v>
      </c>
      <c r="F3321" s="130">
        <f t="shared" si="250"/>
        <v>84</v>
      </c>
      <c r="G3321" s="130">
        <v>70</v>
      </c>
      <c r="H3321" s="130">
        <f t="shared" si="251"/>
        <v>84</v>
      </c>
      <c r="I3321" s="130">
        <f t="shared" si="253"/>
        <v>175</v>
      </c>
      <c r="J3321" s="130">
        <f t="shared" si="252"/>
        <v>194.25</v>
      </c>
    </row>
    <row r="3322" spans="1:10" x14ac:dyDescent="0.25">
      <c r="A3322" s="99" t="s">
        <v>6805</v>
      </c>
      <c r="B3322" s="99" t="s">
        <v>6692</v>
      </c>
      <c r="C3322" s="99" t="s">
        <v>6753</v>
      </c>
      <c r="D3322" s="99" t="s">
        <v>5862</v>
      </c>
      <c r="E3322" s="130">
        <v>70</v>
      </c>
      <c r="F3322" s="130">
        <f t="shared" si="250"/>
        <v>84</v>
      </c>
      <c r="G3322" s="130">
        <v>70</v>
      </c>
      <c r="H3322" s="130">
        <f t="shared" si="251"/>
        <v>84</v>
      </c>
      <c r="I3322" s="130">
        <f t="shared" si="253"/>
        <v>175</v>
      </c>
      <c r="J3322" s="130">
        <f t="shared" si="252"/>
        <v>194.25</v>
      </c>
    </row>
    <row r="3323" spans="1:10" x14ac:dyDescent="0.25">
      <c r="A3323" s="99" t="s">
        <v>6806</v>
      </c>
      <c r="B3323" s="99" t="s">
        <v>6807</v>
      </c>
      <c r="C3323" s="99" t="s">
        <v>6753</v>
      </c>
      <c r="D3323" s="99" t="s">
        <v>5862</v>
      </c>
      <c r="E3323" s="130">
        <v>70</v>
      </c>
      <c r="F3323" s="130">
        <f t="shared" si="250"/>
        <v>84</v>
      </c>
      <c r="G3323" s="130">
        <v>70</v>
      </c>
      <c r="H3323" s="130">
        <f t="shared" si="251"/>
        <v>84</v>
      </c>
      <c r="I3323" s="130">
        <f t="shared" si="253"/>
        <v>175</v>
      </c>
      <c r="J3323" s="130">
        <f t="shared" si="252"/>
        <v>194.25</v>
      </c>
    </row>
    <row r="3324" spans="1:10" x14ac:dyDescent="0.25">
      <c r="A3324" s="99" t="s">
        <v>6770</v>
      </c>
      <c r="B3324" s="99" t="s">
        <v>6808</v>
      </c>
      <c r="C3324" s="99" t="s">
        <v>6753</v>
      </c>
      <c r="D3324" s="99" t="s">
        <v>5862</v>
      </c>
      <c r="E3324" s="130">
        <v>70</v>
      </c>
      <c r="F3324" s="130">
        <f t="shared" si="250"/>
        <v>84</v>
      </c>
      <c r="G3324" s="130">
        <v>70</v>
      </c>
      <c r="H3324" s="130">
        <f t="shared" si="251"/>
        <v>84</v>
      </c>
      <c r="I3324" s="130">
        <f t="shared" si="253"/>
        <v>175</v>
      </c>
      <c r="J3324" s="130">
        <f t="shared" si="252"/>
        <v>194.25</v>
      </c>
    </row>
    <row r="3325" spans="1:10" x14ac:dyDescent="0.25">
      <c r="A3325" s="99" t="s">
        <v>6809</v>
      </c>
      <c r="B3325" s="99" t="s">
        <v>6678</v>
      </c>
      <c r="C3325" s="99" t="s">
        <v>6753</v>
      </c>
      <c r="D3325" s="99" t="s">
        <v>5862</v>
      </c>
      <c r="E3325" s="130">
        <v>70</v>
      </c>
      <c r="F3325" s="130">
        <f t="shared" si="250"/>
        <v>84</v>
      </c>
      <c r="G3325" s="130">
        <v>70</v>
      </c>
      <c r="H3325" s="130">
        <f t="shared" si="251"/>
        <v>84</v>
      </c>
      <c r="I3325" s="130">
        <f t="shared" si="253"/>
        <v>175</v>
      </c>
      <c r="J3325" s="130">
        <f t="shared" si="252"/>
        <v>194.25</v>
      </c>
    </row>
    <row r="3326" spans="1:10" x14ac:dyDescent="0.25">
      <c r="A3326" s="99" t="s">
        <v>6810</v>
      </c>
      <c r="B3326" s="99" t="s">
        <v>6811</v>
      </c>
      <c r="C3326" s="99" t="s">
        <v>6753</v>
      </c>
      <c r="D3326" s="99" t="s">
        <v>5862</v>
      </c>
      <c r="E3326" s="130">
        <v>70</v>
      </c>
      <c r="F3326" s="130">
        <f t="shared" si="250"/>
        <v>84</v>
      </c>
      <c r="G3326" s="130">
        <v>70</v>
      </c>
      <c r="H3326" s="130">
        <f t="shared" si="251"/>
        <v>84</v>
      </c>
      <c r="I3326" s="130">
        <f t="shared" si="253"/>
        <v>175</v>
      </c>
      <c r="J3326" s="130">
        <f t="shared" si="252"/>
        <v>194.25</v>
      </c>
    </row>
    <row r="3327" spans="1:10" x14ac:dyDescent="0.25">
      <c r="A3327" s="99" t="s">
        <v>6812</v>
      </c>
      <c r="B3327" s="99" t="s">
        <v>6813</v>
      </c>
      <c r="C3327" s="99" t="s">
        <v>6753</v>
      </c>
      <c r="D3327" s="99" t="s">
        <v>4670</v>
      </c>
      <c r="E3327" s="130">
        <v>110</v>
      </c>
      <c r="F3327" s="130">
        <f t="shared" si="250"/>
        <v>126</v>
      </c>
      <c r="G3327" s="130">
        <v>110</v>
      </c>
      <c r="H3327" s="130">
        <f t="shared" si="251"/>
        <v>126</v>
      </c>
      <c r="I3327" s="130">
        <f t="shared" si="253"/>
        <v>275</v>
      </c>
      <c r="J3327" s="130">
        <f t="shared" si="252"/>
        <v>299.25</v>
      </c>
    </row>
    <row r="3328" spans="1:10" x14ac:dyDescent="0.25">
      <c r="A3328" s="99" t="s">
        <v>6814</v>
      </c>
      <c r="B3328" s="99" t="s">
        <v>6701</v>
      </c>
      <c r="C3328" s="99" t="s">
        <v>6753</v>
      </c>
      <c r="D3328" s="99" t="s">
        <v>4670</v>
      </c>
      <c r="E3328" s="130">
        <v>110</v>
      </c>
      <c r="F3328" s="130">
        <f t="shared" si="250"/>
        <v>126</v>
      </c>
      <c r="G3328" s="130">
        <v>110</v>
      </c>
      <c r="H3328" s="130">
        <f t="shared" si="251"/>
        <v>126</v>
      </c>
      <c r="I3328" s="130">
        <f t="shared" si="253"/>
        <v>275</v>
      </c>
      <c r="J3328" s="130">
        <f t="shared" si="252"/>
        <v>299.25</v>
      </c>
    </row>
    <row r="3329" spans="1:10" x14ac:dyDescent="0.25">
      <c r="A3329" s="99" t="s">
        <v>6815</v>
      </c>
      <c r="B3329" s="99" t="s">
        <v>6121</v>
      </c>
      <c r="C3329" s="99" t="s">
        <v>6753</v>
      </c>
      <c r="D3329" s="99" t="s">
        <v>5862</v>
      </c>
      <c r="E3329" s="130">
        <v>70</v>
      </c>
      <c r="F3329" s="130">
        <f t="shared" si="250"/>
        <v>84</v>
      </c>
      <c r="G3329" s="130">
        <v>70</v>
      </c>
      <c r="H3329" s="130">
        <f t="shared" si="251"/>
        <v>84</v>
      </c>
      <c r="I3329" s="130">
        <f t="shared" si="253"/>
        <v>175</v>
      </c>
      <c r="J3329" s="130">
        <f t="shared" si="252"/>
        <v>194.25</v>
      </c>
    </row>
    <row r="3330" spans="1:10" x14ac:dyDescent="0.25">
      <c r="A3330" s="99" t="s">
        <v>6816</v>
      </c>
      <c r="B3330" s="99" t="s">
        <v>6817</v>
      </c>
      <c r="C3330" s="99" t="s">
        <v>6753</v>
      </c>
      <c r="D3330" s="99" t="s">
        <v>5862</v>
      </c>
      <c r="E3330" s="130">
        <v>70</v>
      </c>
      <c r="F3330" s="130">
        <f t="shared" si="250"/>
        <v>84</v>
      </c>
      <c r="G3330" s="130">
        <v>70</v>
      </c>
      <c r="H3330" s="130">
        <f t="shared" si="251"/>
        <v>84</v>
      </c>
      <c r="I3330" s="130">
        <f t="shared" si="253"/>
        <v>175</v>
      </c>
      <c r="J3330" s="130">
        <f t="shared" si="252"/>
        <v>194.25</v>
      </c>
    </row>
    <row r="3331" spans="1:10" x14ac:dyDescent="0.25">
      <c r="A3331" s="99" t="s">
        <v>6770</v>
      </c>
      <c r="B3331" s="99" t="s">
        <v>5008</v>
      </c>
      <c r="C3331" s="99" t="s">
        <v>6753</v>
      </c>
      <c r="D3331" s="99" t="s">
        <v>5862</v>
      </c>
      <c r="E3331" s="130">
        <v>70</v>
      </c>
      <c r="F3331" s="130">
        <f t="shared" ref="F3331:F3394" si="254">(E3331+10)*1.05</f>
        <v>84</v>
      </c>
      <c r="G3331" s="130">
        <v>70</v>
      </c>
      <c r="H3331" s="130">
        <f t="shared" ref="H3331:H3394" si="255">(G3331+10)*1.05</f>
        <v>84</v>
      </c>
      <c r="I3331" s="130">
        <f t="shared" si="253"/>
        <v>175</v>
      </c>
      <c r="J3331" s="130">
        <f t="shared" ref="J3331:J3394" si="256">(I3331+10)*1.05</f>
        <v>194.25</v>
      </c>
    </row>
    <row r="3332" spans="1:10" x14ac:dyDescent="0.25">
      <c r="A3332" s="99" t="s">
        <v>6818</v>
      </c>
      <c r="B3332" s="99" t="s">
        <v>6819</v>
      </c>
      <c r="C3332" s="99" t="s">
        <v>6753</v>
      </c>
      <c r="D3332" s="99" t="s">
        <v>5862</v>
      </c>
      <c r="E3332" s="130">
        <v>70</v>
      </c>
      <c r="F3332" s="130">
        <f t="shared" si="254"/>
        <v>84</v>
      </c>
      <c r="G3332" s="130">
        <v>70</v>
      </c>
      <c r="H3332" s="130">
        <f t="shared" si="255"/>
        <v>84</v>
      </c>
      <c r="I3332" s="130">
        <f t="shared" si="253"/>
        <v>175</v>
      </c>
      <c r="J3332" s="130">
        <f t="shared" si="256"/>
        <v>194.25</v>
      </c>
    </row>
    <row r="3333" spans="1:10" x14ac:dyDescent="0.25">
      <c r="A3333" s="99" t="s">
        <v>6820</v>
      </c>
      <c r="B3333" s="99" t="s">
        <v>6821</v>
      </c>
      <c r="C3333" s="99" t="s">
        <v>6822</v>
      </c>
      <c r="D3333" s="99" t="s">
        <v>4796</v>
      </c>
      <c r="E3333" s="130">
        <v>80</v>
      </c>
      <c r="F3333" s="130">
        <f t="shared" si="254"/>
        <v>94.5</v>
      </c>
      <c r="G3333" s="130">
        <v>80</v>
      </c>
      <c r="H3333" s="130">
        <f t="shared" si="255"/>
        <v>94.5</v>
      </c>
      <c r="I3333" s="130">
        <f t="shared" si="253"/>
        <v>200</v>
      </c>
      <c r="J3333" s="130">
        <f t="shared" si="256"/>
        <v>220.5</v>
      </c>
    </row>
    <row r="3334" spans="1:10" x14ac:dyDescent="0.25">
      <c r="A3334" s="99" t="s">
        <v>6823</v>
      </c>
      <c r="B3334" s="99" t="s">
        <v>6824</v>
      </c>
      <c r="C3334" s="99" t="s">
        <v>6822</v>
      </c>
      <c r="D3334" s="99" t="s">
        <v>4796</v>
      </c>
      <c r="E3334" s="130">
        <v>80</v>
      </c>
      <c r="F3334" s="130">
        <f t="shared" si="254"/>
        <v>94.5</v>
      </c>
      <c r="G3334" s="130">
        <v>80</v>
      </c>
      <c r="H3334" s="130">
        <f t="shared" si="255"/>
        <v>94.5</v>
      </c>
      <c r="I3334" s="130">
        <f t="shared" si="253"/>
        <v>200</v>
      </c>
      <c r="J3334" s="130">
        <f t="shared" si="256"/>
        <v>220.5</v>
      </c>
    </row>
    <row r="3335" spans="1:10" x14ac:dyDescent="0.25">
      <c r="A3335" s="99" t="s">
        <v>6825</v>
      </c>
      <c r="B3335" s="99" t="s">
        <v>6826</v>
      </c>
      <c r="C3335" s="99" t="s">
        <v>6822</v>
      </c>
      <c r="D3335" s="99" t="s">
        <v>4796</v>
      </c>
      <c r="E3335" s="130">
        <v>80</v>
      </c>
      <c r="F3335" s="130">
        <f t="shared" si="254"/>
        <v>94.5</v>
      </c>
      <c r="G3335" s="130">
        <v>80</v>
      </c>
      <c r="H3335" s="130">
        <f t="shared" si="255"/>
        <v>94.5</v>
      </c>
      <c r="I3335" s="130">
        <f t="shared" si="253"/>
        <v>200</v>
      </c>
      <c r="J3335" s="130">
        <f t="shared" si="256"/>
        <v>220.5</v>
      </c>
    </row>
    <row r="3336" spans="1:10" x14ac:dyDescent="0.25">
      <c r="A3336" s="99" t="s">
        <v>6827</v>
      </c>
      <c r="B3336" s="99" t="s">
        <v>6751</v>
      </c>
      <c r="C3336" s="99" t="s">
        <v>6822</v>
      </c>
      <c r="D3336" s="99" t="s">
        <v>4796</v>
      </c>
      <c r="E3336" s="130">
        <v>80</v>
      </c>
      <c r="F3336" s="130">
        <f t="shared" si="254"/>
        <v>94.5</v>
      </c>
      <c r="G3336" s="130">
        <v>80</v>
      </c>
      <c r="H3336" s="130">
        <f t="shared" si="255"/>
        <v>94.5</v>
      </c>
      <c r="I3336" s="130">
        <f t="shared" si="253"/>
        <v>200</v>
      </c>
      <c r="J3336" s="130">
        <f t="shared" si="256"/>
        <v>220.5</v>
      </c>
    </row>
    <row r="3337" spans="1:10" x14ac:dyDescent="0.25">
      <c r="A3337" s="99" t="s">
        <v>6828</v>
      </c>
      <c r="B3337" s="99" t="s">
        <v>6829</v>
      </c>
      <c r="C3337" s="99" t="s">
        <v>6822</v>
      </c>
      <c r="D3337" s="99" t="s">
        <v>4796</v>
      </c>
      <c r="E3337" s="130">
        <v>80</v>
      </c>
      <c r="F3337" s="130">
        <f t="shared" si="254"/>
        <v>94.5</v>
      </c>
      <c r="G3337" s="130">
        <v>80</v>
      </c>
      <c r="H3337" s="130">
        <f t="shared" si="255"/>
        <v>94.5</v>
      </c>
      <c r="I3337" s="130">
        <f t="shared" si="253"/>
        <v>200</v>
      </c>
      <c r="J3337" s="130">
        <f t="shared" si="256"/>
        <v>220.5</v>
      </c>
    </row>
    <row r="3338" spans="1:10" x14ac:dyDescent="0.25">
      <c r="A3338" s="99" t="s">
        <v>6830</v>
      </c>
      <c r="B3338" s="99" t="s">
        <v>6831</v>
      </c>
      <c r="C3338" s="99" t="s">
        <v>6822</v>
      </c>
      <c r="D3338" s="99" t="s">
        <v>4796</v>
      </c>
      <c r="E3338" s="130">
        <v>80</v>
      </c>
      <c r="F3338" s="130">
        <f t="shared" si="254"/>
        <v>94.5</v>
      </c>
      <c r="G3338" s="130">
        <v>80</v>
      </c>
      <c r="H3338" s="130">
        <f t="shared" si="255"/>
        <v>94.5</v>
      </c>
      <c r="I3338" s="130">
        <f t="shared" si="253"/>
        <v>200</v>
      </c>
      <c r="J3338" s="130">
        <f t="shared" si="256"/>
        <v>220.5</v>
      </c>
    </row>
    <row r="3339" spans="1:10" x14ac:dyDescent="0.25">
      <c r="A3339" s="99" t="s">
        <v>6832</v>
      </c>
      <c r="B3339" s="99" t="s">
        <v>6833</v>
      </c>
      <c r="C3339" s="99" t="s">
        <v>6822</v>
      </c>
      <c r="D3339" s="99" t="s">
        <v>4796</v>
      </c>
      <c r="E3339" s="130">
        <v>80</v>
      </c>
      <c r="F3339" s="130">
        <f t="shared" si="254"/>
        <v>94.5</v>
      </c>
      <c r="G3339" s="130">
        <v>80</v>
      </c>
      <c r="H3339" s="130">
        <f t="shared" si="255"/>
        <v>94.5</v>
      </c>
      <c r="I3339" s="130">
        <f t="shared" si="253"/>
        <v>200</v>
      </c>
      <c r="J3339" s="130">
        <f t="shared" si="256"/>
        <v>220.5</v>
      </c>
    </row>
    <row r="3340" spans="1:10" x14ac:dyDescent="0.25">
      <c r="A3340" s="99" t="s">
        <v>6834</v>
      </c>
      <c r="B3340" s="99" t="s">
        <v>6835</v>
      </c>
      <c r="C3340" s="99" t="s">
        <v>6822</v>
      </c>
      <c r="D3340" s="99" t="s">
        <v>4796</v>
      </c>
      <c r="E3340" s="130">
        <v>80</v>
      </c>
      <c r="F3340" s="130">
        <f t="shared" si="254"/>
        <v>94.5</v>
      </c>
      <c r="G3340" s="130">
        <v>80</v>
      </c>
      <c r="H3340" s="130">
        <f t="shared" si="255"/>
        <v>94.5</v>
      </c>
      <c r="I3340" s="130">
        <f t="shared" si="253"/>
        <v>200</v>
      </c>
      <c r="J3340" s="130">
        <f t="shared" si="256"/>
        <v>220.5</v>
      </c>
    </row>
    <row r="3341" spans="1:10" x14ac:dyDescent="0.25">
      <c r="A3341" s="99" t="s">
        <v>6836</v>
      </c>
      <c r="B3341" s="99" t="s">
        <v>6837</v>
      </c>
      <c r="C3341" s="99" t="s">
        <v>6822</v>
      </c>
      <c r="D3341" s="99" t="s">
        <v>4796</v>
      </c>
      <c r="E3341" s="130">
        <v>80</v>
      </c>
      <c r="F3341" s="130">
        <f t="shared" si="254"/>
        <v>94.5</v>
      </c>
      <c r="G3341" s="130">
        <v>80</v>
      </c>
      <c r="H3341" s="130">
        <f t="shared" si="255"/>
        <v>94.5</v>
      </c>
      <c r="I3341" s="130">
        <f t="shared" si="253"/>
        <v>200</v>
      </c>
      <c r="J3341" s="130">
        <f t="shared" si="256"/>
        <v>220.5</v>
      </c>
    </row>
    <row r="3342" spans="1:10" x14ac:dyDescent="0.25">
      <c r="A3342" s="99" t="s">
        <v>6838</v>
      </c>
      <c r="B3342" s="99" t="s">
        <v>6839</v>
      </c>
      <c r="C3342" s="99" t="s">
        <v>6822</v>
      </c>
      <c r="D3342" s="99" t="s">
        <v>4796</v>
      </c>
      <c r="E3342" s="130">
        <v>80</v>
      </c>
      <c r="F3342" s="130">
        <f t="shared" si="254"/>
        <v>94.5</v>
      </c>
      <c r="G3342" s="130">
        <v>80</v>
      </c>
      <c r="H3342" s="130">
        <f t="shared" si="255"/>
        <v>94.5</v>
      </c>
      <c r="I3342" s="130">
        <f t="shared" si="253"/>
        <v>200</v>
      </c>
      <c r="J3342" s="130">
        <f t="shared" si="256"/>
        <v>220.5</v>
      </c>
    </row>
    <row r="3343" spans="1:10" x14ac:dyDescent="0.25">
      <c r="A3343" s="99" t="s">
        <v>6840</v>
      </c>
      <c r="B3343" s="99" t="s">
        <v>6841</v>
      </c>
      <c r="C3343" s="99" t="s">
        <v>6822</v>
      </c>
      <c r="D3343" s="99" t="s">
        <v>4796</v>
      </c>
      <c r="E3343" s="130">
        <v>80</v>
      </c>
      <c r="F3343" s="130">
        <f t="shared" si="254"/>
        <v>94.5</v>
      </c>
      <c r="G3343" s="130">
        <v>80</v>
      </c>
      <c r="H3343" s="130">
        <f t="shared" si="255"/>
        <v>94.5</v>
      </c>
      <c r="I3343" s="130">
        <f t="shared" si="253"/>
        <v>200</v>
      </c>
      <c r="J3343" s="130">
        <f t="shared" si="256"/>
        <v>220.5</v>
      </c>
    </row>
    <row r="3344" spans="1:10" x14ac:dyDescent="0.25">
      <c r="A3344" s="99" t="s">
        <v>6842</v>
      </c>
      <c r="B3344" s="99" t="s">
        <v>6843</v>
      </c>
      <c r="C3344" s="99" t="s">
        <v>6822</v>
      </c>
      <c r="D3344" s="99" t="s">
        <v>4796</v>
      </c>
      <c r="E3344" s="130">
        <v>80</v>
      </c>
      <c r="F3344" s="130">
        <f t="shared" si="254"/>
        <v>94.5</v>
      </c>
      <c r="G3344" s="130">
        <v>80</v>
      </c>
      <c r="H3344" s="130">
        <f t="shared" si="255"/>
        <v>94.5</v>
      </c>
      <c r="I3344" s="130">
        <f t="shared" si="253"/>
        <v>200</v>
      </c>
      <c r="J3344" s="130">
        <f t="shared" si="256"/>
        <v>220.5</v>
      </c>
    </row>
    <row r="3345" spans="1:10" x14ac:dyDescent="0.25">
      <c r="A3345" s="99" t="s">
        <v>6844</v>
      </c>
      <c r="B3345" s="99" t="s">
        <v>6845</v>
      </c>
      <c r="C3345" s="99" t="s">
        <v>6822</v>
      </c>
      <c r="D3345" s="99" t="s">
        <v>4796</v>
      </c>
      <c r="E3345" s="130">
        <v>80</v>
      </c>
      <c r="F3345" s="130">
        <f t="shared" si="254"/>
        <v>94.5</v>
      </c>
      <c r="G3345" s="130">
        <v>80</v>
      </c>
      <c r="H3345" s="130">
        <f t="shared" si="255"/>
        <v>94.5</v>
      </c>
      <c r="I3345" s="130">
        <f t="shared" si="253"/>
        <v>200</v>
      </c>
      <c r="J3345" s="130">
        <f t="shared" si="256"/>
        <v>220.5</v>
      </c>
    </row>
    <row r="3346" spans="1:10" x14ac:dyDescent="0.25">
      <c r="A3346" s="99" t="s">
        <v>6846</v>
      </c>
      <c r="B3346" s="99" t="s">
        <v>6847</v>
      </c>
      <c r="C3346" s="99" t="s">
        <v>6822</v>
      </c>
      <c r="D3346" s="99" t="s">
        <v>4796</v>
      </c>
      <c r="E3346" s="130">
        <v>80</v>
      </c>
      <c r="F3346" s="130">
        <f t="shared" si="254"/>
        <v>94.5</v>
      </c>
      <c r="G3346" s="130">
        <v>80</v>
      </c>
      <c r="H3346" s="130">
        <f t="shared" si="255"/>
        <v>94.5</v>
      </c>
      <c r="I3346" s="130">
        <f t="shared" si="253"/>
        <v>200</v>
      </c>
      <c r="J3346" s="130">
        <f t="shared" si="256"/>
        <v>220.5</v>
      </c>
    </row>
    <row r="3347" spans="1:10" x14ac:dyDescent="0.25">
      <c r="A3347" s="99" t="s">
        <v>6848</v>
      </c>
      <c r="B3347" s="99" t="s">
        <v>6849</v>
      </c>
      <c r="C3347" s="99" t="s">
        <v>6822</v>
      </c>
      <c r="D3347" s="99" t="s">
        <v>4796</v>
      </c>
      <c r="E3347" s="130">
        <v>80</v>
      </c>
      <c r="F3347" s="130">
        <f t="shared" si="254"/>
        <v>94.5</v>
      </c>
      <c r="G3347" s="130">
        <v>80</v>
      </c>
      <c r="H3347" s="130">
        <f t="shared" si="255"/>
        <v>94.5</v>
      </c>
      <c r="I3347" s="130">
        <f t="shared" si="253"/>
        <v>200</v>
      </c>
      <c r="J3347" s="130">
        <f t="shared" si="256"/>
        <v>220.5</v>
      </c>
    </row>
    <row r="3348" spans="1:10" x14ac:dyDescent="0.25">
      <c r="A3348" s="99" t="s">
        <v>6850</v>
      </c>
      <c r="B3348" s="99" t="s">
        <v>6851</v>
      </c>
      <c r="C3348" s="99" t="s">
        <v>6822</v>
      </c>
      <c r="D3348" s="99" t="s">
        <v>4796</v>
      </c>
      <c r="E3348" s="130">
        <v>80</v>
      </c>
      <c r="F3348" s="130">
        <f t="shared" si="254"/>
        <v>94.5</v>
      </c>
      <c r="G3348" s="130">
        <v>80</v>
      </c>
      <c r="H3348" s="130">
        <f t="shared" si="255"/>
        <v>94.5</v>
      </c>
      <c r="I3348" s="130">
        <f t="shared" si="253"/>
        <v>200</v>
      </c>
      <c r="J3348" s="130">
        <f t="shared" si="256"/>
        <v>220.5</v>
      </c>
    </row>
    <row r="3349" spans="1:10" x14ac:dyDescent="0.25">
      <c r="A3349" s="99" t="s">
        <v>6852</v>
      </c>
      <c r="B3349" s="99" t="s">
        <v>6853</v>
      </c>
      <c r="C3349" s="99" t="s">
        <v>6822</v>
      </c>
      <c r="D3349" s="99" t="s">
        <v>4796</v>
      </c>
      <c r="E3349" s="130">
        <v>80</v>
      </c>
      <c r="F3349" s="130">
        <f t="shared" si="254"/>
        <v>94.5</v>
      </c>
      <c r="G3349" s="130">
        <v>80</v>
      </c>
      <c r="H3349" s="130">
        <f t="shared" si="255"/>
        <v>94.5</v>
      </c>
      <c r="I3349" s="130">
        <f t="shared" si="253"/>
        <v>200</v>
      </c>
      <c r="J3349" s="130">
        <f t="shared" si="256"/>
        <v>220.5</v>
      </c>
    </row>
    <row r="3350" spans="1:10" x14ac:dyDescent="0.25">
      <c r="A3350" s="99" t="s">
        <v>6854</v>
      </c>
      <c r="B3350" s="99" t="s">
        <v>6855</v>
      </c>
      <c r="C3350" s="99" t="s">
        <v>6822</v>
      </c>
      <c r="D3350" s="99" t="s">
        <v>4796</v>
      </c>
      <c r="E3350" s="130">
        <v>80</v>
      </c>
      <c r="F3350" s="130">
        <f t="shared" si="254"/>
        <v>94.5</v>
      </c>
      <c r="G3350" s="130">
        <v>80</v>
      </c>
      <c r="H3350" s="130">
        <f t="shared" si="255"/>
        <v>94.5</v>
      </c>
      <c r="I3350" s="130">
        <f t="shared" si="253"/>
        <v>200</v>
      </c>
      <c r="J3350" s="130">
        <f t="shared" si="256"/>
        <v>220.5</v>
      </c>
    </row>
    <row r="3351" spans="1:10" x14ac:dyDescent="0.25">
      <c r="A3351" s="99" t="s">
        <v>6856</v>
      </c>
      <c r="B3351" s="99" t="s">
        <v>6857</v>
      </c>
      <c r="C3351" s="99" t="s">
        <v>6822</v>
      </c>
      <c r="D3351" s="99" t="s">
        <v>4796</v>
      </c>
      <c r="E3351" s="130">
        <v>80</v>
      </c>
      <c r="F3351" s="130">
        <f t="shared" si="254"/>
        <v>94.5</v>
      </c>
      <c r="G3351" s="130">
        <v>80</v>
      </c>
      <c r="H3351" s="130">
        <f t="shared" si="255"/>
        <v>94.5</v>
      </c>
      <c r="I3351" s="130">
        <f t="shared" si="253"/>
        <v>200</v>
      </c>
      <c r="J3351" s="130">
        <f t="shared" si="256"/>
        <v>220.5</v>
      </c>
    </row>
    <row r="3352" spans="1:10" x14ac:dyDescent="0.25">
      <c r="A3352" s="99" t="s">
        <v>6858</v>
      </c>
      <c r="B3352" s="99" t="s">
        <v>6859</v>
      </c>
      <c r="C3352" s="99" t="s">
        <v>6860</v>
      </c>
      <c r="D3352" s="99" t="s">
        <v>4670</v>
      </c>
      <c r="E3352" s="130">
        <v>110</v>
      </c>
      <c r="F3352" s="130">
        <f t="shared" si="254"/>
        <v>126</v>
      </c>
      <c r="G3352" s="130">
        <v>110</v>
      </c>
      <c r="H3352" s="130">
        <f t="shared" si="255"/>
        <v>126</v>
      </c>
      <c r="I3352" s="130">
        <f t="shared" si="253"/>
        <v>275</v>
      </c>
      <c r="J3352" s="130">
        <f t="shared" si="256"/>
        <v>299.25</v>
      </c>
    </row>
    <row r="3353" spans="1:10" x14ac:dyDescent="0.25">
      <c r="A3353" s="99" t="s">
        <v>6861</v>
      </c>
      <c r="B3353" s="99" t="s">
        <v>6862</v>
      </c>
      <c r="C3353" s="99" t="s">
        <v>6860</v>
      </c>
      <c r="D3353" s="99" t="s">
        <v>4670</v>
      </c>
      <c r="E3353" s="130">
        <v>110</v>
      </c>
      <c r="F3353" s="130">
        <f t="shared" si="254"/>
        <v>126</v>
      </c>
      <c r="G3353" s="130">
        <v>110</v>
      </c>
      <c r="H3353" s="130">
        <f t="shared" si="255"/>
        <v>126</v>
      </c>
      <c r="I3353" s="130">
        <f t="shared" si="253"/>
        <v>275</v>
      </c>
      <c r="J3353" s="130">
        <f t="shared" si="256"/>
        <v>299.25</v>
      </c>
    </row>
    <row r="3354" spans="1:10" x14ac:dyDescent="0.25">
      <c r="A3354" s="99" t="s">
        <v>6863</v>
      </c>
      <c r="B3354" s="99" t="s">
        <v>6864</v>
      </c>
      <c r="C3354" s="99" t="s">
        <v>6860</v>
      </c>
      <c r="D3354" s="99" t="s">
        <v>4670</v>
      </c>
      <c r="E3354" s="130">
        <v>110</v>
      </c>
      <c r="F3354" s="130">
        <f t="shared" si="254"/>
        <v>126</v>
      </c>
      <c r="G3354" s="130">
        <v>110</v>
      </c>
      <c r="H3354" s="130">
        <f t="shared" si="255"/>
        <v>126</v>
      </c>
      <c r="I3354" s="130">
        <f t="shared" si="253"/>
        <v>275</v>
      </c>
      <c r="J3354" s="130">
        <f t="shared" si="256"/>
        <v>299.25</v>
      </c>
    </row>
    <row r="3355" spans="1:10" x14ac:dyDescent="0.25">
      <c r="A3355" s="99" t="s">
        <v>6865</v>
      </c>
      <c r="B3355" s="99" t="s">
        <v>6866</v>
      </c>
      <c r="C3355" s="99" t="s">
        <v>6860</v>
      </c>
      <c r="D3355" s="99" t="s">
        <v>4670</v>
      </c>
      <c r="E3355" s="130">
        <v>110</v>
      </c>
      <c r="F3355" s="130">
        <f t="shared" si="254"/>
        <v>126</v>
      </c>
      <c r="G3355" s="130">
        <v>110</v>
      </c>
      <c r="H3355" s="130">
        <f t="shared" si="255"/>
        <v>126</v>
      </c>
      <c r="I3355" s="130">
        <f t="shared" ref="I3355:I3418" si="257">E3355*2.5</f>
        <v>275</v>
      </c>
      <c r="J3355" s="130">
        <f t="shared" si="256"/>
        <v>299.25</v>
      </c>
    </row>
    <row r="3356" spans="1:10" x14ac:dyDescent="0.25">
      <c r="A3356" s="99" t="s">
        <v>6867</v>
      </c>
      <c r="B3356" s="99" t="s">
        <v>6868</v>
      </c>
      <c r="C3356" s="99" t="s">
        <v>6860</v>
      </c>
      <c r="D3356" s="99" t="s">
        <v>4670</v>
      </c>
      <c r="E3356" s="130">
        <v>110</v>
      </c>
      <c r="F3356" s="130">
        <f t="shared" si="254"/>
        <v>126</v>
      </c>
      <c r="G3356" s="130">
        <v>110</v>
      </c>
      <c r="H3356" s="130">
        <f t="shared" si="255"/>
        <v>126</v>
      </c>
      <c r="I3356" s="130">
        <f t="shared" si="257"/>
        <v>275</v>
      </c>
      <c r="J3356" s="130">
        <f t="shared" si="256"/>
        <v>299.25</v>
      </c>
    </row>
    <row r="3357" spans="1:10" x14ac:dyDescent="0.25">
      <c r="A3357" s="99" t="s">
        <v>6869</v>
      </c>
      <c r="B3357" s="99" t="s">
        <v>6870</v>
      </c>
      <c r="C3357" s="99" t="s">
        <v>6860</v>
      </c>
      <c r="D3357" s="99" t="s">
        <v>4670</v>
      </c>
      <c r="E3357" s="130">
        <v>110</v>
      </c>
      <c r="F3357" s="130">
        <f t="shared" si="254"/>
        <v>126</v>
      </c>
      <c r="G3357" s="130">
        <v>110</v>
      </c>
      <c r="H3357" s="130">
        <f t="shared" si="255"/>
        <v>126</v>
      </c>
      <c r="I3357" s="130">
        <f t="shared" si="257"/>
        <v>275</v>
      </c>
      <c r="J3357" s="130">
        <f t="shared" si="256"/>
        <v>299.25</v>
      </c>
    </row>
    <row r="3358" spans="1:10" x14ac:dyDescent="0.25">
      <c r="A3358" s="99" t="s">
        <v>6871</v>
      </c>
      <c r="B3358" s="99" t="s">
        <v>6701</v>
      </c>
      <c r="C3358" s="99" t="s">
        <v>6860</v>
      </c>
      <c r="D3358" s="99" t="s">
        <v>4670</v>
      </c>
      <c r="E3358" s="130">
        <v>110</v>
      </c>
      <c r="F3358" s="130">
        <f t="shared" si="254"/>
        <v>126</v>
      </c>
      <c r="G3358" s="130">
        <v>110</v>
      </c>
      <c r="H3358" s="130">
        <f t="shared" si="255"/>
        <v>126</v>
      </c>
      <c r="I3358" s="130">
        <f t="shared" si="257"/>
        <v>275</v>
      </c>
      <c r="J3358" s="130">
        <f t="shared" si="256"/>
        <v>299.25</v>
      </c>
    </row>
    <row r="3359" spans="1:10" x14ac:dyDescent="0.25">
      <c r="A3359" s="99" t="s">
        <v>6872</v>
      </c>
      <c r="B3359" s="99" t="s">
        <v>6873</v>
      </c>
      <c r="C3359" s="99" t="s">
        <v>6860</v>
      </c>
      <c r="D3359" s="99" t="s">
        <v>4670</v>
      </c>
      <c r="E3359" s="130">
        <v>110</v>
      </c>
      <c r="F3359" s="130">
        <f t="shared" si="254"/>
        <v>126</v>
      </c>
      <c r="G3359" s="130">
        <v>110</v>
      </c>
      <c r="H3359" s="130">
        <f t="shared" si="255"/>
        <v>126</v>
      </c>
      <c r="I3359" s="130">
        <f t="shared" si="257"/>
        <v>275</v>
      </c>
      <c r="J3359" s="130">
        <f t="shared" si="256"/>
        <v>299.25</v>
      </c>
    </row>
    <row r="3360" spans="1:10" x14ac:dyDescent="0.25">
      <c r="A3360" s="99" t="s">
        <v>6874</v>
      </c>
      <c r="B3360" s="99" t="s">
        <v>6875</v>
      </c>
      <c r="C3360" s="99" t="s">
        <v>6860</v>
      </c>
      <c r="D3360" s="99" t="s">
        <v>4670</v>
      </c>
      <c r="E3360" s="130">
        <v>110</v>
      </c>
      <c r="F3360" s="130">
        <f t="shared" si="254"/>
        <v>126</v>
      </c>
      <c r="G3360" s="130">
        <v>110</v>
      </c>
      <c r="H3360" s="130">
        <f t="shared" si="255"/>
        <v>126</v>
      </c>
      <c r="I3360" s="130">
        <f t="shared" si="257"/>
        <v>275</v>
      </c>
      <c r="J3360" s="130">
        <f t="shared" si="256"/>
        <v>299.25</v>
      </c>
    </row>
    <row r="3361" spans="1:10" x14ac:dyDescent="0.25">
      <c r="A3361" s="99" t="s">
        <v>6876</v>
      </c>
      <c r="B3361" s="99" t="s">
        <v>6877</v>
      </c>
      <c r="C3361" s="99" t="s">
        <v>6860</v>
      </c>
      <c r="D3361" s="99" t="s">
        <v>4670</v>
      </c>
      <c r="E3361" s="130">
        <v>110</v>
      </c>
      <c r="F3361" s="130">
        <f t="shared" si="254"/>
        <v>126</v>
      </c>
      <c r="G3361" s="130">
        <v>110</v>
      </c>
      <c r="H3361" s="130">
        <f t="shared" si="255"/>
        <v>126</v>
      </c>
      <c r="I3361" s="130">
        <f t="shared" si="257"/>
        <v>275</v>
      </c>
      <c r="J3361" s="130">
        <f t="shared" si="256"/>
        <v>299.25</v>
      </c>
    </row>
    <row r="3362" spans="1:10" x14ac:dyDescent="0.25">
      <c r="A3362" s="99" t="s">
        <v>6878</v>
      </c>
      <c r="B3362" s="99" t="s">
        <v>6879</v>
      </c>
      <c r="C3362" s="99" t="s">
        <v>6860</v>
      </c>
      <c r="D3362" s="99" t="s">
        <v>4670</v>
      </c>
      <c r="E3362" s="130">
        <v>110</v>
      </c>
      <c r="F3362" s="130">
        <f t="shared" si="254"/>
        <v>126</v>
      </c>
      <c r="G3362" s="130">
        <v>110</v>
      </c>
      <c r="H3362" s="130">
        <f t="shared" si="255"/>
        <v>126</v>
      </c>
      <c r="I3362" s="130">
        <f t="shared" si="257"/>
        <v>275</v>
      </c>
      <c r="J3362" s="130">
        <f t="shared" si="256"/>
        <v>299.25</v>
      </c>
    </row>
    <row r="3363" spans="1:10" x14ac:dyDescent="0.25">
      <c r="A3363" s="99" t="s">
        <v>6880</v>
      </c>
      <c r="B3363" s="99" t="s">
        <v>6881</v>
      </c>
      <c r="C3363" s="99" t="s">
        <v>6860</v>
      </c>
      <c r="D3363" s="99" t="s">
        <v>4670</v>
      </c>
      <c r="E3363" s="130">
        <v>110</v>
      </c>
      <c r="F3363" s="130">
        <f t="shared" si="254"/>
        <v>126</v>
      </c>
      <c r="G3363" s="130">
        <v>110</v>
      </c>
      <c r="H3363" s="130">
        <f t="shared" si="255"/>
        <v>126</v>
      </c>
      <c r="I3363" s="130">
        <f t="shared" si="257"/>
        <v>275</v>
      </c>
      <c r="J3363" s="130">
        <f t="shared" si="256"/>
        <v>299.25</v>
      </c>
    </row>
    <row r="3364" spans="1:10" x14ac:dyDescent="0.25">
      <c r="A3364" s="99" t="s">
        <v>6882</v>
      </c>
      <c r="B3364" s="99" t="s">
        <v>6883</v>
      </c>
      <c r="C3364" s="99" t="s">
        <v>6860</v>
      </c>
      <c r="D3364" s="99" t="s">
        <v>4670</v>
      </c>
      <c r="E3364" s="130">
        <v>110</v>
      </c>
      <c r="F3364" s="130">
        <f t="shared" si="254"/>
        <v>126</v>
      </c>
      <c r="G3364" s="130">
        <v>110</v>
      </c>
      <c r="H3364" s="130">
        <f t="shared" si="255"/>
        <v>126</v>
      </c>
      <c r="I3364" s="130">
        <f t="shared" si="257"/>
        <v>275</v>
      </c>
      <c r="J3364" s="130">
        <f t="shared" si="256"/>
        <v>299.25</v>
      </c>
    </row>
    <row r="3365" spans="1:10" x14ac:dyDescent="0.25">
      <c r="A3365" s="99" t="s">
        <v>6884</v>
      </c>
      <c r="B3365" s="99" t="s">
        <v>6885</v>
      </c>
      <c r="C3365" s="99" t="s">
        <v>6860</v>
      </c>
      <c r="D3365" s="99" t="s">
        <v>4670</v>
      </c>
      <c r="E3365" s="130">
        <v>110</v>
      </c>
      <c r="F3365" s="130">
        <f t="shared" si="254"/>
        <v>126</v>
      </c>
      <c r="G3365" s="130">
        <v>110</v>
      </c>
      <c r="H3365" s="130">
        <f t="shared" si="255"/>
        <v>126</v>
      </c>
      <c r="I3365" s="130">
        <f t="shared" si="257"/>
        <v>275</v>
      </c>
      <c r="J3365" s="130">
        <f t="shared" si="256"/>
        <v>299.25</v>
      </c>
    </row>
    <row r="3366" spans="1:10" x14ac:dyDescent="0.25">
      <c r="A3366" s="99" t="s">
        <v>6886</v>
      </c>
      <c r="B3366" s="99" t="s">
        <v>6887</v>
      </c>
      <c r="C3366" s="99" t="s">
        <v>6860</v>
      </c>
      <c r="D3366" s="99" t="s">
        <v>4670</v>
      </c>
      <c r="E3366" s="130">
        <v>110</v>
      </c>
      <c r="F3366" s="130">
        <f t="shared" si="254"/>
        <v>126</v>
      </c>
      <c r="G3366" s="130">
        <v>110</v>
      </c>
      <c r="H3366" s="130">
        <f t="shared" si="255"/>
        <v>126</v>
      </c>
      <c r="I3366" s="130">
        <f t="shared" si="257"/>
        <v>275</v>
      </c>
      <c r="J3366" s="130">
        <f t="shared" si="256"/>
        <v>299.25</v>
      </c>
    </row>
    <row r="3367" spans="1:10" x14ac:dyDescent="0.25">
      <c r="A3367" s="99" t="s">
        <v>6888</v>
      </c>
      <c r="B3367" s="99" t="s">
        <v>6889</v>
      </c>
      <c r="C3367" s="99" t="s">
        <v>6860</v>
      </c>
      <c r="D3367" s="99" t="s">
        <v>4670</v>
      </c>
      <c r="E3367" s="130">
        <v>110</v>
      </c>
      <c r="F3367" s="130">
        <f t="shared" si="254"/>
        <v>126</v>
      </c>
      <c r="G3367" s="130">
        <v>110</v>
      </c>
      <c r="H3367" s="130">
        <f t="shared" si="255"/>
        <v>126</v>
      </c>
      <c r="I3367" s="130">
        <f t="shared" si="257"/>
        <v>275</v>
      </c>
      <c r="J3367" s="130">
        <f t="shared" si="256"/>
        <v>299.25</v>
      </c>
    </row>
    <row r="3368" spans="1:10" x14ac:dyDescent="0.25">
      <c r="A3368" s="99" t="s">
        <v>6890</v>
      </c>
      <c r="B3368" s="99" t="s">
        <v>6891</v>
      </c>
      <c r="C3368" s="99" t="s">
        <v>6860</v>
      </c>
      <c r="D3368" s="99" t="s">
        <v>4670</v>
      </c>
      <c r="E3368" s="130">
        <v>110</v>
      </c>
      <c r="F3368" s="130">
        <f t="shared" si="254"/>
        <v>126</v>
      </c>
      <c r="G3368" s="130">
        <v>110</v>
      </c>
      <c r="H3368" s="130">
        <f t="shared" si="255"/>
        <v>126</v>
      </c>
      <c r="I3368" s="130">
        <f t="shared" si="257"/>
        <v>275</v>
      </c>
      <c r="J3368" s="130">
        <f t="shared" si="256"/>
        <v>299.25</v>
      </c>
    </row>
    <row r="3369" spans="1:10" x14ac:dyDescent="0.25">
      <c r="A3369" s="99" t="s">
        <v>6892</v>
      </c>
      <c r="B3369" s="99" t="s">
        <v>6893</v>
      </c>
      <c r="C3369" s="99" t="s">
        <v>6860</v>
      </c>
      <c r="D3369" s="99" t="s">
        <v>4670</v>
      </c>
      <c r="E3369" s="130">
        <v>110</v>
      </c>
      <c r="F3369" s="130">
        <f t="shared" si="254"/>
        <v>126</v>
      </c>
      <c r="G3369" s="130">
        <v>110</v>
      </c>
      <c r="H3369" s="130">
        <f t="shared" si="255"/>
        <v>126</v>
      </c>
      <c r="I3369" s="130">
        <f t="shared" si="257"/>
        <v>275</v>
      </c>
      <c r="J3369" s="130">
        <f t="shared" si="256"/>
        <v>299.25</v>
      </c>
    </row>
    <row r="3370" spans="1:10" x14ac:dyDescent="0.25">
      <c r="A3370" s="99" t="s">
        <v>6894</v>
      </c>
      <c r="B3370" s="99" t="s">
        <v>6895</v>
      </c>
      <c r="C3370" s="99" t="s">
        <v>6860</v>
      </c>
      <c r="D3370" s="99" t="s">
        <v>4670</v>
      </c>
      <c r="E3370" s="130">
        <v>110</v>
      </c>
      <c r="F3370" s="130">
        <f t="shared" si="254"/>
        <v>126</v>
      </c>
      <c r="G3370" s="130">
        <v>110</v>
      </c>
      <c r="H3370" s="130">
        <f t="shared" si="255"/>
        <v>126</v>
      </c>
      <c r="I3370" s="130">
        <f t="shared" si="257"/>
        <v>275</v>
      </c>
      <c r="J3370" s="130">
        <f t="shared" si="256"/>
        <v>299.25</v>
      </c>
    </row>
    <row r="3371" spans="1:10" x14ac:dyDescent="0.25">
      <c r="A3371" s="99" t="s">
        <v>6896</v>
      </c>
      <c r="B3371" s="99" t="s">
        <v>6897</v>
      </c>
      <c r="C3371" s="99" t="s">
        <v>6860</v>
      </c>
      <c r="D3371" s="99" t="s">
        <v>4670</v>
      </c>
      <c r="E3371" s="130">
        <v>110</v>
      </c>
      <c r="F3371" s="130">
        <f t="shared" si="254"/>
        <v>126</v>
      </c>
      <c r="G3371" s="130">
        <v>110</v>
      </c>
      <c r="H3371" s="130">
        <f t="shared" si="255"/>
        <v>126</v>
      </c>
      <c r="I3371" s="130">
        <f t="shared" si="257"/>
        <v>275</v>
      </c>
      <c r="J3371" s="130">
        <f t="shared" si="256"/>
        <v>299.25</v>
      </c>
    </row>
    <row r="3372" spans="1:10" x14ac:dyDescent="0.25">
      <c r="A3372" s="99" t="s">
        <v>6898</v>
      </c>
      <c r="B3372" s="99" t="s">
        <v>6899</v>
      </c>
      <c r="C3372" s="99" t="s">
        <v>6860</v>
      </c>
      <c r="D3372" s="99" t="s">
        <v>4670</v>
      </c>
      <c r="E3372" s="130">
        <v>110</v>
      </c>
      <c r="F3372" s="130">
        <f t="shared" si="254"/>
        <v>126</v>
      </c>
      <c r="G3372" s="130">
        <v>110</v>
      </c>
      <c r="H3372" s="130">
        <f t="shared" si="255"/>
        <v>126</v>
      </c>
      <c r="I3372" s="130">
        <f t="shared" si="257"/>
        <v>275</v>
      </c>
      <c r="J3372" s="130">
        <f t="shared" si="256"/>
        <v>299.25</v>
      </c>
    </row>
    <row r="3373" spans="1:10" x14ac:dyDescent="0.25">
      <c r="A3373" s="99" t="s">
        <v>6900</v>
      </c>
      <c r="B3373" s="99" t="s">
        <v>6901</v>
      </c>
      <c r="C3373" s="99" t="s">
        <v>6860</v>
      </c>
      <c r="D3373" s="99" t="s">
        <v>4670</v>
      </c>
      <c r="E3373" s="130">
        <v>110</v>
      </c>
      <c r="F3373" s="130">
        <f t="shared" si="254"/>
        <v>126</v>
      </c>
      <c r="G3373" s="130">
        <v>110</v>
      </c>
      <c r="H3373" s="130">
        <f t="shared" si="255"/>
        <v>126</v>
      </c>
      <c r="I3373" s="130">
        <f t="shared" si="257"/>
        <v>275</v>
      </c>
      <c r="J3373" s="130">
        <f t="shared" si="256"/>
        <v>299.25</v>
      </c>
    </row>
    <row r="3374" spans="1:10" x14ac:dyDescent="0.25">
      <c r="A3374" s="99" t="s">
        <v>6902</v>
      </c>
      <c r="B3374" s="99" t="s">
        <v>6903</v>
      </c>
      <c r="C3374" s="99" t="s">
        <v>6860</v>
      </c>
      <c r="D3374" s="99" t="s">
        <v>4670</v>
      </c>
      <c r="E3374" s="130">
        <v>110</v>
      </c>
      <c r="F3374" s="130">
        <f t="shared" si="254"/>
        <v>126</v>
      </c>
      <c r="G3374" s="130">
        <v>110</v>
      </c>
      <c r="H3374" s="130">
        <f t="shared" si="255"/>
        <v>126</v>
      </c>
      <c r="I3374" s="130">
        <f t="shared" si="257"/>
        <v>275</v>
      </c>
      <c r="J3374" s="130">
        <f t="shared" si="256"/>
        <v>299.25</v>
      </c>
    </row>
    <row r="3375" spans="1:10" x14ac:dyDescent="0.25">
      <c r="A3375" s="99" t="s">
        <v>6904</v>
      </c>
      <c r="B3375" s="99" t="s">
        <v>6905</v>
      </c>
      <c r="C3375" s="99" t="s">
        <v>6860</v>
      </c>
      <c r="D3375" s="99" t="s">
        <v>4670</v>
      </c>
      <c r="E3375" s="130">
        <v>110</v>
      </c>
      <c r="F3375" s="130">
        <f t="shared" si="254"/>
        <v>126</v>
      </c>
      <c r="G3375" s="130">
        <v>110</v>
      </c>
      <c r="H3375" s="130">
        <f t="shared" si="255"/>
        <v>126</v>
      </c>
      <c r="I3375" s="130">
        <f t="shared" si="257"/>
        <v>275</v>
      </c>
      <c r="J3375" s="130">
        <f t="shared" si="256"/>
        <v>299.25</v>
      </c>
    </row>
    <row r="3376" spans="1:10" x14ac:dyDescent="0.25">
      <c r="A3376" s="99" t="s">
        <v>6906</v>
      </c>
      <c r="B3376" s="99" t="s">
        <v>6907</v>
      </c>
      <c r="C3376" s="99" t="s">
        <v>6860</v>
      </c>
      <c r="D3376" s="99" t="s">
        <v>4670</v>
      </c>
      <c r="E3376" s="130">
        <v>110</v>
      </c>
      <c r="F3376" s="130">
        <f t="shared" si="254"/>
        <v>126</v>
      </c>
      <c r="G3376" s="130">
        <v>110</v>
      </c>
      <c r="H3376" s="130">
        <f t="shared" si="255"/>
        <v>126</v>
      </c>
      <c r="I3376" s="130">
        <f t="shared" si="257"/>
        <v>275</v>
      </c>
      <c r="J3376" s="130">
        <f t="shared" si="256"/>
        <v>299.25</v>
      </c>
    </row>
    <row r="3377" spans="1:10" x14ac:dyDescent="0.25">
      <c r="A3377" s="99" t="s">
        <v>6908</v>
      </c>
      <c r="B3377" s="99" t="s">
        <v>6909</v>
      </c>
      <c r="C3377" s="99" t="s">
        <v>6860</v>
      </c>
      <c r="D3377" s="99" t="s">
        <v>4670</v>
      </c>
      <c r="E3377" s="130">
        <v>110</v>
      </c>
      <c r="F3377" s="130">
        <f t="shared" si="254"/>
        <v>126</v>
      </c>
      <c r="G3377" s="130">
        <v>110</v>
      </c>
      <c r="H3377" s="130">
        <f t="shared" si="255"/>
        <v>126</v>
      </c>
      <c r="I3377" s="130">
        <f t="shared" si="257"/>
        <v>275</v>
      </c>
      <c r="J3377" s="130">
        <f t="shared" si="256"/>
        <v>299.25</v>
      </c>
    </row>
    <row r="3378" spans="1:10" x14ac:dyDescent="0.25">
      <c r="A3378" s="99" t="s">
        <v>6910</v>
      </c>
      <c r="B3378" s="99" t="s">
        <v>6911</v>
      </c>
      <c r="C3378" s="99" t="s">
        <v>6860</v>
      </c>
      <c r="D3378" s="99" t="s">
        <v>4670</v>
      </c>
      <c r="E3378" s="130">
        <v>110</v>
      </c>
      <c r="F3378" s="130">
        <f t="shared" si="254"/>
        <v>126</v>
      </c>
      <c r="G3378" s="130">
        <v>110</v>
      </c>
      <c r="H3378" s="130">
        <f t="shared" si="255"/>
        <v>126</v>
      </c>
      <c r="I3378" s="130">
        <f t="shared" si="257"/>
        <v>275</v>
      </c>
      <c r="J3378" s="130">
        <f t="shared" si="256"/>
        <v>299.25</v>
      </c>
    </row>
    <row r="3379" spans="1:10" x14ac:dyDescent="0.25">
      <c r="A3379" s="99" t="s">
        <v>6912</v>
      </c>
      <c r="B3379" s="99" t="s">
        <v>6913</v>
      </c>
      <c r="C3379" s="99" t="s">
        <v>6860</v>
      </c>
      <c r="D3379" s="99" t="s">
        <v>4670</v>
      </c>
      <c r="E3379" s="130">
        <v>110</v>
      </c>
      <c r="F3379" s="130">
        <f t="shared" si="254"/>
        <v>126</v>
      </c>
      <c r="G3379" s="130">
        <v>110</v>
      </c>
      <c r="H3379" s="130">
        <f t="shared" si="255"/>
        <v>126</v>
      </c>
      <c r="I3379" s="130">
        <f t="shared" si="257"/>
        <v>275</v>
      </c>
      <c r="J3379" s="130">
        <f t="shared" si="256"/>
        <v>299.25</v>
      </c>
    </row>
    <row r="3380" spans="1:10" x14ac:dyDescent="0.25">
      <c r="A3380" s="99" t="s">
        <v>6914</v>
      </c>
      <c r="B3380" s="99" t="s">
        <v>6915</v>
      </c>
      <c r="C3380" s="99" t="s">
        <v>6860</v>
      </c>
      <c r="D3380" s="99" t="s">
        <v>4670</v>
      </c>
      <c r="E3380" s="130">
        <v>110</v>
      </c>
      <c r="F3380" s="130">
        <f t="shared" si="254"/>
        <v>126</v>
      </c>
      <c r="G3380" s="130">
        <v>110</v>
      </c>
      <c r="H3380" s="130">
        <f t="shared" si="255"/>
        <v>126</v>
      </c>
      <c r="I3380" s="130">
        <f t="shared" si="257"/>
        <v>275</v>
      </c>
      <c r="J3380" s="130">
        <f t="shared" si="256"/>
        <v>299.25</v>
      </c>
    </row>
    <row r="3381" spans="1:10" x14ac:dyDescent="0.25">
      <c r="A3381" s="99" t="s">
        <v>6916</v>
      </c>
      <c r="B3381" s="99" t="s">
        <v>6917</v>
      </c>
      <c r="C3381" s="99" t="s">
        <v>6860</v>
      </c>
      <c r="D3381" s="99" t="s">
        <v>4368</v>
      </c>
      <c r="E3381" s="130">
        <v>210</v>
      </c>
      <c r="F3381" s="130">
        <f t="shared" si="254"/>
        <v>231</v>
      </c>
      <c r="G3381" s="130">
        <v>210</v>
      </c>
      <c r="H3381" s="130">
        <f t="shared" si="255"/>
        <v>231</v>
      </c>
      <c r="I3381" s="130">
        <f t="shared" si="257"/>
        <v>525</v>
      </c>
      <c r="J3381" s="130">
        <f t="shared" si="256"/>
        <v>561.75</v>
      </c>
    </row>
    <row r="3382" spans="1:10" x14ac:dyDescent="0.25">
      <c r="A3382" s="99" t="s">
        <v>6918</v>
      </c>
      <c r="B3382" s="99" t="s">
        <v>6919</v>
      </c>
      <c r="C3382" s="99" t="s">
        <v>6860</v>
      </c>
      <c r="D3382" s="99" t="s">
        <v>4670</v>
      </c>
      <c r="E3382" s="130">
        <v>110</v>
      </c>
      <c r="F3382" s="130">
        <f t="shared" si="254"/>
        <v>126</v>
      </c>
      <c r="G3382" s="130">
        <v>110</v>
      </c>
      <c r="H3382" s="130">
        <f t="shared" si="255"/>
        <v>126</v>
      </c>
      <c r="I3382" s="130">
        <f t="shared" si="257"/>
        <v>275</v>
      </c>
      <c r="J3382" s="130">
        <f t="shared" si="256"/>
        <v>299.25</v>
      </c>
    </row>
    <row r="3383" spans="1:10" x14ac:dyDescent="0.25">
      <c r="A3383" s="99" t="s">
        <v>6920</v>
      </c>
      <c r="B3383" s="99" t="s">
        <v>6921</v>
      </c>
      <c r="C3383" s="99" t="s">
        <v>6860</v>
      </c>
      <c r="D3383" s="99" t="s">
        <v>4368</v>
      </c>
      <c r="E3383" s="130">
        <v>210</v>
      </c>
      <c r="F3383" s="130">
        <f t="shared" si="254"/>
        <v>231</v>
      </c>
      <c r="G3383" s="130">
        <v>210</v>
      </c>
      <c r="H3383" s="130">
        <f t="shared" si="255"/>
        <v>231</v>
      </c>
      <c r="I3383" s="130">
        <f t="shared" si="257"/>
        <v>525</v>
      </c>
      <c r="J3383" s="130">
        <f t="shared" si="256"/>
        <v>561.75</v>
      </c>
    </row>
    <row r="3384" spans="1:10" x14ac:dyDescent="0.25">
      <c r="A3384" s="99" t="s">
        <v>6922</v>
      </c>
      <c r="B3384" s="99" t="s">
        <v>6923</v>
      </c>
      <c r="C3384" s="99" t="s">
        <v>6924</v>
      </c>
      <c r="D3384" s="99" t="s">
        <v>5297</v>
      </c>
      <c r="E3384" s="130">
        <v>150</v>
      </c>
      <c r="F3384" s="130">
        <f t="shared" si="254"/>
        <v>168</v>
      </c>
      <c r="G3384" s="130">
        <v>150</v>
      </c>
      <c r="H3384" s="130">
        <f t="shared" si="255"/>
        <v>168</v>
      </c>
      <c r="I3384" s="130">
        <f t="shared" si="257"/>
        <v>375</v>
      </c>
      <c r="J3384" s="130">
        <f t="shared" si="256"/>
        <v>404.25</v>
      </c>
    </row>
    <row r="3385" spans="1:10" x14ac:dyDescent="0.25">
      <c r="A3385" s="99" t="s">
        <v>6925</v>
      </c>
      <c r="B3385" s="99" t="s">
        <v>6926</v>
      </c>
      <c r="C3385" s="99" t="s">
        <v>6924</v>
      </c>
      <c r="D3385" s="99" t="s">
        <v>5297</v>
      </c>
      <c r="E3385" s="130">
        <v>150</v>
      </c>
      <c r="F3385" s="130">
        <f t="shared" si="254"/>
        <v>168</v>
      </c>
      <c r="G3385" s="130">
        <v>150</v>
      </c>
      <c r="H3385" s="130">
        <f t="shared" si="255"/>
        <v>168</v>
      </c>
      <c r="I3385" s="130">
        <f t="shared" si="257"/>
        <v>375</v>
      </c>
      <c r="J3385" s="130">
        <f t="shared" si="256"/>
        <v>404.25</v>
      </c>
    </row>
    <row r="3386" spans="1:10" x14ac:dyDescent="0.25">
      <c r="A3386" s="99" t="s">
        <v>6927</v>
      </c>
      <c r="B3386" s="99" t="s">
        <v>6928</v>
      </c>
      <c r="C3386" s="99" t="s">
        <v>6924</v>
      </c>
      <c r="D3386" s="99" t="s">
        <v>5297</v>
      </c>
      <c r="E3386" s="130">
        <v>150</v>
      </c>
      <c r="F3386" s="130">
        <f t="shared" si="254"/>
        <v>168</v>
      </c>
      <c r="G3386" s="130">
        <v>150</v>
      </c>
      <c r="H3386" s="130">
        <f t="shared" si="255"/>
        <v>168</v>
      </c>
      <c r="I3386" s="130">
        <f t="shared" si="257"/>
        <v>375</v>
      </c>
      <c r="J3386" s="130">
        <f t="shared" si="256"/>
        <v>404.25</v>
      </c>
    </row>
    <row r="3387" spans="1:10" x14ac:dyDescent="0.25">
      <c r="A3387" s="99" t="s">
        <v>6929</v>
      </c>
      <c r="B3387" s="99" t="s">
        <v>6930</v>
      </c>
      <c r="C3387" s="99" t="s">
        <v>6924</v>
      </c>
      <c r="D3387" s="99" t="s">
        <v>5297</v>
      </c>
      <c r="E3387" s="130">
        <v>150</v>
      </c>
      <c r="F3387" s="130">
        <f t="shared" si="254"/>
        <v>168</v>
      </c>
      <c r="G3387" s="130">
        <v>150</v>
      </c>
      <c r="H3387" s="130">
        <f t="shared" si="255"/>
        <v>168</v>
      </c>
      <c r="I3387" s="130">
        <f t="shared" si="257"/>
        <v>375</v>
      </c>
      <c r="J3387" s="130">
        <f t="shared" si="256"/>
        <v>404.25</v>
      </c>
    </row>
    <row r="3388" spans="1:10" x14ac:dyDescent="0.25">
      <c r="A3388" s="99" t="s">
        <v>6931</v>
      </c>
      <c r="B3388" s="99" t="s">
        <v>6932</v>
      </c>
      <c r="C3388" s="99" t="s">
        <v>6924</v>
      </c>
      <c r="D3388" s="99" t="s">
        <v>5297</v>
      </c>
      <c r="E3388" s="130">
        <v>150</v>
      </c>
      <c r="F3388" s="130">
        <f t="shared" si="254"/>
        <v>168</v>
      </c>
      <c r="G3388" s="130">
        <v>150</v>
      </c>
      <c r="H3388" s="130">
        <f t="shared" si="255"/>
        <v>168</v>
      </c>
      <c r="I3388" s="130">
        <f t="shared" si="257"/>
        <v>375</v>
      </c>
      <c r="J3388" s="130">
        <f t="shared" si="256"/>
        <v>404.25</v>
      </c>
    </row>
    <row r="3389" spans="1:10" x14ac:dyDescent="0.25">
      <c r="A3389" s="99" t="s">
        <v>6933</v>
      </c>
      <c r="B3389" s="99" t="s">
        <v>6934</v>
      </c>
      <c r="C3389" s="99" t="s">
        <v>6924</v>
      </c>
      <c r="D3389" s="99" t="s">
        <v>5297</v>
      </c>
      <c r="E3389" s="130">
        <v>150</v>
      </c>
      <c r="F3389" s="130">
        <f t="shared" si="254"/>
        <v>168</v>
      </c>
      <c r="G3389" s="130">
        <v>150</v>
      </c>
      <c r="H3389" s="130">
        <f t="shared" si="255"/>
        <v>168</v>
      </c>
      <c r="I3389" s="130">
        <f t="shared" si="257"/>
        <v>375</v>
      </c>
      <c r="J3389" s="130">
        <f t="shared" si="256"/>
        <v>404.25</v>
      </c>
    </row>
    <row r="3390" spans="1:10" x14ac:dyDescent="0.25">
      <c r="A3390" s="99" t="s">
        <v>6935</v>
      </c>
      <c r="B3390" s="99" t="s">
        <v>6936</v>
      </c>
      <c r="C3390" s="99" t="s">
        <v>6924</v>
      </c>
      <c r="D3390" s="99" t="s">
        <v>5297</v>
      </c>
      <c r="E3390" s="130">
        <v>150</v>
      </c>
      <c r="F3390" s="130">
        <f t="shared" si="254"/>
        <v>168</v>
      </c>
      <c r="G3390" s="130">
        <v>150</v>
      </c>
      <c r="H3390" s="130">
        <f t="shared" si="255"/>
        <v>168</v>
      </c>
      <c r="I3390" s="130">
        <f t="shared" si="257"/>
        <v>375</v>
      </c>
      <c r="J3390" s="130">
        <f t="shared" si="256"/>
        <v>404.25</v>
      </c>
    </row>
    <row r="3391" spans="1:10" x14ac:dyDescent="0.25">
      <c r="A3391" s="99" t="s">
        <v>6937</v>
      </c>
      <c r="B3391" s="99" t="s">
        <v>6938</v>
      </c>
      <c r="C3391" s="99" t="s">
        <v>6924</v>
      </c>
      <c r="D3391" s="99" t="s">
        <v>5297</v>
      </c>
      <c r="E3391" s="130">
        <v>150</v>
      </c>
      <c r="F3391" s="130">
        <f t="shared" si="254"/>
        <v>168</v>
      </c>
      <c r="G3391" s="130">
        <v>150</v>
      </c>
      <c r="H3391" s="130">
        <f t="shared" si="255"/>
        <v>168</v>
      </c>
      <c r="I3391" s="130">
        <f t="shared" si="257"/>
        <v>375</v>
      </c>
      <c r="J3391" s="130">
        <f t="shared" si="256"/>
        <v>404.25</v>
      </c>
    </row>
    <row r="3392" spans="1:10" x14ac:dyDescent="0.25">
      <c r="A3392" s="99" t="s">
        <v>6939</v>
      </c>
      <c r="B3392" s="99" t="s">
        <v>6940</v>
      </c>
      <c r="C3392" s="99" t="s">
        <v>6924</v>
      </c>
      <c r="D3392" s="99" t="s">
        <v>5297</v>
      </c>
      <c r="E3392" s="130">
        <v>150</v>
      </c>
      <c r="F3392" s="130">
        <f t="shared" si="254"/>
        <v>168</v>
      </c>
      <c r="G3392" s="130">
        <v>150</v>
      </c>
      <c r="H3392" s="130">
        <f t="shared" si="255"/>
        <v>168</v>
      </c>
      <c r="I3392" s="130">
        <f t="shared" si="257"/>
        <v>375</v>
      </c>
      <c r="J3392" s="130">
        <f t="shared" si="256"/>
        <v>404.25</v>
      </c>
    </row>
    <row r="3393" spans="1:10" x14ac:dyDescent="0.25">
      <c r="A3393" s="99" t="s">
        <v>6941</v>
      </c>
      <c r="B3393" s="99" t="s">
        <v>6942</v>
      </c>
      <c r="C3393" s="99" t="s">
        <v>6924</v>
      </c>
      <c r="D3393" s="99" t="s">
        <v>5297</v>
      </c>
      <c r="E3393" s="130">
        <v>150</v>
      </c>
      <c r="F3393" s="130">
        <f t="shared" si="254"/>
        <v>168</v>
      </c>
      <c r="G3393" s="130">
        <v>150</v>
      </c>
      <c r="H3393" s="130">
        <f t="shared" si="255"/>
        <v>168</v>
      </c>
      <c r="I3393" s="130">
        <f t="shared" si="257"/>
        <v>375</v>
      </c>
      <c r="J3393" s="130">
        <f t="shared" si="256"/>
        <v>404.25</v>
      </c>
    </row>
    <row r="3394" spans="1:10" x14ac:dyDescent="0.25">
      <c r="A3394" s="99" t="s">
        <v>6943</v>
      </c>
      <c r="B3394" s="99" t="s">
        <v>6944</v>
      </c>
      <c r="C3394" s="99" t="s">
        <v>6924</v>
      </c>
      <c r="D3394" s="99" t="s">
        <v>5297</v>
      </c>
      <c r="E3394" s="130">
        <v>150</v>
      </c>
      <c r="F3394" s="130">
        <f t="shared" si="254"/>
        <v>168</v>
      </c>
      <c r="G3394" s="130">
        <v>150</v>
      </c>
      <c r="H3394" s="130">
        <f t="shared" si="255"/>
        <v>168</v>
      </c>
      <c r="I3394" s="130">
        <f t="shared" si="257"/>
        <v>375</v>
      </c>
      <c r="J3394" s="130">
        <f t="shared" si="256"/>
        <v>404.25</v>
      </c>
    </row>
    <row r="3395" spans="1:10" x14ac:dyDescent="0.25">
      <c r="A3395" s="99" t="s">
        <v>6945</v>
      </c>
      <c r="B3395" s="99" t="s">
        <v>6946</v>
      </c>
      <c r="C3395" s="99" t="s">
        <v>6924</v>
      </c>
      <c r="D3395" s="99" t="s">
        <v>5297</v>
      </c>
      <c r="E3395" s="130">
        <v>150</v>
      </c>
      <c r="F3395" s="130">
        <f t="shared" ref="F3395:F3458" si="258">(E3395+10)*1.05</f>
        <v>168</v>
      </c>
      <c r="G3395" s="130">
        <v>150</v>
      </c>
      <c r="H3395" s="130">
        <f t="shared" ref="H3395:H3458" si="259">(G3395+10)*1.05</f>
        <v>168</v>
      </c>
      <c r="I3395" s="130">
        <f t="shared" si="257"/>
        <v>375</v>
      </c>
      <c r="J3395" s="130">
        <f t="shared" ref="J3395:J3458" si="260">(I3395+10)*1.05</f>
        <v>404.25</v>
      </c>
    </row>
    <row r="3396" spans="1:10" x14ac:dyDescent="0.25">
      <c r="A3396" s="99" t="s">
        <v>6947</v>
      </c>
      <c r="B3396" s="99" t="s">
        <v>6948</v>
      </c>
      <c r="C3396" s="99" t="s">
        <v>6924</v>
      </c>
      <c r="D3396" s="99" t="s">
        <v>5297</v>
      </c>
      <c r="E3396" s="130">
        <v>150</v>
      </c>
      <c r="F3396" s="130">
        <f t="shared" si="258"/>
        <v>168</v>
      </c>
      <c r="G3396" s="130">
        <v>150</v>
      </c>
      <c r="H3396" s="130">
        <f t="shared" si="259"/>
        <v>168</v>
      </c>
      <c r="I3396" s="130">
        <f t="shared" si="257"/>
        <v>375</v>
      </c>
      <c r="J3396" s="130">
        <f t="shared" si="260"/>
        <v>404.25</v>
      </c>
    </row>
    <row r="3397" spans="1:10" x14ac:dyDescent="0.25">
      <c r="A3397" s="99" t="s">
        <v>6949</v>
      </c>
      <c r="B3397" s="99" t="s">
        <v>6950</v>
      </c>
      <c r="C3397" s="99" t="s">
        <v>6924</v>
      </c>
      <c r="D3397" s="99" t="s">
        <v>5297</v>
      </c>
      <c r="E3397" s="130">
        <v>150</v>
      </c>
      <c r="F3397" s="130">
        <f t="shared" si="258"/>
        <v>168</v>
      </c>
      <c r="G3397" s="130">
        <v>150</v>
      </c>
      <c r="H3397" s="130">
        <f t="shared" si="259"/>
        <v>168</v>
      </c>
      <c r="I3397" s="130">
        <f t="shared" si="257"/>
        <v>375</v>
      </c>
      <c r="J3397" s="130">
        <f t="shared" si="260"/>
        <v>404.25</v>
      </c>
    </row>
    <row r="3398" spans="1:10" x14ac:dyDescent="0.25">
      <c r="A3398" s="99" t="s">
        <v>6951</v>
      </c>
      <c r="B3398" s="99" t="s">
        <v>6952</v>
      </c>
      <c r="C3398" s="99" t="s">
        <v>6924</v>
      </c>
      <c r="D3398" s="99" t="s">
        <v>5297</v>
      </c>
      <c r="E3398" s="130">
        <v>150</v>
      </c>
      <c r="F3398" s="130">
        <f t="shared" si="258"/>
        <v>168</v>
      </c>
      <c r="G3398" s="130">
        <v>150</v>
      </c>
      <c r="H3398" s="130">
        <f t="shared" si="259"/>
        <v>168</v>
      </c>
      <c r="I3398" s="130">
        <f t="shared" si="257"/>
        <v>375</v>
      </c>
      <c r="J3398" s="130">
        <f t="shared" si="260"/>
        <v>404.25</v>
      </c>
    </row>
    <row r="3399" spans="1:10" x14ac:dyDescent="0.25">
      <c r="A3399" s="99" t="s">
        <v>6953</v>
      </c>
      <c r="B3399" s="99" t="s">
        <v>6954</v>
      </c>
      <c r="C3399" s="99" t="s">
        <v>6924</v>
      </c>
      <c r="D3399" s="99" t="s">
        <v>5297</v>
      </c>
      <c r="E3399" s="130">
        <v>150</v>
      </c>
      <c r="F3399" s="130">
        <f t="shared" si="258"/>
        <v>168</v>
      </c>
      <c r="G3399" s="130">
        <v>150</v>
      </c>
      <c r="H3399" s="130">
        <f t="shared" si="259"/>
        <v>168</v>
      </c>
      <c r="I3399" s="130">
        <f t="shared" si="257"/>
        <v>375</v>
      </c>
      <c r="J3399" s="130">
        <f t="shared" si="260"/>
        <v>404.25</v>
      </c>
    </row>
    <row r="3400" spans="1:10" x14ac:dyDescent="0.25">
      <c r="A3400" s="99" t="s">
        <v>6955</v>
      </c>
      <c r="B3400" s="99" t="s">
        <v>6956</v>
      </c>
      <c r="C3400" s="99" t="s">
        <v>6924</v>
      </c>
      <c r="D3400" s="99" t="s">
        <v>5297</v>
      </c>
      <c r="E3400" s="130">
        <v>150</v>
      </c>
      <c r="F3400" s="130">
        <f t="shared" si="258"/>
        <v>168</v>
      </c>
      <c r="G3400" s="130">
        <v>150</v>
      </c>
      <c r="H3400" s="130">
        <f t="shared" si="259"/>
        <v>168</v>
      </c>
      <c r="I3400" s="130">
        <f t="shared" si="257"/>
        <v>375</v>
      </c>
      <c r="J3400" s="130">
        <f t="shared" si="260"/>
        <v>404.25</v>
      </c>
    </row>
    <row r="3401" spans="1:10" x14ac:dyDescent="0.25">
      <c r="A3401" s="99" t="s">
        <v>6957</v>
      </c>
      <c r="B3401" s="99" t="s">
        <v>6958</v>
      </c>
      <c r="C3401" s="99" t="s">
        <v>6924</v>
      </c>
      <c r="D3401" s="99" t="s">
        <v>5297</v>
      </c>
      <c r="E3401" s="130">
        <v>150</v>
      </c>
      <c r="F3401" s="130">
        <f t="shared" si="258"/>
        <v>168</v>
      </c>
      <c r="G3401" s="130">
        <v>150</v>
      </c>
      <c r="H3401" s="130">
        <f t="shared" si="259"/>
        <v>168</v>
      </c>
      <c r="I3401" s="130">
        <f t="shared" si="257"/>
        <v>375</v>
      </c>
      <c r="J3401" s="130">
        <f t="shared" si="260"/>
        <v>404.25</v>
      </c>
    </row>
    <row r="3402" spans="1:10" x14ac:dyDescent="0.25">
      <c r="A3402" s="99" t="s">
        <v>6959</v>
      </c>
      <c r="B3402" s="99" t="s">
        <v>6960</v>
      </c>
      <c r="C3402" s="99" t="s">
        <v>6924</v>
      </c>
      <c r="D3402" s="99" t="s">
        <v>5297</v>
      </c>
      <c r="E3402" s="130">
        <v>150</v>
      </c>
      <c r="F3402" s="130">
        <f t="shared" si="258"/>
        <v>168</v>
      </c>
      <c r="G3402" s="130">
        <v>150</v>
      </c>
      <c r="H3402" s="130">
        <f t="shared" si="259"/>
        <v>168</v>
      </c>
      <c r="I3402" s="130">
        <f t="shared" si="257"/>
        <v>375</v>
      </c>
      <c r="J3402" s="130">
        <f t="shared" si="260"/>
        <v>404.25</v>
      </c>
    </row>
    <row r="3403" spans="1:10" x14ac:dyDescent="0.25">
      <c r="A3403" s="99" t="s">
        <v>6961</v>
      </c>
      <c r="B3403" s="99" t="s">
        <v>6962</v>
      </c>
      <c r="C3403" s="99" t="s">
        <v>6924</v>
      </c>
      <c r="D3403" s="99" t="s">
        <v>5297</v>
      </c>
      <c r="E3403" s="130">
        <v>150</v>
      </c>
      <c r="F3403" s="130">
        <f t="shared" si="258"/>
        <v>168</v>
      </c>
      <c r="G3403" s="130">
        <v>150</v>
      </c>
      <c r="H3403" s="130">
        <f t="shared" si="259"/>
        <v>168</v>
      </c>
      <c r="I3403" s="130">
        <f t="shared" si="257"/>
        <v>375</v>
      </c>
      <c r="J3403" s="130">
        <f t="shared" si="260"/>
        <v>404.25</v>
      </c>
    </row>
    <row r="3404" spans="1:10" x14ac:dyDescent="0.25">
      <c r="A3404" s="99" t="s">
        <v>6963</v>
      </c>
      <c r="B3404" s="99" t="s">
        <v>6964</v>
      </c>
      <c r="C3404" s="99" t="s">
        <v>6924</v>
      </c>
      <c r="D3404" s="99" t="s">
        <v>5297</v>
      </c>
      <c r="E3404" s="130">
        <v>150</v>
      </c>
      <c r="F3404" s="130">
        <f t="shared" si="258"/>
        <v>168</v>
      </c>
      <c r="G3404" s="130">
        <v>150</v>
      </c>
      <c r="H3404" s="130">
        <f t="shared" si="259"/>
        <v>168</v>
      </c>
      <c r="I3404" s="130">
        <f t="shared" si="257"/>
        <v>375</v>
      </c>
      <c r="J3404" s="130">
        <f t="shared" si="260"/>
        <v>404.25</v>
      </c>
    </row>
    <row r="3405" spans="1:10" x14ac:dyDescent="0.25">
      <c r="A3405" s="99" t="s">
        <v>6965</v>
      </c>
      <c r="B3405" s="99" t="s">
        <v>6966</v>
      </c>
      <c r="C3405" s="99" t="s">
        <v>6924</v>
      </c>
      <c r="D3405" s="99" t="s">
        <v>5297</v>
      </c>
      <c r="E3405" s="130">
        <v>150</v>
      </c>
      <c r="F3405" s="130">
        <f t="shared" si="258"/>
        <v>168</v>
      </c>
      <c r="G3405" s="130">
        <v>150</v>
      </c>
      <c r="H3405" s="130">
        <f t="shared" si="259"/>
        <v>168</v>
      </c>
      <c r="I3405" s="130">
        <f t="shared" si="257"/>
        <v>375</v>
      </c>
      <c r="J3405" s="130">
        <f t="shared" si="260"/>
        <v>404.25</v>
      </c>
    </row>
    <row r="3406" spans="1:10" x14ac:dyDescent="0.25">
      <c r="A3406" s="99" t="s">
        <v>6967</v>
      </c>
      <c r="B3406" s="99" t="s">
        <v>6968</v>
      </c>
      <c r="C3406" s="99" t="s">
        <v>6924</v>
      </c>
      <c r="D3406" s="99" t="s">
        <v>5297</v>
      </c>
      <c r="E3406" s="130">
        <v>150</v>
      </c>
      <c r="F3406" s="130">
        <f t="shared" si="258"/>
        <v>168</v>
      </c>
      <c r="G3406" s="130">
        <v>150</v>
      </c>
      <c r="H3406" s="130">
        <f t="shared" si="259"/>
        <v>168</v>
      </c>
      <c r="I3406" s="130">
        <f t="shared" si="257"/>
        <v>375</v>
      </c>
      <c r="J3406" s="130">
        <f t="shared" si="260"/>
        <v>404.25</v>
      </c>
    </row>
    <row r="3407" spans="1:10" x14ac:dyDescent="0.25">
      <c r="A3407" s="99" t="s">
        <v>6969</v>
      </c>
      <c r="B3407" s="99" t="s">
        <v>6970</v>
      </c>
      <c r="C3407" s="99" t="s">
        <v>6924</v>
      </c>
      <c r="D3407" s="99" t="s">
        <v>5297</v>
      </c>
      <c r="E3407" s="130">
        <v>150</v>
      </c>
      <c r="F3407" s="130">
        <f t="shared" si="258"/>
        <v>168</v>
      </c>
      <c r="G3407" s="130">
        <v>150</v>
      </c>
      <c r="H3407" s="130">
        <f t="shared" si="259"/>
        <v>168</v>
      </c>
      <c r="I3407" s="130">
        <f t="shared" si="257"/>
        <v>375</v>
      </c>
      <c r="J3407" s="130">
        <f t="shared" si="260"/>
        <v>404.25</v>
      </c>
    </row>
    <row r="3408" spans="1:10" x14ac:dyDescent="0.25">
      <c r="A3408" s="99" t="s">
        <v>6971</v>
      </c>
      <c r="B3408" s="99" t="s">
        <v>6972</v>
      </c>
      <c r="C3408" s="99" t="s">
        <v>6924</v>
      </c>
      <c r="D3408" s="99" t="s">
        <v>5297</v>
      </c>
      <c r="E3408" s="130">
        <v>150</v>
      </c>
      <c r="F3408" s="130">
        <f t="shared" si="258"/>
        <v>168</v>
      </c>
      <c r="G3408" s="130">
        <v>150</v>
      </c>
      <c r="H3408" s="130">
        <f t="shared" si="259"/>
        <v>168</v>
      </c>
      <c r="I3408" s="130">
        <f t="shared" si="257"/>
        <v>375</v>
      </c>
      <c r="J3408" s="130">
        <f t="shared" si="260"/>
        <v>404.25</v>
      </c>
    </row>
    <row r="3409" spans="1:10" x14ac:dyDescent="0.25">
      <c r="A3409" s="99" t="s">
        <v>6973</v>
      </c>
      <c r="B3409" s="99" t="s">
        <v>6974</v>
      </c>
      <c r="C3409" s="99" t="s">
        <v>6924</v>
      </c>
      <c r="D3409" s="99" t="s">
        <v>5297</v>
      </c>
      <c r="E3409" s="130">
        <v>150</v>
      </c>
      <c r="F3409" s="130">
        <f t="shared" si="258"/>
        <v>168</v>
      </c>
      <c r="G3409" s="130">
        <v>150</v>
      </c>
      <c r="H3409" s="130">
        <f t="shared" si="259"/>
        <v>168</v>
      </c>
      <c r="I3409" s="130">
        <f t="shared" si="257"/>
        <v>375</v>
      </c>
      <c r="J3409" s="130">
        <f t="shared" si="260"/>
        <v>404.25</v>
      </c>
    </row>
    <row r="3410" spans="1:10" x14ac:dyDescent="0.25">
      <c r="A3410" s="99" t="s">
        <v>6975</v>
      </c>
      <c r="B3410" s="99" t="s">
        <v>6976</v>
      </c>
      <c r="C3410" s="99" t="s">
        <v>6924</v>
      </c>
      <c r="D3410" s="99" t="s">
        <v>5297</v>
      </c>
      <c r="E3410" s="130">
        <v>150</v>
      </c>
      <c r="F3410" s="130">
        <f t="shared" si="258"/>
        <v>168</v>
      </c>
      <c r="G3410" s="130">
        <v>150</v>
      </c>
      <c r="H3410" s="130">
        <f t="shared" si="259"/>
        <v>168</v>
      </c>
      <c r="I3410" s="130">
        <f t="shared" si="257"/>
        <v>375</v>
      </c>
      <c r="J3410" s="130">
        <f t="shared" si="260"/>
        <v>404.25</v>
      </c>
    </row>
    <row r="3411" spans="1:10" x14ac:dyDescent="0.25">
      <c r="A3411" s="99" t="s">
        <v>6977</v>
      </c>
      <c r="B3411" s="99" t="s">
        <v>6978</v>
      </c>
      <c r="C3411" s="99" t="s">
        <v>6924</v>
      </c>
      <c r="D3411" s="99" t="s">
        <v>5297</v>
      </c>
      <c r="E3411" s="130">
        <v>150</v>
      </c>
      <c r="F3411" s="130">
        <f t="shared" si="258"/>
        <v>168</v>
      </c>
      <c r="G3411" s="130">
        <v>150</v>
      </c>
      <c r="H3411" s="130">
        <f t="shared" si="259"/>
        <v>168</v>
      </c>
      <c r="I3411" s="130">
        <f t="shared" si="257"/>
        <v>375</v>
      </c>
      <c r="J3411" s="130">
        <f t="shared" si="260"/>
        <v>404.25</v>
      </c>
    </row>
    <row r="3412" spans="1:10" x14ac:dyDescent="0.25">
      <c r="A3412" s="99" t="s">
        <v>6979</v>
      </c>
      <c r="B3412" s="99" t="s">
        <v>6980</v>
      </c>
      <c r="C3412" s="99" t="s">
        <v>6924</v>
      </c>
      <c r="D3412" s="99" t="s">
        <v>5297</v>
      </c>
      <c r="E3412" s="130">
        <v>150</v>
      </c>
      <c r="F3412" s="130">
        <f t="shared" si="258"/>
        <v>168</v>
      </c>
      <c r="G3412" s="130">
        <v>150</v>
      </c>
      <c r="H3412" s="130">
        <f t="shared" si="259"/>
        <v>168</v>
      </c>
      <c r="I3412" s="130">
        <f t="shared" si="257"/>
        <v>375</v>
      </c>
      <c r="J3412" s="130">
        <f t="shared" si="260"/>
        <v>404.25</v>
      </c>
    </row>
    <row r="3413" spans="1:10" x14ac:dyDescent="0.25">
      <c r="A3413" s="99" t="s">
        <v>6981</v>
      </c>
      <c r="B3413" s="99" t="s">
        <v>6982</v>
      </c>
      <c r="C3413" s="99" t="s">
        <v>6924</v>
      </c>
      <c r="D3413" s="99" t="s">
        <v>5297</v>
      </c>
      <c r="E3413" s="130">
        <v>150</v>
      </c>
      <c r="F3413" s="130">
        <f t="shared" si="258"/>
        <v>168</v>
      </c>
      <c r="G3413" s="130">
        <v>150</v>
      </c>
      <c r="H3413" s="130">
        <f t="shared" si="259"/>
        <v>168</v>
      </c>
      <c r="I3413" s="130">
        <f t="shared" si="257"/>
        <v>375</v>
      </c>
      <c r="J3413" s="130">
        <f t="shared" si="260"/>
        <v>404.25</v>
      </c>
    </row>
    <row r="3414" spans="1:10" x14ac:dyDescent="0.25">
      <c r="A3414" s="99" t="s">
        <v>6983</v>
      </c>
      <c r="B3414" s="99" t="s">
        <v>6984</v>
      </c>
      <c r="C3414" s="99" t="s">
        <v>6924</v>
      </c>
      <c r="D3414" s="99" t="s">
        <v>6289</v>
      </c>
      <c r="E3414" s="130">
        <v>150</v>
      </c>
      <c r="F3414" s="130">
        <f t="shared" si="258"/>
        <v>168</v>
      </c>
      <c r="G3414" s="130">
        <v>150</v>
      </c>
      <c r="H3414" s="130">
        <f t="shared" si="259"/>
        <v>168</v>
      </c>
      <c r="I3414" s="130">
        <f t="shared" si="257"/>
        <v>375</v>
      </c>
      <c r="J3414" s="130">
        <f t="shared" si="260"/>
        <v>404.25</v>
      </c>
    </row>
    <row r="3415" spans="1:10" x14ac:dyDescent="0.25">
      <c r="A3415" s="99" t="s">
        <v>6985</v>
      </c>
      <c r="B3415" s="99" t="s">
        <v>6986</v>
      </c>
      <c r="C3415" s="99" t="s">
        <v>6924</v>
      </c>
      <c r="D3415" s="99" t="s">
        <v>5297</v>
      </c>
      <c r="E3415" s="130">
        <v>150</v>
      </c>
      <c r="F3415" s="130">
        <f t="shared" si="258"/>
        <v>168</v>
      </c>
      <c r="G3415" s="130">
        <v>150</v>
      </c>
      <c r="H3415" s="130">
        <f t="shared" si="259"/>
        <v>168</v>
      </c>
      <c r="I3415" s="130">
        <f t="shared" si="257"/>
        <v>375</v>
      </c>
      <c r="J3415" s="130">
        <f t="shared" si="260"/>
        <v>404.25</v>
      </c>
    </row>
    <row r="3416" spans="1:10" x14ac:dyDescent="0.25">
      <c r="A3416" s="99" t="s">
        <v>6987</v>
      </c>
      <c r="B3416" s="99" t="s">
        <v>6988</v>
      </c>
      <c r="C3416" s="99" t="s">
        <v>6924</v>
      </c>
      <c r="D3416" s="99" t="s">
        <v>4368</v>
      </c>
      <c r="E3416" s="130">
        <v>210</v>
      </c>
      <c r="F3416" s="130">
        <f t="shared" si="258"/>
        <v>231</v>
      </c>
      <c r="G3416" s="130">
        <v>210</v>
      </c>
      <c r="H3416" s="130">
        <f t="shared" si="259"/>
        <v>231</v>
      </c>
      <c r="I3416" s="130">
        <f t="shared" si="257"/>
        <v>525</v>
      </c>
      <c r="J3416" s="130">
        <f t="shared" si="260"/>
        <v>561.75</v>
      </c>
    </row>
    <row r="3417" spans="1:10" x14ac:dyDescent="0.25">
      <c r="A3417" s="99" t="s">
        <v>6989</v>
      </c>
      <c r="B3417" s="99" t="s">
        <v>6990</v>
      </c>
      <c r="C3417" s="99" t="s">
        <v>6924</v>
      </c>
      <c r="D3417" s="99" t="s">
        <v>4368</v>
      </c>
      <c r="E3417" s="130">
        <v>210</v>
      </c>
      <c r="F3417" s="130">
        <f t="shared" si="258"/>
        <v>231</v>
      </c>
      <c r="G3417" s="130">
        <v>210</v>
      </c>
      <c r="H3417" s="130">
        <f t="shared" si="259"/>
        <v>231</v>
      </c>
      <c r="I3417" s="130">
        <f t="shared" si="257"/>
        <v>525</v>
      </c>
      <c r="J3417" s="130">
        <f t="shared" si="260"/>
        <v>561.75</v>
      </c>
    </row>
    <row r="3418" spans="1:10" x14ac:dyDescent="0.25">
      <c r="A3418" s="99" t="s">
        <v>6991</v>
      </c>
      <c r="B3418" s="99" t="s">
        <v>6628</v>
      </c>
      <c r="C3418" s="99" t="s">
        <v>6924</v>
      </c>
      <c r="D3418" s="99" t="s">
        <v>4368</v>
      </c>
      <c r="E3418" s="130">
        <v>210</v>
      </c>
      <c r="F3418" s="130">
        <f t="shared" si="258"/>
        <v>231</v>
      </c>
      <c r="G3418" s="130">
        <v>210</v>
      </c>
      <c r="H3418" s="130">
        <f t="shared" si="259"/>
        <v>231</v>
      </c>
      <c r="I3418" s="130">
        <f t="shared" si="257"/>
        <v>525</v>
      </c>
      <c r="J3418" s="130">
        <f t="shared" si="260"/>
        <v>561.75</v>
      </c>
    </row>
    <row r="3419" spans="1:10" x14ac:dyDescent="0.25">
      <c r="A3419" s="99" t="s">
        <v>6992</v>
      </c>
      <c r="B3419" s="99" t="s">
        <v>6630</v>
      </c>
      <c r="C3419" s="99" t="s">
        <v>6924</v>
      </c>
      <c r="D3419" s="99" t="s">
        <v>4368</v>
      </c>
      <c r="E3419" s="130">
        <v>210</v>
      </c>
      <c r="F3419" s="130">
        <f t="shared" si="258"/>
        <v>231</v>
      </c>
      <c r="G3419" s="130">
        <v>210</v>
      </c>
      <c r="H3419" s="130">
        <f t="shared" si="259"/>
        <v>231</v>
      </c>
      <c r="I3419" s="130">
        <f t="shared" ref="I3419:I3482" si="261">E3419*2.5</f>
        <v>525</v>
      </c>
      <c r="J3419" s="130">
        <f t="shared" si="260"/>
        <v>561.75</v>
      </c>
    </row>
    <row r="3420" spans="1:10" x14ac:dyDescent="0.25">
      <c r="A3420" s="99" t="s">
        <v>6993</v>
      </c>
      <c r="B3420" s="99" t="s">
        <v>6634</v>
      </c>
      <c r="C3420" s="99" t="s">
        <v>6994</v>
      </c>
      <c r="D3420" s="99" t="s">
        <v>5862</v>
      </c>
      <c r="E3420" s="130">
        <v>70</v>
      </c>
      <c r="F3420" s="130">
        <f t="shared" si="258"/>
        <v>84</v>
      </c>
      <c r="G3420" s="130">
        <v>70</v>
      </c>
      <c r="H3420" s="130">
        <f t="shared" si="259"/>
        <v>84</v>
      </c>
      <c r="I3420" s="130">
        <f t="shared" si="261"/>
        <v>175</v>
      </c>
      <c r="J3420" s="130">
        <f t="shared" si="260"/>
        <v>194.25</v>
      </c>
    </row>
    <row r="3421" spans="1:10" x14ac:dyDescent="0.25">
      <c r="A3421" s="99" t="s">
        <v>6995</v>
      </c>
      <c r="B3421" s="99" t="s">
        <v>6724</v>
      </c>
      <c r="C3421" s="99" t="s">
        <v>6994</v>
      </c>
      <c r="D3421" s="99" t="s">
        <v>5862</v>
      </c>
      <c r="E3421" s="130">
        <v>70</v>
      </c>
      <c r="F3421" s="130">
        <f t="shared" si="258"/>
        <v>84</v>
      </c>
      <c r="G3421" s="130">
        <v>70</v>
      </c>
      <c r="H3421" s="130">
        <f t="shared" si="259"/>
        <v>84</v>
      </c>
      <c r="I3421" s="130">
        <f t="shared" si="261"/>
        <v>175</v>
      </c>
      <c r="J3421" s="130">
        <f t="shared" si="260"/>
        <v>194.25</v>
      </c>
    </row>
    <row r="3422" spans="1:10" x14ac:dyDescent="0.25">
      <c r="A3422" s="99" t="s">
        <v>6996</v>
      </c>
      <c r="B3422" s="99" t="s">
        <v>6660</v>
      </c>
      <c r="C3422" s="99" t="s">
        <v>6994</v>
      </c>
      <c r="D3422" s="99" t="s">
        <v>5862</v>
      </c>
      <c r="E3422" s="130">
        <v>70</v>
      </c>
      <c r="F3422" s="130">
        <f t="shared" si="258"/>
        <v>84</v>
      </c>
      <c r="G3422" s="130">
        <v>70</v>
      </c>
      <c r="H3422" s="130">
        <f t="shared" si="259"/>
        <v>84</v>
      </c>
      <c r="I3422" s="130">
        <f t="shared" si="261"/>
        <v>175</v>
      </c>
      <c r="J3422" s="130">
        <f t="shared" si="260"/>
        <v>194.25</v>
      </c>
    </row>
    <row r="3423" spans="1:10" x14ac:dyDescent="0.25">
      <c r="A3423" s="99" t="s">
        <v>6997</v>
      </c>
      <c r="B3423" s="99" t="s">
        <v>6662</v>
      </c>
      <c r="C3423" s="99" t="s">
        <v>6994</v>
      </c>
      <c r="D3423" s="99" t="s">
        <v>5862</v>
      </c>
      <c r="E3423" s="130">
        <v>70</v>
      </c>
      <c r="F3423" s="130">
        <f t="shared" si="258"/>
        <v>84</v>
      </c>
      <c r="G3423" s="130">
        <v>70</v>
      </c>
      <c r="H3423" s="130">
        <f t="shared" si="259"/>
        <v>84</v>
      </c>
      <c r="I3423" s="130">
        <f t="shared" si="261"/>
        <v>175</v>
      </c>
      <c r="J3423" s="130">
        <f t="shared" si="260"/>
        <v>194.25</v>
      </c>
    </row>
    <row r="3424" spans="1:10" x14ac:dyDescent="0.25">
      <c r="A3424" s="99" t="s">
        <v>6998</v>
      </c>
      <c r="B3424" s="99" t="s">
        <v>5860</v>
      </c>
      <c r="C3424" s="99" t="s">
        <v>6994</v>
      </c>
      <c r="D3424" s="99" t="s">
        <v>5862</v>
      </c>
      <c r="E3424" s="130">
        <v>70</v>
      </c>
      <c r="F3424" s="130">
        <f t="shared" si="258"/>
        <v>84</v>
      </c>
      <c r="G3424" s="130">
        <v>70</v>
      </c>
      <c r="H3424" s="130">
        <f t="shared" si="259"/>
        <v>84</v>
      </c>
      <c r="I3424" s="130">
        <f t="shared" si="261"/>
        <v>175</v>
      </c>
      <c r="J3424" s="130">
        <f t="shared" si="260"/>
        <v>194.25</v>
      </c>
    </row>
    <row r="3425" spans="1:10" x14ac:dyDescent="0.25">
      <c r="A3425" s="99" t="s">
        <v>6999</v>
      </c>
      <c r="B3425" s="99" t="s">
        <v>7000</v>
      </c>
      <c r="C3425" s="99" t="s">
        <v>6994</v>
      </c>
      <c r="D3425" s="99" t="s">
        <v>5862</v>
      </c>
      <c r="E3425" s="130">
        <v>70</v>
      </c>
      <c r="F3425" s="130">
        <f t="shared" si="258"/>
        <v>84</v>
      </c>
      <c r="G3425" s="130">
        <v>70</v>
      </c>
      <c r="H3425" s="130">
        <f t="shared" si="259"/>
        <v>84</v>
      </c>
      <c r="I3425" s="130">
        <f t="shared" si="261"/>
        <v>175</v>
      </c>
      <c r="J3425" s="130">
        <f t="shared" si="260"/>
        <v>194.25</v>
      </c>
    </row>
    <row r="3426" spans="1:10" x14ac:dyDescent="0.25">
      <c r="A3426" s="99" t="s">
        <v>7001</v>
      </c>
      <c r="B3426" s="99" t="s">
        <v>7002</v>
      </c>
      <c r="C3426" s="99" t="s">
        <v>6994</v>
      </c>
      <c r="D3426" s="99" t="s">
        <v>5862</v>
      </c>
      <c r="E3426" s="130">
        <v>70</v>
      </c>
      <c r="F3426" s="130">
        <f t="shared" si="258"/>
        <v>84</v>
      </c>
      <c r="G3426" s="130">
        <v>70</v>
      </c>
      <c r="H3426" s="130">
        <f t="shared" si="259"/>
        <v>84</v>
      </c>
      <c r="I3426" s="130">
        <f t="shared" si="261"/>
        <v>175</v>
      </c>
      <c r="J3426" s="130">
        <f t="shared" si="260"/>
        <v>194.25</v>
      </c>
    </row>
    <row r="3427" spans="1:10" x14ac:dyDescent="0.25">
      <c r="A3427" s="99" t="s">
        <v>7003</v>
      </c>
      <c r="B3427" s="99" t="s">
        <v>7004</v>
      </c>
      <c r="C3427" s="99" t="s">
        <v>6994</v>
      </c>
      <c r="D3427" s="99" t="s">
        <v>5862</v>
      </c>
      <c r="E3427" s="130">
        <v>70</v>
      </c>
      <c r="F3427" s="130">
        <f t="shared" si="258"/>
        <v>84</v>
      </c>
      <c r="G3427" s="130">
        <v>70</v>
      </c>
      <c r="H3427" s="130">
        <f t="shared" si="259"/>
        <v>84</v>
      </c>
      <c r="I3427" s="130">
        <f t="shared" si="261"/>
        <v>175</v>
      </c>
      <c r="J3427" s="130">
        <f t="shared" si="260"/>
        <v>194.25</v>
      </c>
    </row>
    <row r="3428" spans="1:10" x14ac:dyDescent="0.25">
      <c r="A3428" s="99" t="s">
        <v>7005</v>
      </c>
      <c r="B3428" s="99" t="s">
        <v>6745</v>
      </c>
      <c r="C3428" s="99" t="s">
        <v>6994</v>
      </c>
      <c r="D3428" s="99" t="s">
        <v>5862</v>
      </c>
      <c r="E3428" s="130">
        <v>70</v>
      </c>
      <c r="F3428" s="130">
        <f t="shared" si="258"/>
        <v>84</v>
      </c>
      <c r="G3428" s="130">
        <v>70</v>
      </c>
      <c r="H3428" s="130">
        <f t="shared" si="259"/>
        <v>84</v>
      </c>
      <c r="I3428" s="130">
        <f t="shared" si="261"/>
        <v>175</v>
      </c>
      <c r="J3428" s="130">
        <f t="shared" si="260"/>
        <v>194.25</v>
      </c>
    </row>
    <row r="3429" spans="1:10" x14ac:dyDescent="0.25">
      <c r="A3429" s="99" t="s">
        <v>7006</v>
      </c>
      <c r="B3429" s="99" t="s">
        <v>7007</v>
      </c>
      <c r="C3429" s="99" t="s">
        <v>6994</v>
      </c>
      <c r="D3429" s="99" t="s">
        <v>5862</v>
      </c>
      <c r="E3429" s="130">
        <v>70</v>
      </c>
      <c r="F3429" s="130">
        <f t="shared" si="258"/>
        <v>84</v>
      </c>
      <c r="G3429" s="130">
        <v>70</v>
      </c>
      <c r="H3429" s="130">
        <f t="shared" si="259"/>
        <v>84</v>
      </c>
      <c r="I3429" s="130">
        <f t="shared" si="261"/>
        <v>175</v>
      </c>
      <c r="J3429" s="130">
        <f t="shared" si="260"/>
        <v>194.25</v>
      </c>
    </row>
    <row r="3430" spans="1:10" x14ac:dyDescent="0.25">
      <c r="A3430" s="99" t="s">
        <v>7008</v>
      </c>
      <c r="B3430" s="99" t="s">
        <v>6747</v>
      </c>
      <c r="C3430" s="99" t="s">
        <v>6994</v>
      </c>
      <c r="D3430" s="99" t="s">
        <v>5862</v>
      </c>
      <c r="E3430" s="130">
        <v>70</v>
      </c>
      <c r="F3430" s="130">
        <f t="shared" si="258"/>
        <v>84</v>
      </c>
      <c r="G3430" s="130">
        <v>70</v>
      </c>
      <c r="H3430" s="130">
        <f t="shared" si="259"/>
        <v>84</v>
      </c>
      <c r="I3430" s="130">
        <f t="shared" si="261"/>
        <v>175</v>
      </c>
      <c r="J3430" s="130">
        <f t="shared" si="260"/>
        <v>194.25</v>
      </c>
    </row>
    <row r="3431" spans="1:10" x14ac:dyDescent="0.25">
      <c r="A3431" s="99" t="s">
        <v>7009</v>
      </c>
      <c r="B3431" s="99" t="s">
        <v>7010</v>
      </c>
      <c r="C3431" s="99" t="s">
        <v>6994</v>
      </c>
      <c r="D3431" s="99" t="s">
        <v>5862</v>
      </c>
      <c r="E3431" s="130">
        <v>70</v>
      </c>
      <c r="F3431" s="130">
        <f t="shared" si="258"/>
        <v>84</v>
      </c>
      <c r="G3431" s="130">
        <v>70</v>
      </c>
      <c r="H3431" s="130">
        <f t="shared" si="259"/>
        <v>84</v>
      </c>
      <c r="I3431" s="130">
        <f t="shared" si="261"/>
        <v>175</v>
      </c>
      <c r="J3431" s="130">
        <f t="shared" si="260"/>
        <v>194.25</v>
      </c>
    </row>
    <row r="3432" spans="1:10" x14ac:dyDescent="0.25">
      <c r="A3432" s="99" t="s">
        <v>7011</v>
      </c>
      <c r="B3432" s="99" t="s">
        <v>7012</v>
      </c>
      <c r="C3432" s="99" t="s">
        <v>6994</v>
      </c>
      <c r="D3432" s="99" t="s">
        <v>5862</v>
      </c>
      <c r="E3432" s="130">
        <v>70</v>
      </c>
      <c r="F3432" s="130">
        <f t="shared" si="258"/>
        <v>84</v>
      </c>
      <c r="G3432" s="130">
        <v>70</v>
      </c>
      <c r="H3432" s="130">
        <f t="shared" si="259"/>
        <v>84</v>
      </c>
      <c r="I3432" s="130">
        <f t="shared" si="261"/>
        <v>175</v>
      </c>
      <c r="J3432" s="130">
        <f t="shared" si="260"/>
        <v>194.25</v>
      </c>
    </row>
    <row r="3433" spans="1:10" x14ac:dyDescent="0.25">
      <c r="A3433" s="99" t="s">
        <v>7013</v>
      </c>
      <c r="B3433" s="99" t="s">
        <v>7014</v>
      </c>
      <c r="C3433" s="99" t="s">
        <v>6994</v>
      </c>
      <c r="D3433" s="99" t="s">
        <v>5862</v>
      </c>
      <c r="E3433" s="130">
        <v>70</v>
      </c>
      <c r="F3433" s="130">
        <f t="shared" si="258"/>
        <v>84</v>
      </c>
      <c r="G3433" s="130">
        <v>70</v>
      </c>
      <c r="H3433" s="130">
        <f t="shared" si="259"/>
        <v>84</v>
      </c>
      <c r="I3433" s="130">
        <f t="shared" si="261"/>
        <v>175</v>
      </c>
      <c r="J3433" s="130">
        <f t="shared" si="260"/>
        <v>194.25</v>
      </c>
    </row>
    <row r="3434" spans="1:10" x14ac:dyDescent="0.25">
      <c r="A3434" s="99" t="s">
        <v>7015</v>
      </c>
      <c r="B3434" s="99" t="s">
        <v>7016</v>
      </c>
      <c r="C3434" s="99" t="s">
        <v>6994</v>
      </c>
      <c r="D3434" s="99" t="s">
        <v>5862</v>
      </c>
      <c r="E3434" s="130">
        <v>70</v>
      </c>
      <c r="F3434" s="130">
        <f t="shared" si="258"/>
        <v>84</v>
      </c>
      <c r="G3434" s="130">
        <v>70</v>
      </c>
      <c r="H3434" s="130">
        <f t="shared" si="259"/>
        <v>84</v>
      </c>
      <c r="I3434" s="130">
        <f t="shared" si="261"/>
        <v>175</v>
      </c>
      <c r="J3434" s="130">
        <f t="shared" si="260"/>
        <v>194.25</v>
      </c>
    </row>
    <row r="3435" spans="1:10" x14ac:dyDescent="0.25">
      <c r="A3435" s="99" t="s">
        <v>7017</v>
      </c>
      <c r="B3435" s="99" t="s">
        <v>7018</v>
      </c>
      <c r="C3435" s="99" t="s">
        <v>6994</v>
      </c>
      <c r="D3435" s="99" t="s">
        <v>5862</v>
      </c>
      <c r="E3435" s="130">
        <v>70</v>
      </c>
      <c r="F3435" s="130">
        <f t="shared" si="258"/>
        <v>84</v>
      </c>
      <c r="G3435" s="130">
        <v>70</v>
      </c>
      <c r="H3435" s="130">
        <f t="shared" si="259"/>
        <v>84</v>
      </c>
      <c r="I3435" s="130">
        <f t="shared" si="261"/>
        <v>175</v>
      </c>
      <c r="J3435" s="130">
        <f t="shared" si="260"/>
        <v>194.25</v>
      </c>
    </row>
    <row r="3436" spans="1:10" x14ac:dyDescent="0.25">
      <c r="A3436" s="99" t="s">
        <v>7019</v>
      </c>
      <c r="B3436" s="99" t="s">
        <v>7020</v>
      </c>
      <c r="C3436" s="99" t="s">
        <v>6994</v>
      </c>
      <c r="D3436" s="99" t="s">
        <v>5862</v>
      </c>
      <c r="E3436" s="130">
        <v>70</v>
      </c>
      <c r="F3436" s="130">
        <f t="shared" si="258"/>
        <v>84</v>
      </c>
      <c r="G3436" s="130">
        <v>70</v>
      </c>
      <c r="H3436" s="130">
        <f t="shared" si="259"/>
        <v>84</v>
      </c>
      <c r="I3436" s="130">
        <f t="shared" si="261"/>
        <v>175</v>
      </c>
      <c r="J3436" s="130">
        <f t="shared" si="260"/>
        <v>194.25</v>
      </c>
    </row>
    <row r="3437" spans="1:10" x14ac:dyDescent="0.25">
      <c r="A3437" s="99" t="s">
        <v>7008</v>
      </c>
      <c r="B3437" s="99" t="s">
        <v>5680</v>
      </c>
      <c r="C3437" s="99" t="s">
        <v>6994</v>
      </c>
      <c r="D3437" s="99" t="s">
        <v>5862</v>
      </c>
      <c r="E3437" s="130">
        <v>70</v>
      </c>
      <c r="F3437" s="130">
        <f t="shared" si="258"/>
        <v>84</v>
      </c>
      <c r="G3437" s="130">
        <v>70</v>
      </c>
      <c r="H3437" s="130">
        <f t="shared" si="259"/>
        <v>84</v>
      </c>
      <c r="I3437" s="130">
        <f t="shared" si="261"/>
        <v>175</v>
      </c>
      <c r="J3437" s="130">
        <f t="shared" si="260"/>
        <v>194.25</v>
      </c>
    </row>
    <row r="3438" spans="1:10" x14ac:dyDescent="0.25">
      <c r="A3438" s="99" t="s">
        <v>7021</v>
      </c>
      <c r="B3438" s="99" t="s">
        <v>6716</v>
      </c>
      <c r="C3438" s="99" t="s">
        <v>6994</v>
      </c>
      <c r="D3438" s="99" t="s">
        <v>5862</v>
      </c>
      <c r="E3438" s="130">
        <v>70</v>
      </c>
      <c r="F3438" s="130">
        <f t="shared" si="258"/>
        <v>84</v>
      </c>
      <c r="G3438" s="130">
        <v>70</v>
      </c>
      <c r="H3438" s="130">
        <f t="shared" si="259"/>
        <v>84</v>
      </c>
      <c r="I3438" s="130">
        <f t="shared" si="261"/>
        <v>175</v>
      </c>
      <c r="J3438" s="130">
        <f t="shared" si="260"/>
        <v>194.25</v>
      </c>
    </row>
    <row r="3439" spans="1:10" x14ac:dyDescent="0.25">
      <c r="A3439" s="99" t="s">
        <v>7022</v>
      </c>
      <c r="B3439" s="99" t="s">
        <v>7023</v>
      </c>
      <c r="C3439" s="99" t="s">
        <v>6994</v>
      </c>
      <c r="D3439" s="99" t="s">
        <v>5862</v>
      </c>
      <c r="E3439" s="130">
        <v>70</v>
      </c>
      <c r="F3439" s="130">
        <f t="shared" si="258"/>
        <v>84</v>
      </c>
      <c r="G3439" s="130">
        <v>70</v>
      </c>
      <c r="H3439" s="130">
        <f t="shared" si="259"/>
        <v>84</v>
      </c>
      <c r="I3439" s="130">
        <f t="shared" si="261"/>
        <v>175</v>
      </c>
      <c r="J3439" s="130">
        <f t="shared" si="260"/>
        <v>194.25</v>
      </c>
    </row>
    <row r="3440" spans="1:10" x14ac:dyDescent="0.25">
      <c r="A3440" s="99" t="s">
        <v>7024</v>
      </c>
      <c r="B3440" s="99" t="s">
        <v>6632</v>
      </c>
      <c r="C3440" s="99" t="s">
        <v>7025</v>
      </c>
      <c r="D3440" s="99" t="s">
        <v>5862</v>
      </c>
      <c r="E3440" s="130">
        <v>70</v>
      </c>
      <c r="F3440" s="130">
        <f t="shared" si="258"/>
        <v>84</v>
      </c>
      <c r="G3440" s="130">
        <v>70</v>
      </c>
      <c r="H3440" s="130">
        <f t="shared" si="259"/>
        <v>84</v>
      </c>
      <c r="I3440" s="130">
        <f t="shared" si="261"/>
        <v>175</v>
      </c>
      <c r="J3440" s="130">
        <f t="shared" si="260"/>
        <v>194.25</v>
      </c>
    </row>
    <row r="3441" spans="1:10" x14ac:dyDescent="0.25">
      <c r="A3441" s="99" t="s">
        <v>7026</v>
      </c>
      <c r="B3441" s="99" t="s">
        <v>7020</v>
      </c>
      <c r="C3441" s="99" t="s">
        <v>7025</v>
      </c>
      <c r="D3441" s="99" t="s">
        <v>5862</v>
      </c>
      <c r="E3441" s="130">
        <v>70</v>
      </c>
      <c r="F3441" s="130">
        <f t="shared" si="258"/>
        <v>84</v>
      </c>
      <c r="G3441" s="130">
        <v>70</v>
      </c>
      <c r="H3441" s="130">
        <f t="shared" si="259"/>
        <v>84</v>
      </c>
      <c r="I3441" s="130">
        <f t="shared" si="261"/>
        <v>175</v>
      </c>
      <c r="J3441" s="130">
        <f t="shared" si="260"/>
        <v>194.25</v>
      </c>
    </row>
    <row r="3442" spans="1:10" x14ac:dyDescent="0.25">
      <c r="A3442" s="99" t="s">
        <v>7027</v>
      </c>
      <c r="B3442" s="99" t="s">
        <v>6638</v>
      </c>
      <c r="C3442" s="99" t="s">
        <v>7025</v>
      </c>
      <c r="D3442" s="99" t="s">
        <v>5862</v>
      </c>
      <c r="E3442" s="130">
        <v>70</v>
      </c>
      <c r="F3442" s="130">
        <f t="shared" si="258"/>
        <v>84</v>
      </c>
      <c r="G3442" s="130">
        <v>70</v>
      </c>
      <c r="H3442" s="130">
        <f t="shared" si="259"/>
        <v>84</v>
      </c>
      <c r="I3442" s="130">
        <f t="shared" si="261"/>
        <v>175</v>
      </c>
      <c r="J3442" s="130">
        <f t="shared" si="260"/>
        <v>194.25</v>
      </c>
    </row>
    <row r="3443" spans="1:10" x14ac:dyDescent="0.25">
      <c r="A3443" s="99" t="s">
        <v>7028</v>
      </c>
      <c r="B3443" s="99" t="s">
        <v>7029</v>
      </c>
      <c r="C3443" s="99" t="s">
        <v>7025</v>
      </c>
      <c r="D3443" s="99" t="s">
        <v>5862</v>
      </c>
      <c r="E3443" s="130">
        <v>70</v>
      </c>
      <c r="F3443" s="130">
        <f t="shared" si="258"/>
        <v>84</v>
      </c>
      <c r="G3443" s="130">
        <v>70</v>
      </c>
      <c r="H3443" s="130">
        <f t="shared" si="259"/>
        <v>84</v>
      </c>
      <c r="I3443" s="130">
        <f t="shared" si="261"/>
        <v>175</v>
      </c>
      <c r="J3443" s="130">
        <f t="shared" si="260"/>
        <v>194.25</v>
      </c>
    </row>
    <row r="3444" spans="1:10" x14ac:dyDescent="0.25">
      <c r="A3444" s="99" t="s">
        <v>7030</v>
      </c>
      <c r="B3444" s="99" t="s">
        <v>6642</v>
      </c>
      <c r="C3444" s="99" t="s">
        <v>7025</v>
      </c>
      <c r="D3444" s="99" t="s">
        <v>5862</v>
      </c>
      <c r="E3444" s="130">
        <v>70</v>
      </c>
      <c r="F3444" s="130">
        <f t="shared" si="258"/>
        <v>84</v>
      </c>
      <c r="G3444" s="130">
        <v>70</v>
      </c>
      <c r="H3444" s="130">
        <f t="shared" si="259"/>
        <v>84</v>
      </c>
      <c r="I3444" s="130">
        <f t="shared" si="261"/>
        <v>175</v>
      </c>
      <c r="J3444" s="130">
        <f t="shared" si="260"/>
        <v>194.25</v>
      </c>
    </row>
    <row r="3445" spans="1:10" x14ac:dyDescent="0.25">
      <c r="A3445" s="99" t="s">
        <v>7031</v>
      </c>
      <c r="B3445" s="99" t="s">
        <v>6636</v>
      </c>
      <c r="C3445" s="99" t="s">
        <v>7025</v>
      </c>
      <c r="D3445" s="99" t="s">
        <v>5862</v>
      </c>
      <c r="E3445" s="130">
        <v>70</v>
      </c>
      <c r="F3445" s="130">
        <f t="shared" si="258"/>
        <v>84</v>
      </c>
      <c r="G3445" s="130">
        <v>70</v>
      </c>
      <c r="H3445" s="130">
        <f t="shared" si="259"/>
        <v>84</v>
      </c>
      <c r="I3445" s="130">
        <f t="shared" si="261"/>
        <v>175</v>
      </c>
      <c r="J3445" s="130">
        <f t="shared" si="260"/>
        <v>194.25</v>
      </c>
    </row>
    <row r="3446" spans="1:10" x14ac:dyDescent="0.25">
      <c r="A3446" s="99" t="s">
        <v>7032</v>
      </c>
      <c r="B3446" s="99" t="s">
        <v>7033</v>
      </c>
      <c r="C3446" s="99" t="s">
        <v>7025</v>
      </c>
      <c r="D3446" s="99" t="s">
        <v>5862</v>
      </c>
      <c r="E3446" s="130">
        <v>70</v>
      </c>
      <c r="F3446" s="130">
        <f t="shared" si="258"/>
        <v>84</v>
      </c>
      <c r="G3446" s="130">
        <v>70</v>
      </c>
      <c r="H3446" s="130">
        <f t="shared" si="259"/>
        <v>84</v>
      </c>
      <c r="I3446" s="130">
        <f t="shared" si="261"/>
        <v>175</v>
      </c>
      <c r="J3446" s="130">
        <f t="shared" si="260"/>
        <v>194.25</v>
      </c>
    </row>
    <row r="3447" spans="1:10" x14ac:dyDescent="0.25">
      <c r="A3447" s="99" t="s">
        <v>7034</v>
      </c>
      <c r="B3447" s="99" t="s">
        <v>7002</v>
      </c>
      <c r="C3447" s="99" t="s">
        <v>7025</v>
      </c>
      <c r="D3447" s="99" t="s">
        <v>5862</v>
      </c>
      <c r="E3447" s="130">
        <v>70</v>
      </c>
      <c r="F3447" s="130">
        <f t="shared" si="258"/>
        <v>84</v>
      </c>
      <c r="G3447" s="130">
        <v>70</v>
      </c>
      <c r="H3447" s="130">
        <f t="shared" si="259"/>
        <v>84</v>
      </c>
      <c r="I3447" s="130">
        <f t="shared" si="261"/>
        <v>175</v>
      </c>
      <c r="J3447" s="130">
        <f t="shared" si="260"/>
        <v>194.25</v>
      </c>
    </row>
    <row r="3448" spans="1:10" x14ac:dyDescent="0.25">
      <c r="A3448" s="99" t="s">
        <v>7035</v>
      </c>
      <c r="B3448" s="99" t="s">
        <v>7036</v>
      </c>
      <c r="C3448" s="99" t="s">
        <v>7025</v>
      </c>
      <c r="D3448" s="99" t="s">
        <v>5673</v>
      </c>
      <c r="E3448" s="130">
        <v>80</v>
      </c>
      <c r="F3448" s="130">
        <f t="shared" si="258"/>
        <v>94.5</v>
      </c>
      <c r="G3448" s="130">
        <v>80</v>
      </c>
      <c r="H3448" s="130">
        <f t="shared" si="259"/>
        <v>94.5</v>
      </c>
      <c r="I3448" s="130">
        <f t="shared" si="261"/>
        <v>200</v>
      </c>
      <c r="J3448" s="130">
        <f t="shared" si="260"/>
        <v>220.5</v>
      </c>
    </row>
    <row r="3449" spans="1:10" x14ac:dyDescent="0.25">
      <c r="A3449" s="99" t="s">
        <v>7037</v>
      </c>
      <c r="B3449" s="99" t="s">
        <v>7018</v>
      </c>
      <c r="C3449" s="99" t="s">
        <v>7025</v>
      </c>
      <c r="D3449" s="99" t="s">
        <v>5862</v>
      </c>
      <c r="E3449" s="130">
        <v>70</v>
      </c>
      <c r="F3449" s="130">
        <f t="shared" si="258"/>
        <v>84</v>
      </c>
      <c r="G3449" s="130">
        <v>70</v>
      </c>
      <c r="H3449" s="130">
        <f t="shared" si="259"/>
        <v>84</v>
      </c>
      <c r="I3449" s="130">
        <f t="shared" si="261"/>
        <v>175</v>
      </c>
      <c r="J3449" s="130">
        <f t="shared" si="260"/>
        <v>194.25</v>
      </c>
    </row>
    <row r="3450" spans="1:10" x14ac:dyDescent="0.25">
      <c r="A3450" s="99" t="s">
        <v>7038</v>
      </c>
      <c r="B3450" s="99" t="s">
        <v>6674</v>
      </c>
      <c r="C3450" s="99" t="s">
        <v>7025</v>
      </c>
      <c r="D3450" s="99" t="s">
        <v>5862</v>
      </c>
      <c r="E3450" s="130">
        <v>70</v>
      </c>
      <c r="F3450" s="130">
        <f t="shared" si="258"/>
        <v>84</v>
      </c>
      <c r="G3450" s="130">
        <v>70</v>
      </c>
      <c r="H3450" s="130">
        <f t="shared" si="259"/>
        <v>84</v>
      </c>
      <c r="I3450" s="130">
        <f t="shared" si="261"/>
        <v>175</v>
      </c>
      <c r="J3450" s="130">
        <f t="shared" si="260"/>
        <v>194.25</v>
      </c>
    </row>
    <row r="3451" spans="1:10" x14ac:dyDescent="0.25">
      <c r="A3451" s="99" t="s">
        <v>7039</v>
      </c>
      <c r="B3451" s="99" t="s">
        <v>7000</v>
      </c>
      <c r="C3451" s="99" t="s">
        <v>7040</v>
      </c>
      <c r="D3451" s="99" t="s">
        <v>5862</v>
      </c>
      <c r="E3451" s="130">
        <v>70</v>
      </c>
      <c r="F3451" s="130">
        <f t="shared" si="258"/>
        <v>84</v>
      </c>
      <c r="G3451" s="130">
        <v>70</v>
      </c>
      <c r="H3451" s="130">
        <f t="shared" si="259"/>
        <v>84</v>
      </c>
      <c r="I3451" s="130">
        <f t="shared" si="261"/>
        <v>175</v>
      </c>
      <c r="J3451" s="130">
        <f t="shared" si="260"/>
        <v>194.25</v>
      </c>
    </row>
    <row r="3452" spans="1:10" x14ac:dyDescent="0.25">
      <c r="A3452" s="99" t="s">
        <v>7041</v>
      </c>
      <c r="B3452" s="99" t="s">
        <v>7042</v>
      </c>
      <c r="C3452" s="99" t="s">
        <v>7040</v>
      </c>
      <c r="D3452" s="99" t="s">
        <v>5673</v>
      </c>
      <c r="E3452" s="130">
        <v>80</v>
      </c>
      <c r="F3452" s="130">
        <f t="shared" si="258"/>
        <v>94.5</v>
      </c>
      <c r="G3452" s="130">
        <v>80</v>
      </c>
      <c r="H3452" s="130">
        <f t="shared" si="259"/>
        <v>94.5</v>
      </c>
      <c r="I3452" s="130">
        <f t="shared" si="261"/>
        <v>200</v>
      </c>
      <c r="J3452" s="130">
        <f t="shared" si="260"/>
        <v>220.5</v>
      </c>
    </row>
    <row r="3453" spans="1:10" x14ac:dyDescent="0.25">
      <c r="A3453" s="99" t="s">
        <v>7043</v>
      </c>
      <c r="B3453" s="99" t="s">
        <v>7033</v>
      </c>
      <c r="C3453" s="99" t="s">
        <v>7040</v>
      </c>
      <c r="D3453" s="99" t="s">
        <v>5862</v>
      </c>
      <c r="E3453" s="130">
        <v>70</v>
      </c>
      <c r="F3453" s="130">
        <f t="shared" si="258"/>
        <v>84</v>
      </c>
      <c r="G3453" s="130">
        <v>70</v>
      </c>
      <c r="H3453" s="130">
        <f t="shared" si="259"/>
        <v>84</v>
      </c>
      <c r="I3453" s="130">
        <f t="shared" si="261"/>
        <v>175</v>
      </c>
      <c r="J3453" s="130">
        <f t="shared" si="260"/>
        <v>194.25</v>
      </c>
    </row>
    <row r="3454" spans="1:10" x14ac:dyDescent="0.25">
      <c r="A3454" s="99" t="s">
        <v>7044</v>
      </c>
      <c r="B3454" s="99" t="s">
        <v>7045</v>
      </c>
      <c r="C3454" s="99" t="s">
        <v>7040</v>
      </c>
      <c r="D3454" s="99" t="s">
        <v>5673</v>
      </c>
      <c r="E3454" s="130">
        <v>80</v>
      </c>
      <c r="F3454" s="130">
        <f t="shared" si="258"/>
        <v>94.5</v>
      </c>
      <c r="G3454" s="130">
        <v>80</v>
      </c>
      <c r="H3454" s="130">
        <f t="shared" si="259"/>
        <v>94.5</v>
      </c>
      <c r="I3454" s="130">
        <f t="shared" si="261"/>
        <v>200</v>
      </c>
      <c r="J3454" s="130">
        <f t="shared" si="260"/>
        <v>220.5</v>
      </c>
    </row>
    <row r="3455" spans="1:10" x14ac:dyDescent="0.25">
      <c r="A3455" s="99" t="s">
        <v>7046</v>
      </c>
      <c r="B3455" s="99" t="s">
        <v>7047</v>
      </c>
      <c r="C3455" s="99" t="s">
        <v>7040</v>
      </c>
      <c r="D3455" s="99" t="s">
        <v>5673</v>
      </c>
      <c r="E3455" s="130">
        <v>80</v>
      </c>
      <c r="F3455" s="130">
        <f t="shared" si="258"/>
        <v>94.5</v>
      </c>
      <c r="G3455" s="130">
        <v>80</v>
      </c>
      <c r="H3455" s="130">
        <f t="shared" si="259"/>
        <v>94.5</v>
      </c>
      <c r="I3455" s="130">
        <f t="shared" si="261"/>
        <v>200</v>
      </c>
      <c r="J3455" s="130">
        <f t="shared" si="260"/>
        <v>220.5</v>
      </c>
    </row>
    <row r="3456" spans="1:10" x14ac:dyDescent="0.25">
      <c r="A3456" s="99" t="s">
        <v>7048</v>
      </c>
      <c r="B3456" s="99" t="s">
        <v>7049</v>
      </c>
      <c r="C3456" s="99" t="s">
        <v>7040</v>
      </c>
      <c r="D3456" s="99" t="s">
        <v>5673</v>
      </c>
      <c r="E3456" s="130">
        <v>80</v>
      </c>
      <c r="F3456" s="130">
        <f t="shared" si="258"/>
        <v>94.5</v>
      </c>
      <c r="G3456" s="130">
        <v>80</v>
      </c>
      <c r="H3456" s="130">
        <f t="shared" si="259"/>
        <v>94.5</v>
      </c>
      <c r="I3456" s="130">
        <f t="shared" si="261"/>
        <v>200</v>
      </c>
      <c r="J3456" s="130">
        <f t="shared" si="260"/>
        <v>220.5</v>
      </c>
    </row>
    <row r="3457" spans="1:10" x14ac:dyDescent="0.25">
      <c r="A3457" s="99" t="s">
        <v>7050</v>
      </c>
      <c r="B3457" s="99" t="s">
        <v>7051</v>
      </c>
      <c r="C3457" s="99" t="s">
        <v>7040</v>
      </c>
      <c r="D3457" s="99" t="s">
        <v>5673</v>
      </c>
      <c r="E3457" s="130">
        <v>80</v>
      </c>
      <c r="F3457" s="130">
        <f t="shared" si="258"/>
        <v>94.5</v>
      </c>
      <c r="G3457" s="130">
        <v>80</v>
      </c>
      <c r="H3457" s="130">
        <f t="shared" si="259"/>
        <v>94.5</v>
      </c>
      <c r="I3457" s="130">
        <f t="shared" si="261"/>
        <v>200</v>
      </c>
      <c r="J3457" s="130">
        <f t="shared" si="260"/>
        <v>220.5</v>
      </c>
    </row>
    <row r="3458" spans="1:10" x14ac:dyDescent="0.25">
      <c r="A3458" s="99" t="s">
        <v>7052</v>
      </c>
      <c r="B3458" s="99" t="s">
        <v>7053</v>
      </c>
      <c r="C3458" s="99" t="s">
        <v>7040</v>
      </c>
      <c r="D3458" s="99" t="s">
        <v>5673</v>
      </c>
      <c r="E3458" s="130">
        <v>80</v>
      </c>
      <c r="F3458" s="130">
        <f t="shared" si="258"/>
        <v>94.5</v>
      </c>
      <c r="G3458" s="130">
        <v>80</v>
      </c>
      <c r="H3458" s="130">
        <f t="shared" si="259"/>
        <v>94.5</v>
      </c>
      <c r="I3458" s="130">
        <f t="shared" si="261"/>
        <v>200</v>
      </c>
      <c r="J3458" s="130">
        <f t="shared" si="260"/>
        <v>220.5</v>
      </c>
    </row>
    <row r="3459" spans="1:10" x14ac:dyDescent="0.25">
      <c r="A3459" s="99" t="s">
        <v>7054</v>
      </c>
      <c r="B3459" s="99" t="s">
        <v>7055</v>
      </c>
      <c r="C3459" s="99" t="s">
        <v>7040</v>
      </c>
      <c r="D3459" s="99" t="s">
        <v>5673</v>
      </c>
      <c r="E3459" s="130">
        <v>80</v>
      </c>
      <c r="F3459" s="130">
        <f t="shared" ref="F3459:F3522" si="262">(E3459+10)*1.05</f>
        <v>94.5</v>
      </c>
      <c r="G3459" s="130">
        <v>80</v>
      </c>
      <c r="H3459" s="130">
        <f t="shared" ref="H3459:H3522" si="263">(G3459+10)*1.05</f>
        <v>94.5</v>
      </c>
      <c r="I3459" s="130">
        <f t="shared" si="261"/>
        <v>200</v>
      </c>
      <c r="J3459" s="130">
        <f t="shared" ref="J3459:J3522" si="264">(I3459+10)*1.05</f>
        <v>220.5</v>
      </c>
    </row>
    <row r="3460" spans="1:10" x14ac:dyDescent="0.25">
      <c r="A3460" s="99" t="s">
        <v>7056</v>
      </c>
      <c r="B3460" s="99" t="s">
        <v>7057</v>
      </c>
      <c r="C3460" s="99" t="s">
        <v>7040</v>
      </c>
      <c r="D3460" s="99" t="s">
        <v>5673</v>
      </c>
      <c r="E3460" s="130">
        <v>80</v>
      </c>
      <c r="F3460" s="130">
        <f t="shared" si="262"/>
        <v>94.5</v>
      </c>
      <c r="G3460" s="130">
        <v>80</v>
      </c>
      <c r="H3460" s="130">
        <f t="shared" si="263"/>
        <v>94.5</v>
      </c>
      <c r="I3460" s="130">
        <f t="shared" si="261"/>
        <v>200</v>
      </c>
      <c r="J3460" s="130">
        <f t="shared" si="264"/>
        <v>220.5</v>
      </c>
    </row>
    <row r="3461" spans="1:10" x14ac:dyDescent="0.25">
      <c r="A3461" s="99" t="s">
        <v>7058</v>
      </c>
      <c r="B3461" s="99" t="s">
        <v>7059</v>
      </c>
      <c r="C3461" s="99" t="s">
        <v>7040</v>
      </c>
      <c r="D3461" s="99" t="s">
        <v>5804</v>
      </c>
      <c r="E3461" s="130">
        <v>150</v>
      </c>
      <c r="F3461" s="130">
        <f t="shared" si="262"/>
        <v>168</v>
      </c>
      <c r="G3461" s="130">
        <v>150</v>
      </c>
      <c r="H3461" s="130">
        <f t="shared" si="263"/>
        <v>168</v>
      </c>
      <c r="I3461" s="130">
        <f t="shared" si="261"/>
        <v>375</v>
      </c>
      <c r="J3461" s="130">
        <f t="shared" si="264"/>
        <v>404.25</v>
      </c>
    </row>
    <row r="3462" spans="1:10" x14ac:dyDescent="0.25">
      <c r="A3462" s="99" t="s">
        <v>7060</v>
      </c>
      <c r="B3462" s="99" t="s">
        <v>7061</v>
      </c>
      <c r="C3462" s="99" t="s">
        <v>7040</v>
      </c>
      <c r="D3462" s="99" t="s">
        <v>5804</v>
      </c>
      <c r="E3462" s="130">
        <v>150</v>
      </c>
      <c r="F3462" s="130">
        <f t="shared" si="262"/>
        <v>168</v>
      </c>
      <c r="G3462" s="130">
        <v>150</v>
      </c>
      <c r="H3462" s="130">
        <f t="shared" si="263"/>
        <v>168</v>
      </c>
      <c r="I3462" s="130">
        <f t="shared" si="261"/>
        <v>375</v>
      </c>
      <c r="J3462" s="130">
        <f t="shared" si="264"/>
        <v>404.25</v>
      </c>
    </row>
    <row r="3463" spans="1:10" x14ac:dyDescent="0.25">
      <c r="A3463" s="99" t="s">
        <v>7062</v>
      </c>
      <c r="B3463" s="99" t="s">
        <v>7063</v>
      </c>
      <c r="C3463" s="99" t="s">
        <v>7040</v>
      </c>
      <c r="D3463" s="99" t="s">
        <v>5804</v>
      </c>
      <c r="E3463" s="130">
        <v>150</v>
      </c>
      <c r="F3463" s="130">
        <f t="shared" si="262"/>
        <v>168</v>
      </c>
      <c r="G3463" s="130">
        <v>150</v>
      </c>
      <c r="H3463" s="130">
        <f t="shared" si="263"/>
        <v>168</v>
      </c>
      <c r="I3463" s="130">
        <f t="shared" si="261"/>
        <v>375</v>
      </c>
      <c r="J3463" s="130">
        <f t="shared" si="264"/>
        <v>404.25</v>
      </c>
    </row>
    <row r="3464" spans="1:10" x14ac:dyDescent="0.25">
      <c r="A3464" s="99" t="s">
        <v>7064</v>
      </c>
      <c r="B3464" s="99" t="s">
        <v>7065</v>
      </c>
      <c r="C3464" s="99" t="s">
        <v>7040</v>
      </c>
      <c r="D3464" s="99" t="s">
        <v>4368</v>
      </c>
      <c r="E3464" s="130">
        <v>210</v>
      </c>
      <c r="F3464" s="130">
        <f t="shared" si="262"/>
        <v>231</v>
      </c>
      <c r="G3464" s="130">
        <v>210</v>
      </c>
      <c r="H3464" s="130">
        <f t="shared" si="263"/>
        <v>231</v>
      </c>
      <c r="I3464" s="130">
        <f t="shared" si="261"/>
        <v>525</v>
      </c>
      <c r="J3464" s="130">
        <f t="shared" si="264"/>
        <v>561.75</v>
      </c>
    </row>
    <row r="3465" spans="1:10" x14ac:dyDescent="0.25">
      <c r="A3465" s="99" t="s">
        <v>7066</v>
      </c>
      <c r="B3465" s="99" t="s">
        <v>7067</v>
      </c>
      <c r="C3465" s="99" t="s">
        <v>7040</v>
      </c>
      <c r="D3465" s="99" t="s">
        <v>5804</v>
      </c>
      <c r="E3465" s="130">
        <v>150</v>
      </c>
      <c r="F3465" s="130">
        <f t="shared" si="262"/>
        <v>168</v>
      </c>
      <c r="G3465" s="130">
        <v>150</v>
      </c>
      <c r="H3465" s="130">
        <f t="shared" si="263"/>
        <v>168</v>
      </c>
      <c r="I3465" s="130">
        <f t="shared" si="261"/>
        <v>375</v>
      </c>
      <c r="J3465" s="130">
        <f t="shared" si="264"/>
        <v>404.25</v>
      </c>
    </row>
    <row r="3466" spans="1:10" x14ac:dyDescent="0.25">
      <c r="A3466" s="99" t="s">
        <v>7068</v>
      </c>
      <c r="B3466" s="99" t="s">
        <v>7069</v>
      </c>
      <c r="C3466" s="99" t="s">
        <v>7040</v>
      </c>
      <c r="D3466" s="99" t="s">
        <v>4368</v>
      </c>
      <c r="E3466" s="130">
        <v>210</v>
      </c>
      <c r="F3466" s="130">
        <f t="shared" si="262"/>
        <v>231</v>
      </c>
      <c r="G3466" s="130">
        <v>210</v>
      </c>
      <c r="H3466" s="130">
        <f t="shared" si="263"/>
        <v>231</v>
      </c>
      <c r="I3466" s="130">
        <f t="shared" si="261"/>
        <v>525</v>
      </c>
      <c r="J3466" s="130">
        <f t="shared" si="264"/>
        <v>561.75</v>
      </c>
    </row>
    <row r="3467" spans="1:10" x14ac:dyDescent="0.25">
      <c r="A3467" s="99" t="s">
        <v>7070</v>
      </c>
      <c r="B3467" s="99" t="s">
        <v>7071</v>
      </c>
      <c r="C3467" s="99" t="s">
        <v>5998</v>
      </c>
      <c r="D3467" s="99" t="s">
        <v>956</v>
      </c>
      <c r="E3467" s="130">
        <v>80</v>
      </c>
      <c r="F3467" s="130">
        <f t="shared" si="262"/>
        <v>94.5</v>
      </c>
      <c r="G3467" s="130">
        <v>80</v>
      </c>
      <c r="H3467" s="130">
        <f t="shared" si="263"/>
        <v>94.5</v>
      </c>
      <c r="I3467" s="130">
        <f t="shared" si="261"/>
        <v>200</v>
      </c>
      <c r="J3467" s="130">
        <f t="shared" si="264"/>
        <v>220.5</v>
      </c>
    </row>
    <row r="3468" spans="1:10" x14ac:dyDescent="0.25">
      <c r="A3468" s="99" t="s">
        <v>7072</v>
      </c>
      <c r="B3468" s="99" t="s">
        <v>7073</v>
      </c>
      <c r="C3468" s="99" t="s">
        <v>6019</v>
      </c>
      <c r="D3468" s="99" t="s">
        <v>1177</v>
      </c>
      <c r="E3468" s="130">
        <v>150</v>
      </c>
      <c r="F3468" s="130">
        <f t="shared" si="262"/>
        <v>168</v>
      </c>
      <c r="G3468" s="130">
        <v>150</v>
      </c>
      <c r="H3468" s="130">
        <f t="shared" si="263"/>
        <v>168</v>
      </c>
      <c r="I3468" s="130">
        <f t="shared" si="261"/>
        <v>375</v>
      </c>
      <c r="J3468" s="130">
        <f t="shared" si="264"/>
        <v>404.25</v>
      </c>
    </row>
    <row r="3469" spans="1:10" x14ac:dyDescent="0.25">
      <c r="A3469" s="99" t="s">
        <v>7074</v>
      </c>
      <c r="B3469" s="99" t="s">
        <v>7075</v>
      </c>
      <c r="C3469" s="99" t="s">
        <v>6019</v>
      </c>
      <c r="D3469" s="99" t="s">
        <v>1177</v>
      </c>
      <c r="E3469" s="130">
        <v>150</v>
      </c>
      <c r="F3469" s="130">
        <f t="shared" si="262"/>
        <v>168</v>
      </c>
      <c r="G3469" s="130">
        <v>150</v>
      </c>
      <c r="H3469" s="130">
        <f t="shared" si="263"/>
        <v>168</v>
      </c>
      <c r="I3469" s="130">
        <f t="shared" si="261"/>
        <v>375</v>
      </c>
      <c r="J3469" s="130">
        <f t="shared" si="264"/>
        <v>404.25</v>
      </c>
    </row>
    <row r="3470" spans="1:10" x14ac:dyDescent="0.25">
      <c r="A3470" s="99" t="s">
        <v>7076</v>
      </c>
      <c r="B3470" s="99" t="s">
        <v>7077</v>
      </c>
      <c r="C3470" s="99" t="s">
        <v>6019</v>
      </c>
      <c r="D3470" s="99" t="s">
        <v>1177</v>
      </c>
      <c r="E3470" s="130">
        <v>150</v>
      </c>
      <c r="F3470" s="130">
        <f t="shared" si="262"/>
        <v>168</v>
      </c>
      <c r="G3470" s="130">
        <v>150</v>
      </c>
      <c r="H3470" s="130">
        <f t="shared" si="263"/>
        <v>168</v>
      </c>
      <c r="I3470" s="130">
        <f t="shared" si="261"/>
        <v>375</v>
      </c>
      <c r="J3470" s="130">
        <f t="shared" si="264"/>
        <v>404.25</v>
      </c>
    </row>
    <row r="3471" spans="1:10" x14ac:dyDescent="0.25">
      <c r="A3471" s="99" t="s">
        <v>7078</v>
      </c>
      <c r="B3471" s="99" t="s">
        <v>7079</v>
      </c>
      <c r="C3471" s="99" t="s">
        <v>6019</v>
      </c>
      <c r="D3471" s="99" t="s">
        <v>1177</v>
      </c>
      <c r="E3471" s="130">
        <v>150</v>
      </c>
      <c r="F3471" s="130">
        <f t="shared" si="262"/>
        <v>168</v>
      </c>
      <c r="G3471" s="130">
        <v>150</v>
      </c>
      <c r="H3471" s="130">
        <f t="shared" si="263"/>
        <v>168</v>
      </c>
      <c r="I3471" s="130">
        <f t="shared" si="261"/>
        <v>375</v>
      </c>
      <c r="J3471" s="130">
        <f t="shared" si="264"/>
        <v>404.25</v>
      </c>
    </row>
    <row r="3472" spans="1:10" x14ac:dyDescent="0.25">
      <c r="A3472" s="99" t="s">
        <v>7080</v>
      </c>
      <c r="B3472" s="99" t="s">
        <v>7081</v>
      </c>
      <c r="C3472" s="99" t="s">
        <v>6019</v>
      </c>
      <c r="D3472" s="99" t="s">
        <v>1307</v>
      </c>
      <c r="E3472" s="130">
        <v>80</v>
      </c>
      <c r="F3472" s="130">
        <f t="shared" si="262"/>
        <v>94.5</v>
      </c>
      <c r="G3472" s="130">
        <v>80</v>
      </c>
      <c r="H3472" s="130">
        <f t="shared" si="263"/>
        <v>94.5</v>
      </c>
      <c r="I3472" s="130">
        <f t="shared" si="261"/>
        <v>200</v>
      </c>
      <c r="J3472" s="130">
        <f t="shared" si="264"/>
        <v>220.5</v>
      </c>
    </row>
    <row r="3473" spans="1:10" x14ac:dyDescent="0.25">
      <c r="A3473" s="99" t="s">
        <v>7080</v>
      </c>
      <c r="B3473" s="99" t="s">
        <v>7082</v>
      </c>
      <c r="C3473" s="99" t="s">
        <v>6019</v>
      </c>
      <c r="D3473" s="99" t="s">
        <v>1307</v>
      </c>
      <c r="E3473" s="130">
        <v>80</v>
      </c>
      <c r="F3473" s="130">
        <f t="shared" si="262"/>
        <v>94.5</v>
      </c>
      <c r="G3473" s="130">
        <v>80</v>
      </c>
      <c r="H3473" s="130">
        <f t="shared" si="263"/>
        <v>94.5</v>
      </c>
      <c r="I3473" s="130">
        <f t="shared" si="261"/>
        <v>200</v>
      </c>
      <c r="J3473" s="130">
        <f t="shared" si="264"/>
        <v>220.5</v>
      </c>
    </row>
    <row r="3474" spans="1:10" x14ac:dyDescent="0.25">
      <c r="A3474" s="99" t="s">
        <v>7083</v>
      </c>
      <c r="B3474" s="99" t="s">
        <v>7084</v>
      </c>
      <c r="C3474" s="99" t="s">
        <v>6087</v>
      </c>
      <c r="D3474" s="99" t="s">
        <v>1482</v>
      </c>
      <c r="E3474" s="130">
        <v>110</v>
      </c>
      <c r="F3474" s="130">
        <f t="shared" si="262"/>
        <v>126</v>
      </c>
      <c r="G3474" s="130">
        <v>110</v>
      </c>
      <c r="H3474" s="130">
        <f t="shared" si="263"/>
        <v>126</v>
      </c>
      <c r="I3474" s="130">
        <f t="shared" si="261"/>
        <v>275</v>
      </c>
      <c r="J3474" s="130">
        <f t="shared" si="264"/>
        <v>299.25</v>
      </c>
    </row>
    <row r="3475" spans="1:10" x14ac:dyDescent="0.25">
      <c r="A3475" s="99" t="s">
        <v>7085</v>
      </c>
      <c r="B3475" s="99" t="s">
        <v>7086</v>
      </c>
      <c r="C3475" s="99" t="s">
        <v>6087</v>
      </c>
      <c r="D3475" s="99" t="s">
        <v>1482</v>
      </c>
      <c r="E3475" s="130">
        <v>110</v>
      </c>
      <c r="F3475" s="130">
        <f t="shared" si="262"/>
        <v>126</v>
      </c>
      <c r="G3475" s="130">
        <v>110</v>
      </c>
      <c r="H3475" s="130">
        <f t="shared" si="263"/>
        <v>126</v>
      </c>
      <c r="I3475" s="130">
        <f t="shared" si="261"/>
        <v>275</v>
      </c>
      <c r="J3475" s="130">
        <f t="shared" si="264"/>
        <v>299.25</v>
      </c>
    </row>
    <row r="3476" spans="1:10" x14ac:dyDescent="0.25">
      <c r="A3476" s="99" t="s">
        <v>7087</v>
      </c>
      <c r="B3476" s="99" t="s">
        <v>7088</v>
      </c>
      <c r="C3476" s="99" t="s">
        <v>6087</v>
      </c>
      <c r="D3476" s="99" t="s">
        <v>1180</v>
      </c>
      <c r="E3476" s="130">
        <v>210</v>
      </c>
      <c r="F3476" s="130">
        <f t="shared" si="262"/>
        <v>231</v>
      </c>
      <c r="G3476" s="130">
        <v>210</v>
      </c>
      <c r="H3476" s="130">
        <f t="shared" si="263"/>
        <v>231</v>
      </c>
      <c r="I3476" s="130">
        <f t="shared" si="261"/>
        <v>525</v>
      </c>
      <c r="J3476" s="130">
        <f t="shared" si="264"/>
        <v>561.75</v>
      </c>
    </row>
    <row r="3477" spans="1:10" x14ac:dyDescent="0.25">
      <c r="A3477" s="99" t="s">
        <v>7089</v>
      </c>
      <c r="B3477" s="99" t="s">
        <v>7090</v>
      </c>
      <c r="C3477" s="99" t="s">
        <v>6154</v>
      </c>
      <c r="D3477" s="99" t="s">
        <v>1808</v>
      </c>
      <c r="E3477" s="130">
        <v>110</v>
      </c>
      <c r="F3477" s="130">
        <f t="shared" si="262"/>
        <v>126</v>
      </c>
      <c r="G3477" s="130">
        <v>110</v>
      </c>
      <c r="H3477" s="130">
        <f t="shared" si="263"/>
        <v>126</v>
      </c>
      <c r="I3477" s="130">
        <f t="shared" si="261"/>
        <v>275</v>
      </c>
      <c r="J3477" s="130">
        <f t="shared" si="264"/>
        <v>299.25</v>
      </c>
    </row>
    <row r="3478" spans="1:10" x14ac:dyDescent="0.25">
      <c r="A3478" s="99" t="s">
        <v>7091</v>
      </c>
      <c r="B3478" s="99" t="s">
        <v>7092</v>
      </c>
      <c r="C3478" s="99" t="s">
        <v>6154</v>
      </c>
      <c r="D3478" s="99" t="s">
        <v>1808</v>
      </c>
      <c r="E3478" s="130">
        <v>110</v>
      </c>
      <c r="F3478" s="130">
        <f t="shared" si="262"/>
        <v>126</v>
      </c>
      <c r="G3478" s="130">
        <v>110</v>
      </c>
      <c r="H3478" s="130">
        <f t="shared" si="263"/>
        <v>126</v>
      </c>
      <c r="I3478" s="130">
        <f t="shared" si="261"/>
        <v>275</v>
      </c>
      <c r="J3478" s="130">
        <f t="shared" si="264"/>
        <v>299.25</v>
      </c>
    </row>
    <row r="3479" spans="1:10" x14ac:dyDescent="0.25">
      <c r="A3479" s="99" t="s">
        <v>7093</v>
      </c>
      <c r="B3479" s="99" t="s">
        <v>7094</v>
      </c>
      <c r="C3479" s="99" t="s">
        <v>6154</v>
      </c>
      <c r="D3479" s="99" t="s">
        <v>1808</v>
      </c>
      <c r="E3479" s="130">
        <v>110</v>
      </c>
      <c r="F3479" s="130">
        <f t="shared" si="262"/>
        <v>126</v>
      </c>
      <c r="G3479" s="130">
        <v>110</v>
      </c>
      <c r="H3479" s="130">
        <f t="shared" si="263"/>
        <v>126</v>
      </c>
      <c r="I3479" s="130">
        <f t="shared" si="261"/>
        <v>275</v>
      </c>
      <c r="J3479" s="130">
        <f t="shared" si="264"/>
        <v>299.25</v>
      </c>
    </row>
    <row r="3480" spans="1:10" x14ac:dyDescent="0.25">
      <c r="A3480" s="99" t="s">
        <v>7095</v>
      </c>
      <c r="B3480" s="99" t="s">
        <v>7096</v>
      </c>
      <c r="C3480" s="99" t="s">
        <v>6263</v>
      </c>
      <c r="D3480" s="99" t="s">
        <v>2301</v>
      </c>
      <c r="E3480" s="130">
        <v>400</v>
      </c>
      <c r="F3480" s="130">
        <f t="shared" si="262"/>
        <v>430.5</v>
      </c>
      <c r="G3480" s="130">
        <v>400</v>
      </c>
      <c r="H3480" s="130">
        <f t="shared" si="263"/>
        <v>430.5</v>
      </c>
      <c r="I3480" s="130">
        <f t="shared" si="261"/>
        <v>1000</v>
      </c>
      <c r="J3480" s="130">
        <f t="shared" si="264"/>
        <v>1060.5</v>
      </c>
    </row>
    <row r="3481" spans="1:10" x14ac:dyDescent="0.25">
      <c r="A3481" s="99" t="s">
        <v>7097</v>
      </c>
      <c r="B3481" s="99" t="s">
        <v>7098</v>
      </c>
      <c r="C3481" s="99" t="s">
        <v>6263</v>
      </c>
      <c r="D3481" s="99" t="s">
        <v>2301</v>
      </c>
      <c r="E3481" s="130">
        <v>400</v>
      </c>
      <c r="F3481" s="130">
        <f t="shared" si="262"/>
        <v>430.5</v>
      </c>
      <c r="G3481" s="130">
        <v>400</v>
      </c>
      <c r="H3481" s="130">
        <f t="shared" si="263"/>
        <v>430.5</v>
      </c>
      <c r="I3481" s="130">
        <f t="shared" si="261"/>
        <v>1000</v>
      </c>
      <c r="J3481" s="130">
        <f t="shared" si="264"/>
        <v>1060.5</v>
      </c>
    </row>
    <row r="3482" spans="1:10" x14ac:dyDescent="0.25">
      <c r="A3482" s="99" t="s">
        <v>7099</v>
      </c>
      <c r="B3482" s="99" t="s">
        <v>7100</v>
      </c>
      <c r="C3482" s="99" t="s">
        <v>6263</v>
      </c>
      <c r="D3482" s="99" t="s">
        <v>2301</v>
      </c>
      <c r="E3482" s="130">
        <v>400</v>
      </c>
      <c r="F3482" s="130">
        <f t="shared" si="262"/>
        <v>430.5</v>
      </c>
      <c r="G3482" s="130">
        <v>400</v>
      </c>
      <c r="H3482" s="130">
        <f t="shared" si="263"/>
        <v>430.5</v>
      </c>
      <c r="I3482" s="130">
        <f t="shared" si="261"/>
        <v>1000</v>
      </c>
      <c r="J3482" s="130">
        <f t="shared" si="264"/>
        <v>1060.5</v>
      </c>
    </row>
    <row r="3483" spans="1:10" x14ac:dyDescent="0.25">
      <c r="A3483" s="99" t="s">
        <v>7101</v>
      </c>
      <c r="B3483" s="99" t="s">
        <v>7102</v>
      </c>
      <c r="C3483" s="99" t="s">
        <v>6263</v>
      </c>
      <c r="D3483" s="99" t="s">
        <v>2301</v>
      </c>
      <c r="E3483" s="130">
        <v>400</v>
      </c>
      <c r="F3483" s="130">
        <f t="shared" si="262"/>
        <v>430.5</v>
      </c>
      <c r="G3483" s="130">
        <v>400</v>
      </c>
      <c r="H3483" s="130">
        <f t="shared" si="263"/>
        <v>430.5</v>
      </c>
      <c r="I3483" s="130">
        <f t="shared" ref="I3483:I3546" si="265">E3483*2.5</f>
        <v>1000</v>
      </c>
      <c r="J3483" s="130">
        <f t="shared" si="264"/>
        <v>1060.5</v>
      </c>
    </row>
    <row r="3484" spans="1:10" x14ac:dyDescent="0.25">
      <c r="A3484" s="99" t="s">
        <v>7103</v>
      </c>
      <c r="B3484" s="99" t="s">
        <v>7104</v>
      </c>
      <c r="C3484" s="99" t="s">
        <v>6263</v>
      </c>
      <c r="D3484" s="99" t="s">
        <v>2301</v>
      </c>
      <c r="E3484" s="130">
        <v>400</v>
      </c>
      <c r="F3484" s="130">
        <f t="shared" si="262"/>
        <v>430.5</v>
      </c>
      <c r="G3484" s="130">
        <v>400</v>
      </c>
      <c r="H3484" s="130">
        <f t="shared" si="263"/>
        <v>430.5</v>
      </c>
      <c r="I3484" s="130">
        <f t="shared" si="265"/>
        <v>1000</v>
      </c>
      <c r="J3484" s="130">
        <f t="shared" si="264"/>
        <v>1060.5</v>
      </c>
    </row>
    <row r="3485" spans="1:10" x14ac:dyDescent="0.25">
      <c r="A3485" s="99" t="s">
        <v>7105</v>
      </c>
      <c r="B3485" s="99" t="s">
        <v>7106</v>
      </c>
      <c r="C3485" s="99" t="s">
        <v>6314</v>
      </c>
      <c r="D3485" s="99" t="s">
        <v>2679</v>
      </c>
      <c r="E3485" s="130">
        <v>300</v>
      </c>
      <c r="F3485" s="130">
        <f t="shared" si="262"/>
        <v>325.5</v>
      </c>
      <c r="G3485" s="130">
        <v>300</v>
      </c>
      <c r="H3485" s="130">
        <f t="shared" si="263"/>
        <v>325.5</v>
      </c>
      <c r="I3485" s="130">
        <f t="shared" si="265"/>
        <v>750</v>
      </c>
      <c r="J3485" s="130">
        <f t="shared" si="264"/>
        <v>798</v>
      </c>
    </row>
    <row r="3486" spans="1:10" x14ac:dyDescent="0.25">
      <c r="A3486" s="99" t="s">
        <v>7107</v>
      </c>
      <c r="B3486" s="99" t="s">
        <v>7108</v>
      </c>
      <c r="C3486" s="99" t="s">
        <v>6314</v>
      </c>
      <c r="D3486" s="99" t="s">
        <v>2679</v>
      </c>
      <c r="E3486" s="130">
        <v>300</v>
      </c>
      <c r="F3486" s="130">
        <f t="shared" si="262"/>
        <v>325.5</v>
      </c>
      <c r="G3486" s="130">
        <v>300</v>
      </c>
      <c r="H3486" s="130">
        <f t="shared" si="263"/>
        <v>325.5</v>
      </c>
      <c r="I3486" s="130">
        <f t="shared" si="265"/>
        <v>750</v>
      </c>
      <c r="J3486" s="130">
        <f t="shared" si="264"/>
        <v>798</v>
      </c>
    </row>
    <row r="3487" spans="1:10" x14ac:dyDescent="0.25">
      <c r="A3487" s="99" t="s">
        <v>7109</v>
      </c>
      <c r="B3487" s="99" t="s">
        <v>7110</v>
      </c>
      <c r="C3487" s="99" t="s">
        <v>6314</v>
      </c>
      <c r="D3487" s="99" t="s">
        <v>2679</v>
      </c>
      <c r="E3487" s="130">
        <v>300</v>
      </c>
      <c r="F3487" s="130">
        <f t="shared" si="262"/>
        <v>325.5</v>
      </c>
      <c r="G3487" s="130">
        <v>300</v>
      </c>
      <c r="H3487" s="130">
        <f t="shared" si="263"/>
        <v>325.5</v>
      </c>
      <c r="I3487" s="130">
        <f t="shared" si="265"/>
        <v>750</v>
      </c>
      <c r="J3487" s="130">
        <f t="shared" si="264"/>
        <v>798</v>
      </c>
    </row>
    <row r="3488" spans="1:10" x14ac:dyDescent="0.25">
      <c r="A3488" s="99" t="s">
        <v>7111</v>
      </c>
      <c r="B3488" s="99" t="s">
        <v>7112</v>
      </c>
      <c r="C3488" s="99" t="s">
        <v>6403</v>
      </c>
      <c r="D3488" s="99" t="s">
        <v>1180</v>
      </c>
      <c r="E3488" s="130">
        <v>300</v>
      </c>
      <c r="F3488" s="130">
        <f t="shared" si="262"/>
        <v>325.5</v>
      </c>
      <c r="G3488" s="130">
        <v>300</v>
      </c>
      <c r="H3488" s="130">
        <f t="shared" si="263"/>
        <v>325.5</v>
      </c>
      <c r="I3488" s="130">
        <f t="shared" si="265"/>
        <v>750</v>
      </c>
      <c r="J3488" s="130">
        <f t="shared" si="264"/>
        <v>798</v>
      </c>
    </row>
    <row r="3489" spans="1:10" x14ac:dyDescent="0.25">
      <c r="A3489" s="99" t="s">
        <v>7113</v>
      </c>
      <c r="B3489" s="99" t="s">
        <v>7114</v>
      </c>
      <c r="C3489" s="99" t="s">
        <v>6403</v>
      </c>
      <c r="D3489" s="99" t="s">
        <v>1180</v>
      </c>
      <c r="E3489" s="130">
        <v>300</v>
      </c>
      <c r="F3489" s="130">
        <f t="shared" si="262"/>
        <v>325.5</v>
      </c>
      <c r="G3489" s="130">
        <v>300</v>
      </c>
      <c r="H3489" s="130">
        <f t="shared" si="263"/>
        <v>325.5</v>
      </c>
      <c r="I3489" s="130">
        <f t="shared" si="265"/>
        <v>750</v>
      </c>
      <c r="J3489" s="130">
        <f t="shared" si="264"/>
        <v>798</v>
      </c>
    </row>
    <row r="3490" spans="1:10" x14ac:dyDescent="0.25">
      <c r="A3490" s="99" t="s">
        <v>7115</v>
      </c>
      <c r="B3490" s="99" t="s">
        <v>7116</v>
      </c>
      <c r="C3490" s="99" t="s">
        <v>6403</v>
      </c>
      <c r="D3490" s="99" t="s">
        <v>1180</v>
      </c>
      <c r="E3490" s="130">
        <v>300</v>
      </c>
      <c r="F3490" s="130">
        <f t="shared" si="262"/>
        <v>325.5</v>
      </c>
      <c r="G3490" s="130">
        <v>300</v>
      </c>
      <c r="H3490" s="130">
        <f t="shared" si="263"/>
        <v>325.5</v>
      </c>
      <c r="I3490" s="130">
        <f t="shared" si="265"/>
        <v>750</v>
      </c>
      <c r="J3490" s="130">
        <f t="shared" si="264"/>
        <v>798</v>
      </c>
    </row>
    <row r="3491" spans="1:10" x14ac:dyDescent="0.25">
      <c r="A3491" s="99" t="s">
        <v>7117</v>
      </c>
      <c r="B3491" s="99" t="s">
        <v>7118</v>
      </c>
      <c r="C3491" s="99" t="s">
        <v>6403</v>
      </c>
      <c r="D3491" s="99" t="s">
        <v>1180</v>
      </c>
      <c r="E3491" s="130">
        <v>300</v>
      </c>
      <c r="F3491" s="130">
        <f t="shared" si="262"/>
        <v>325.5</v>
      </c>
      <c r="G3491" s="130">
        <v>300</v>
      </c>
      <c r="H3491" s="130">
        <f t="shared" si="263"/>
        <v>325.5</v>
      </c>
      <c r="I3491" s="130">
        <f t="shared" si="265"/>
        <v>750</v>
      </c>
      <c r="J3491" s="130">
        <f t="shared" si="264"/>
        <v>798</v>
      </c>
    </row>
    <row r="3492" spans="1:10" x14ac:dyDescent="0.25">
      <c r="A3492" s="99" t="s">
        <v>7119</v>
      </c>
      <c r="B3492" s="99" t="s">
        <v>7120</v>
      </c>
      <c r="C3492" s="99" t="s">
        <v>6403</v>
      </c>
      <c r="D3492" s="99" t="s">
        <v>1180</v>
      </c>
      <c r="E3492" s="130">
        <v>300</v>
      </c>
      <c r="F3492" s="130">
        <f t="shared" si="262"/>
        <v>325.5</v>
      </c>
      <c r="G3492" s="130">
        <v>300</v>
      </c>
      <c r="H3492" s="130">
        <f t="shared" si="263"/>
        <v>325.5</v>
      </c>
      <c r="I3492" s="130">
        <f t="shared" si="265"/>
        <v>750</v>
      </c>
      <c r="J3492" s="130">
        <f t="shared" si="264"/>
        <v>798</v>
      </c>
    </row>
    <row r="3493" spans="1:10" x14ac:dyDescent="0.25">
      <c r="A3493" s="99" t="s">
        <v>7121</v>
      </c>
      <c r="B3493" s="99" t="s">
        <v>7122</v>
      </c>
      <c r="C3493" s="99" t="s">
        <v>6403</v>
      </c>
      <c r="D3493" s="99" t="s">
        <v>1180</v>
      </c>
      <c r="E3493" s="130">
        <v>300</v>
      </c>
      <c r="F3493" s="130">
        <f t="shared" si="262"/>
        <v>325.5</v>
      </c>
      <c r="G3493" s="130">
        <v>300</v>
      </c>
      <c r="H3493" s="130">
        <f t="shared" si="263"/>
        <v>325.5</v>
      </c>
      <c r="I3493" s="130">
        <f t="shared" si="265"/>
        <v>750</v>
      </c>
      <c r="J3493" s="130">
        <f t="shared" si="264"/>
        <v>798</v>
      </c>
    </row>
    <row r="3494" spans="1:10" x14ac:dyDescent="0.25">
      <c r="A3494" s="99" t="s">
        <v>7123</v>
      </c>
      <c r="B3494" s="99" t="s">
        <v>7124</v>
      </c>
      <c r="C3494" s="99" t="s">
        <v>6403</v>
      </c>
      <c r="D3494" s="99" t="s">
        <v>1180</v>
      </c>
      <c r="E3494" s="130">
        <v>300</v>
      </c>
      <c r="F3494" s="130">
        <f t="shared" si="262"/>
        <v>325.5</v>
      </c>
      <c r="G3494" s="130">
        <v>300</v>
      </c>
      <c r="H3494" s="130">
        <f t="shared" si="263"/>
        <v>325.5</v>
      </c>
      <c r="I3494" s="130">
        <f t="shared" si="265"/>
        <v>750</v>
      </c>
      <c r="J3494" s="130">
        <f t="shared" si="264"/>
        <v>798</v>
      </c>
    </row>
    <row r="3495" spans="1:10" x14ac:dyDescent="0.25">
      <c r="A3495" s="99" t="s">
        <v>7125</v>
      </c>
      <c r="B3495" s="99" t="s">
        <v>7126</v>
      </c>
      <c r="C3495" s="99" t="s">
        <v>6403</v>
      </c>
      <c r="D3495" s="99" t="s">
        <v>1180</v>
      </c>
      <c r="E3495" s="130">
        <v>300</v>
      </c>
      <c r="F3495" s="130">
        <f t="shared" si="262"/>
        <v>325.5</v>
      </c>
      <c r="G3495" s="130">
        <v>300</v>
      </c>
      <c r="H3495" s="130">
        <f t="shared" si="263"/>
        <v>325.5</v>
      </c>
      <c r="I3495" s="130">
        <f t="shared" si="265"/>
        <v>750</v>
      </c>
      <c r="J3495" s="130">
        <f t="shared" si="264"/>
        <v>798</v>
      </c>
    </row>
    <row r="3496" spans="1:10" x14ac:dyDescent="0.25">
      <c r="A3496" s="99" t="s">
        <v>7127</v>
      </c>
      <c r="B3496" s="99" t="s">
        <v>7128</v>
      </c>
      <c r="C3496" s="99" t="s">
        <v>6403</v>
      </c>
      <c r="D3496" s="99" t="s">
        <v>2956</v>
      </c>
      <c r="E3496" s="130">
        <v>110</v>
      </c>
      <c r="F3496" s="130">
        <f t="shared" si="262"/>
        <v>126</v>
      </c>
      <c r="G3496" s="130">
        <v>110</v>
      </c>
      <c r="H3496" s="130">
        <f t="shared" si="263"/>
        <v>126</v>
      </c>
      <c r="I3496" s="130">
        <f t="shared" si="265"/>
        <v>275</v>
      </c>
      <c r="J3496" s="130">
        <f t="shared" si="264"/>
        <v>299.25</v>
      </c>
    </row>
    <row r="3497" spans="1:10" x14ac:dyDescent="0.25">
      <c r="A3497" s="99" t="s">
        <v>7129</v>
      </c>
      <c r="B3497" s="99" t="s">
        <v>7130</v>
      </c>
      <c r="C3497" s="99" t="s">
        <v>6403</v>
      </c>
      <c r="D3497" s="99" t="s">
        <v>1180</v>
      </c>
      <c r="E3497" s="130">
        <v>210</v>
      </c>
      <c r="F3497" s="130">
        <f t="shared" si="262"/>
        <v>231</v>
      </c>
      <c r="G3497" s="130">
        <v>210</v>
      </c>
      <c r="H3497" s="130">
        <f t="shared" si="263"/>
        <v>231</v>
      </c>
      <c r="I3497" s="130">
        <f t="shared" si="265"/>
        <v>525</v>
      </c>
      <c r="J3497" s="130">
        <f t="shared" si="264"/>
        <v>561.75</v>
      </c>
    </row>
    <row r="3498" spans="1:10" x14ac:dyDescent="0.25">
      <c r="A3498" s="99" t="s">
        <v>7131</v>
      </c>
      <c r="B3498" s="99" t="s">
        <v>7132</v>
      </c>
      <c r="C3498" s="99" t="s">
        <v>6403</v>
      </c>
      <c r="D3498" s="99" t="s">
        <v>1180</v>
      </c>
      <c r="E3498" s="130">
        <v>210</v>
      </c>
      <c r="F3498" s="130">
        <f t="shared" si="262"/>
        <v>231</v>
      </c>
      <c r="G3498" s="130">
        <v>210</v>
      </c>
      <c r="H3498" s="130">
        <f t="shared" si="263"/>
        <v>231</v>
      </c>
      <c r="I3498" s="130">
        <f t="shared" si="265"/>
        <v>525</v>
      </c>
      <c r="J3498" s="130">
        <f t="shared" si="264"/>
        <v>561.75</v>
      </c>
    </row>
    <row r="3499" spans="1:10" x14ac:dyDescent="0.25">
      <c r="A3499" s="99" t="s">
        <v>7133</v>
      </c>
      <c r="B3499" s="99" t="s">
        <v>7134</v>
      </c>
      <c r="C3499" s="99" t="s">
        <v>6403</v>
      </c>
      <c r="D3499" s="99" t="s">
        <v>3183</v>
      </c>
      <c r="E3499" s="130">
        <v>150</v>
      </c>
      <c r="F3499" s="130">
        <f t="shared" si="262"/>
        <v>168</v>
      </c>
      <c r="G3499" s="130">
        <v>150</v>
      </c>
      <c r="H3499" s="130">
        <f t="shared" si="263"/>
        <v>168</v>
      </c>
      <c r="I3499" s="130">
        <f t="shared" si="265"/>
        <v>375</v>
      </c>
      <c r="J3499" s="130">
        <f t="shared" si="264"/>
        <v>404.25</v>
      </c>
    </row>
    <row r="3500" spans="1:10" x14ac:dyDescent="0.25">
      <c r="A3500" s="99" t="s">
        <v>7135</v>
      </c>
      <c r="B3500" s="99" t="s">
        <v>7136</v>
      </c>
      <c r="C3500" s="99" t="s">
        <v>6478</v>
      </c>
      <c r="D3500" s="99" t="s">
        <v>3410</v>
      </c>
      <c r="E3500" s="130">
        <v>110</v>
      </c>
      <c r="F3500" s="130">
        <f t="shared" si="262"/>
        <v>126</v>
      </c>
      <c r="G3500" s="130">
        <v>110</v>
      </c>
      <c r="H3500" s="130">
        <f t="shared" si="263"/>
        <v>126</v>
      </c>
      <c r="I3500" s="130">
        <f t="shared" si="265"/>
        <v>275</v>
      </c>
      <c r="J3500" s="130">
        <f t="shared" si="264"/>
        <v>299.25</v>
      </c>
    </row>
    <row r="3501" spans="1:10" x14ac:dyDescent="0.25">
      <c r="A3501" s="99" t="s">
        <v>7137</v>
      </c>
      <c r="B3501" s="99" t="s">
        <v>7138</v>
      </c>
      <c r="C3501" s="99" t="s">
        <v>6478</v>
      </c>
      <c r="D3501" s="99" t="s">
        <v>3410</v>
      </c>
      <c r="E3501" s="130">
        <v>110</v>
      </c>
      <c r="F3501" s="130">
        <f t="shared" si="262"/>
        <v>126</v>
      </c>
      <c r="G3501" s="130">
        <v>110</v>
      </c>
      <c r="H3501" s="130">
        <f t="shared" si="263"/>
        <v>126</v>
      </c>
      <c r="I3501" s="130">
        <f t="shared" si="265"/>
        <v>275</v>
      </c>
      <c r="J3501" s="130">
        <f t="shared" si="264"/>
        <v>299.25</v>
      </c>
    </row>
    <row r="3502" spans="1:10" x14ac:dyDescent="0.25">
      <c r="A3502" s="99" t="s">
        <v>7139</v>
      </c>
      <c r="B3502" s="99" t="s">
        <v>7140</v>
      </c>
      <c r="C3502" s="99" t="s">
        <v>6478</v>
      </c>
      <c r="D3502" s="99" t="s">
        <v>3410</v>
      </c>
      <c r="E3502" s="130">
        <v>110</v>
      </c>
      <c r="F3502" s="130">
        <f t="shared" si="262"/>
        <v>126</v>
      </c>
      <c r="G3502" s="130">
        <v>110</v>
      </c>
      <c r="H3502" s="130">
        <f t="shared" si="263"/>
        <v>126</v>
      </c>
      <c r="I3502" s="130">
        <f t="shared" si="265"/>
        <v>275</v>
      </c>
      <c r="J3502" s="130">
        <f t="shared" si="264"/>
        <v>299.25</v>
      </c>
    </row>
    <row r="3503" spans="1:10" x14ac:dyDescent="0.25">
      <c r="A3503" s="99" t="s">
        <v>7141</v>
      </c>
      <c r="B3503" s="99" t="s">
        <v>7142</v>
      </c>
      <c r="C3503" s="99" t="s">
        <v>6478</v>
      </c>
      <c r="D3503" s="99" t="s">
        <v>6289</v>
      </c>
      <c r="E3503" s="130">
        <v>80</v>
      </c>
      <c r="F3503" s="130">
        <f t="shared" si="262"/>
        <v>94.5</v>
      </c>
      <c r="G3503" s="130">
        <v>80</v>
      </c>
      <c r="H3503" s="130">
        <f t="shared" si="263"/>
        <v>94.5</v>
      </c>
      <c r="I3503" s="130">
        <f t="shared" si="265"/>
        <v>200</v>
      </c>
      <c r="J3503" s="130">
        <f t="shared" si="264"/>
        <v>220.5</v>
      </c>
    </row>
    <row r="3504" spans="1:10" x14ac:dyDescent="0.25">
      <c r="A3504" s="99" t="s">
        <v>7141</v>
      </c>
      <c r="B3504" s="99" t="s">
        <v>7143</v>
      </c>
      <c r="C3504" s="99" t="s">
        <v>6478</v>
      </c>
      <c r="D3504" s="99" t="s">
        <v>1307</v>
      </c>
      <c r="E3504" s="130">
        <v>80</v>
      </c>
      <c r="F3504" s="130">
        <f t="shared" si="262"/>
        <v>94.5</v>
      </c>
      <c r="G3504" s="130">
        <v>80</v>
      </c>
      <c r="H3504" s="130">
        <f t="shared" si="263"/>
        <v>94.5</v>
      </c>
      <c r="I3504" s="130">
        <f t="shared" si="265"/>
        <v>200</v>
      </c>
      <c r="J3504" s="130">
        <f t="shared" si="264"/>
        <v>220.5</v>
      </c>
    </row>
    <row r="3505" spans="1:10" x14ac:dyDescent="0.25">
      <c r="A3505" s="99" t="s">
        <v>7144</v>
      </c>
      <c r="B3505" s="99" t="s">
        <v>7145</v>
      </c>
      <c r="C3505" s="99" t="s">
        <v>6547</v>
      </c>
      <c r="D3505" s="99" t="s">
        <v>3992</v>
      </c>
      <c r="E3505" s="130">
        <v>110</v>
      </c>
      <c r="F3505" s="130">
        <f t="shared" si="262"/>
        <v>126</v>
      </c>
      <c r="G3505" s="130">
        <v>110</v>
      </c>
      <c r="H3505" s="130">
        <f t="shared" si="263"/>
        <v>126</v>
      </c>
      <c r="I3505" s="130">
        <f t="shared" si="265"/>
        <v>275</v>
      </c>
      <c r="J3505" s="130">
        <f t="shared" si="264"/>
        <v>299.25</v>
      </c>
    </row>
    <row r="3506" spans="1:10" x14ac:dyDescent="0.25">
      <c r="A3506" s="99" t="s">
        <v>7146</v>
      </c>
      <c r="B3506" s="99" t="s">
        <v>7147</v>
      </c>
      <c r="C3506" s="99" t="s">
        <v>6560</v>
      </c>
      <c r="D3506" s="99" t="s">
        <v>4085</v>
      </c>
      <c r="E3506" s="130">
        <v>400</v>
      </c>
      <c r="F3506" s="130">
        <f t="shared" si="262"/>
        <v>430.5</v>
      </c>
      <c r="G3506" s="130">
        <v>400</v>
      </c>
      <c r="H3506" s="130">
        <f t="shared" si="263"/>
        <v>430.5</v>
      </c>
      <c r="I3506" s="130">
        <f t="shared" si="265"/>
        <v>1000</v>
      </c>
      <c r="J3506" s="130">
        <f t="shared" si="264"/>
        <v>1060.5</v>
      </c>
    </row>
    <row r="3507" spans="1:10" x14ac:dyDescent="0.25">
      <c r="A3507" s="99" t="s">
        <v>7148</v>
      </c>
      <c r="B3507" s="99" t="s">
        <v>7149</v>
      </c>
      <c r="C3507" s="99" t="s">
        <v>6560</v>
      </c>
      <c r="D3507" s="99" t="s">
        <v>4085</v>
      </c>
      <c r="E3507" s="130">
        <v>400</v>
      </c>
      <c r="F3507" s="130">
        <f t="shared" si="262"/>
        <v>430.5</v>
      </c>
      <c r="G3507" s="130">
        <v>400</v>
      </c>
      <c r="H3507" s="130">
        <f t="shared" si="263"/>
        <v>430.5</v>
      </c>
      <c r="I3507" s="130">
        <f t="shared" si="265"/>
        <v>1000</v>
      </c>
      <c r="J3507" s="130">
        <f t="shared" si="264"/>
        <v>1060.5</v>
      </c>
    </row>
    <row r="3508" spans="1:10" x14ac:dyDescent="0.25">
      <c r="A3508" s="99" t="s">
        <v>7150</v>
      </c>
      <c r="B3508" s="99" t="s">
        <v>7151</v>
      </c>
      <c r="C3508" s="99" t="s">
        <v>6565</v>
      </c>
      <c r="D3508" s="99" t="s">
        <v>4368</v>
      </c>
      <c r="E3508" s="130">
        <v>210</v>
      </c>
      <c r="F3508" s="130">
        <f t="shared" si="262"/>
        <v>231</v>
      </c>
      <c r="G3508" s="130">
        <v>210</v>
      </c>
      <c r="H3508" s="130">
        <f t="shared" si="263"/>
        <v>231</v>
      </c>
      <c r="I3508" s="130">
        <f t="shared" si="265"/>
        <v>525</v>
      </c>
      <c r="J3508" s="130">
        <f t="shared" si="264"/>
        <v>561.75</v>
      </c>
    </row>
    <row r="3509" spans="1:10" x14ac:dyDescent="0.25">
      <c r="A3509" s="99" t="s">
        <v>7152</v>
      </c>
      <c r="B3509" s="99" t="s">
        <v>7153</v>
      </c>
      <c r="C3509" s="99" t="s">
        <v>6706</v>
      </c>
      <c r="D3509" s="99" t="s">
        <v>4796</v>
      </c>
      <c r="E3509" s="130">
        <v>80</v>
      </c>
      <c r="F3509" s="130">
        <f t="shared" si="262"/>
        <v>94.5</v>
      </c>
      <c r="G3509" s="130">
        <v>80</v>
      </c>
      <c r="H3509" s="130">
        <f t="shared" si="263"/>
        <v>94.5</v>
      </c>
      <c r="I3509" s="130">
        <f t="shared" si="265"/>
        <v>200</v>
      </c>
      <c r="J3509" s="130">
        <f t="shared" si="264"/>
        <v>220.5</v>
      </c>
    </row>
    <row r="3510" spans="1:10" x14ac:dyDescent="0.25">
      <c r="A3510" s="99" t="s">
        <v>7154</v>
      </c>
      <c r="B3510" s="99" t="s">
        <v>7155</v>
      </c>
      <c r="C3510" s="99" t="s">
        <v>6706</v>
      </c>
      <c r="D3510" s="99" t="s">
        <v>4796</v>
      </c>
      <c r="E3510" s="130">
        <v>80</v>
      </c>
      <c r="F3510" s="130">
        <f t="shared" si="262"/>
        <v>94.5</v>
      </c>
      <c r="G3510" s="130">
        <v>80</v>
      </c>
      <c r="H3510" s="130">
        <f t="shared" si="263"/>
        <v>94.5</v>
      </c>
      <c r="I3510" s="130">
        <f t="shared" si="265"/>
        <v>200</v>
      </c>
      <c r="J3510" s="130">
        <f t="shared" si="264"/>
        <v>220.5</v>
      </c>
    </row>
    <row r="3511" spans="1:10" x14ac:dyDescent="0.25">
      <c r="A3511" s="99" t="s">
        <v>7156</v>
      </c>
      <c r="B3511" s="99" t="s">
        <v>7157</v>
      </c>
      <c r="C3511" s="99" t="s">
        <v>6822</v>
      </c>
      <c r="D3511" s="99" t="s">
        <v>4796</v>
      </c>
      <c r="E3511" s="130">
        <v>80</v>
      </c>
      <c r="F3511" s="130">
        <f t="shared" si="262"/>
        <v>94.5</v>
      </c>
      <c r="G3511" s="130">
        <v>80</v>
      </c>
      <c r="H3511" s="130">
        <f t="shared" si="263"/>
        <v>94.5</v>
      </c>
      <c r="I3511" s="130">
        <f t="shared" si="265"/>
        <v>200</v>
      </c>
      <c r="J3511" s="130">
        <f t="shared" si="264"/>
        <v>220.5</v>
      </c>
    </row>
    <row r="3512" spans="1:10" x14ac:dyDescent="0.25">
      <c r="A3512" s="99" t="s">
        <v>7158</v>
      </c>
      <c r="B3512" s="99" t="s">
        <v>7159</v>
      </c>
      <c r="C3512" s="99" t="s">
        <v>6924</v>
      </c>
      <c r="D3512" s="99" t="s">
        <v>5297</v>
      </c>
      <c r="E3512" s="130">
        <v>150</v>
      </c>
      <c r="F3512" s="130">
        <f t="shared" si="262"/>
        <v>168</v>
      </c>
      <c r="G3512" s="130">
        <v>150</v>
      </c>
      <c r="H3512" s="130">
        <f t="shared" si="263"/>
        <v>168</v>
      </c>
      <c r="I3512" s="130">
        <f t="shared" si="265"/>
        <v>375</v>
      </c>
      <c r="J3512" s="130">
        <f t="shared" si="264"/>
        <v>404.25</v>
      </c>
    </row>
    <row r="3513" spans="1:10" x14ac:dyDescent="0.25">
      <c r="A3513" s="99" t="s">
        <v>7160</v>
      </c>
      <c r="B3513" s="99" t="s">
        <v>7161</v>
      </c>
      <c r="C3513" s="99" t="s">
        <v>6924</v>
      </c>
      <c r="D3513" s="99" t="s">
        <v>5297</v>
      </c>
      <c r="E3513" s="130">
        <v>150</v>
      </c>
      <c r="F3513" s="130">
        <f t="shared" si="262"/>
        <v>168</v>
      </c>
      <c r="G3513" s="130">
        <v>150</v>
      </c>
      <c r="H3513" s="130">
        <f t="shared" si="263"/>
        <v>168</v>
      </c>
      <c r="I3513" s="130">
        <f t="shared" si="265"/>
        <v>375</v>
      </c>
      <c r="J3513" s="130">
        <f t="shared" si="264"/>
        <v>404.25</v>
      </c>
    </row>
    <row r="3514" spans="1:10" x14ac:dyDescent="0.25">
      <c r="A3514" s="99" t="s">
        <v>7162</v>
      </c>
      <c r="B3514" s="99" t="s">
        <v>7163</v>
      </c>
      <c r="C3514" s="99" t="s">
        <v>6924</v>
      </c>
      <c r="D3514" s="99" t="s">
        <v>5297</v>
      </c>
      <c r="E3514" s="130">
        <v>150</v>
      </c>
      <c r="F3514" s="130">
        <f t="shared" si="262"/>
        <v>168</v>
      </c>
      <c r="G3514" s="130">
        <v>150</v>
      </c>
      <c r="H3514" s="130">
        <f t="shared" si="263"/>
        <v>168</v>
      </c>
      <c r="I3514" s="130">
        <f t="shared" si="265"/>
        <v>375</v>
      </c>
      <c r="J3514" s="130">
        <f t="shared" si="264"/>
        <v>404.25</v>
      </c>
    </row>
    <row r="3515" spans="1:10" x14ac:dyDescent="0.25">
      <c r="A3515" s="99" t="s">
        <v>7164</v>
      </c>
      <c r="B3515" s="99" t="s">
        <v>7165</v>
      </c>
      <c r="C3515" s="99" t="s">
        <v>6924</v>
      </c>
      <c r="D3515" s="99" t="s">
        <v>5297</v>
      </c>
      <c r="E3515" s="130">
        <v>150</v>
      </c>
      <c r="F3515" s="130">
        <f t="shared" si="262"/>
        <v>168</v>
      </c>
      <c r="G3515" s="130">
        <v>150</v>
      </c>
      <c r="H3515" s="130">
        <f t="shared" si="263"/>
        <v>168</v>
      </c>
      <c r="I3515" s="130">
        <f t="shared" si="265"/>
        <v>375</v>
      </c>
      <c r="J3515" s="130">
        <f t="shared" si="264"/>
        <v>404.25</v>
      </c>
    </row>
    <row r="3516" spans="1:10" x14ac:dyDescent="0.25">
      <c r="A3516" s="99" t="s">
        <v>7166</v>
      </c>
      <c r="B3516" s="99" t="s">
        <v>7167</v>
      </c>
      <c r="C3516" s="99" t="s">
        <v>6924</v>
      </c>
      <c r="D3516" s="99" t="s">
        <v>5297</v>
      </c>
      <c r="E3516" s="130">
        <v>150</v>
      </c>
      <c r="F3516" s="130">
        <f t="shared" si="262"/>
        <v>168</v>
      </c>
      <c r="G3516" s="130">
        <v>150</v>
      </c>
      <c r="H3516" s="130">
        <f t="shared" si="263"/>
        <v>168</v>
      </c>
      <c r="I3516" s="130">
        <f t="shared" si="265"/>
        <v>375</v>
      </c>
      <c r="J3516" s="130">
        <f t="shared" si="264"/>
        <v>404.25</v>
      </c>
    </row>
    <row r="3517" spans="1:10" x14ac:dyDescent="0.25">
      <c r="A3517" s="99" t="s">
        <v>7168</v>
      </c>
      <c r="B3517" s="99" t="s">
        <v>7169</v>
      </c>
      <c r="C3517" s="99" t="s">
        <v>6924</v>
      </c>
      <c r="D3517" s="99" t="s">
        <v>5297</v>
      </c>
      <c r="E3517" s="130">
        <v>150</v>
      </c>
      <c r="F3517" s="130">
        <f t="shared" si="262"/>
        <v>168</v>
      </c>
      <c r="G3517" s="130">
        <v>150</v>
      </c>
      <c r="H3517" s="130">
        <f t="shared" si="263"/>
        <v>168</v>
      </c>
      <c r="I3517" s="130">
        <f t="shared" si="265"/>
        <v>375</v>
      </c>
      <c r="J3517" s="130">
        <f t="shared" si="264"/>
        <v>404.25</v>
      </c>
    </row>
    <row r="3518" spans="1:10" x14ac:dyDescent="0.25">
      <c r="A3518" s="99" t="s">
        <v>7170</v>
      </c>
      <c r="B3518" s="99" t="s">
        <v>7171</v>
      </c>
      <c r="C3518" s="99" t="s">
        <v>6924</v>
      </c>
      <c r="D3518" s="99" t="s">
        <v>5297</v>
      </c>
      <c r="E3518" s="130">
        <v>150</v>
      </c>
      <c r="F3518" s="130">
        <f t="shared" si="262"/>
        <v>168</v>
      </c>
      <c r="G3518" s="130">
        <v>150</v>
      </c>
      <c r="H3518" s="130">
        <f t="shared" si="263"/>
        <v>168</v>
      </c>
      <c r="I3518" s="130">
        <f t="shared" si="265"/>
        <v>375</v>
      </c>
      <c r="J3518" s="130">
        <f t="shared" si="264"/>
        <v>404.25</v>
      </c>
    </row>
    <row r="3519" spans="1:10" x14ac:dyDescent="0.25">
      <c r="A3519" s="99" t="s">
        <v>7172</v>
      </c>
      <c r="B3519" s="99" t="s">
        <v>7173</v>
      </c>
      <c r="C3519" s="99" t="s">
        <v>6924</v>
      </c>
      <c r="D3519" s="99" t="s">
        <v>5297</v>
      </c>
      <c r="E3519" s="130">
        <v>150</v>
      </c>
      <c r="F3519" s="130">
        <f t="shared" si="262"/>
        <v>168</v>
      </c>
      <c r="G3519" s="130">
        <v>150</v>
      </c>
      <c r="H3519" s="130">
        <f t="shared" si="263"/>
        <v>168</v>
      </c>
      <c r="I3519" s="130">
        <f t="shared" si="265"/>
        <v>375</v>
      </c>
      <c r="J3519" s="130">
        <f t="shared" si="264"/>
        <v>404.25</v>
      </c>
    </row>
    <row r="3520" spans="1:10" x14ac:dyDescent="0.25">
      <c r="A3520" s="99" t="s">
        <v>7174</v>
      </c>
      <c r="B3520" s="99" t="s">
        <v>7175</v>
      </c>
      <c r="C3520" s="99" t="s">
        <v>6924</v>
      </c>
      <c r="D3520" s="99" t="s">
        <v>5297</v>
      </c>
      <c r="E3520" s="130">
        <v>150</v>
      </c>
      <c r="F3520" s="130">
        <f t="shared" si="262"/>
        <v>168</v>
      </c>
      <c r="G3520" s="130">
        <v>150</v>
      </c>
      <c r="H3520" s="130">
        <f t="shared" si="263"/>
        <v>168</v>
      </c>
      <c r="I3520" s="130">
        <f t="shared" si="265"/>
        <v>375</v>
      </c>
      <c r="J3520" s="130">
        <f t="shared" si="264"/>
        <v>404.25</v>
      </c>
    </row>
    <row r="3521" spans="1:10" x14ac:dyDescent="0.25">
      <c r="A3521" s="99" t="s">
        <v>7176</v>
      </c>
      <c r="B3521" s="99" t="s">
        <v>7177</v>
      </c>
      <c r="C3521" s="99" t="s">
        <v>7040</v>
      </c>
      <c r="D3521" s="99" t="s">
        <v>5673</v>
      </c>
      <c r="E3521" s="130">
        <v>80</v>
      </c>
      <c r="F3521" s="130">
        <f t="shared" si="262"/>
        <v>94.5</v>
      </c>
      <c r="G3521" s="130">
        <v>80</v>
      </c>
      <c r="H3521" s="130">
        <f t="shared" si="263"/>
        <v>94.5</v>
      </c>
      <c r="I3521" s="130">
        <f t="shared" si="265"/>
        <v>200</v>
      </c>
      <c r="J3521" s="130">
        <f t="shared" si="264"/>
        <v>220.5</v>
      </c>
    </row>
    <row r="3522" spans="1:10" x14ac:dyDescent="0.25">
      <c r="A3522" s="99" t="s">
        <v>7178</v>
      </c>
      <c r="B3522" s="99" t="s">
        <v>7179</v>
      </c>
      <c r="C3522" s="99" t="s">
        <v>5998</v>
      </c>
      <c r="D3522" s="99" t="s">
        <v>956</v>
      </c>
      <c r="E3522" s="130">
        <v>80</v>
      </c>
      <c r="F3522" s="130">
        <f t="shared" si="262"/>
        <v>94.5</v>
      </c>
      <c r="G3522" s="130">
        <v>80</v>
      </c>
      <c r="H3522" s="130">
        <f t="shared" si="263"/>
        <v>94.5</v>
      </c>
      <c r="I3522" s="130">
        <f t="shared" si="265"/>
        <v>200</v>
      </c>
      <c r="J3522" s="130">
        <f t="shared" si="264"/>
        <v>220.5</v>
      </c>
    </row>
    <row r="3523" spans="1:10" x14ac:dyDescent="0.25">
      <c r="A3523" s="99" t="s">
        <v>7180</v>
      </c>
      <c r="B3523" s="99" t="s">
        <v>7181</v>
      </c>
      <c r="C3523" s="99" t="s">
        <v>6019</v>
      </c>
      <c r="D3523" s="99" t="s">
        <v>1177</v>
      </c>
      <c r="E3523" s="130">
        <v>150</v>
      </c>
      <c r="F3523" s="130">
        <f t="shared" ref="F3523:F3586" si="266">(E3523+10)*1.05</f>
        <v>168</v>
      </c>
      <c r="G3523" s="130">
        <v>150</v>
      </c>
      <c r="H3523" s="130">
        <f t="shared" ref="H3523:H3586" si="267">(G3523+10)*1.05</f>
        <v>168</v>
      </c>
      <c r="I3523" s="130">
        <f t="shared" si="265"/>
        <v>375</v>
      </c>
      <c r="J3523" s="130">
        <f t="shared" ref="J3523:J3586" si="268">(I3523+10)*1.05</f>
        <v>404.25</v>
      </c>
    </row>
    <row r="3524" spans="1:10" x14ac:dyDescent="0.25">
      <c r="A3524" s="99" t="s">
        <v>7182</v>
      </c>
      <c r="B3524" s="99" t="s">
        <v>7183</v>
      </c>
      <c r="C3524" s="99" t="s">
        <v>6019</v>
      </c>
      <c r="D3524" s="99" t="s">
        <v>1177</v>
      </c>
      <c r="E3524" s="130">
        <v>150</v>
      </c>
      <c r="F3524" s="130">
        <f t="shared" si="266"/>
        <v>168</v>
      </c>
      <c r="G3524" s="130">
        <v>150</v>
      </c>
      <c r="H3524" s="130">
        <f t="shared" si="267"/>
        <v>168</v>
      </c>
      <c r="I3524" s="130">
        <f t="shared" si="265"/>
        <v>375</v>
      </c>
      <c r="J3524" s="130">
        <f t="shared" si="268"/>
        <v>404.25</v>
      </c>
    </row>
    <row r="3525" spans="1:10" x14ac:dyDescent="0.25">
      <c r="A3525" s="99" t="s">
        <v>7184</v>
      </c>
      <c r="B3525" s="99" t="s">
        <v>7185</v>
      </c>
      <c r="C3525" s="99" t="s">
        <v>6019</v>
      </c>
      <c r="D3525" s="99" t="s">
        <v>1177</v>
      </c>
      <c r="E3525" s="130">
        <v>150</v>
      </c>
      <c r="F3525" s="130">
        <f t="shared" si="266"/>
        <v>168</v>
      </c>
      <c r="G3525" s="130">
        <v>150</v>
      </c>
      <c r="H3525" s="130">
        <f t="shared" si="267"/>
        <v>168</v>
      </c>
      <c r="I3525" s="130">
        <f t="shared" si="265"/>
        <v>375</v>
      </c>
      <c r="J3525" s="130">
        <f t="shared" si="268"/>
        <v>404.25</v>
      </c>
    </row>
    <row r="3526" spans="1:10" x14ac:dyDescent="0.25">
      <c r="A3526" s="99" t="s">
        <v>7186</v>
      </c>
      <c r="B3526" s="99" t="s">
        <v>7187</v>
      </c>
      <c r="C3526" s="99" t="s">
        <v>6019</v>
      </c>
      <c r="D3526" s="99" t="s">
        <v>6289</v>
      </c>
      <c r="E3526" s="130">
        <v>150</v>
      </c>
      <c r="F3526" s="130">
        <f t="shared" si="266"/>
        <v>168</v>
      </c>
      <c r="G3526" s="130">
        <v>150</v>
      </c>
      <c r="H3526" s="130">
        <f t="shared" si="267"/>
        <v>168</v>
      </c>
      <c r="I3526" s="130">
        <f t="shared" si="265"/>
        <v>375</v>
      </c>
      <c r="J3526" s="130">
        <f t="shared" si="268"/>
        <v>404.25</v>
      </c>
    </row>
    <row r="3527" spans="1:10" x14ac:dyDescent="0.25">
      <c r="A3527" s="99" t="s">
        <v>7188</v>
      </c>
      <c r="B3527" s="99" t="s">
        <v>7189</v>
      </c>
      <c r="C3527" s="99" t="s">
        <v>6019</v>
      </c>
      <c r="D3527" s="99" t="s">
        <v>1307</v>
      </c>
      <c r="E3527" s="130">
        <v>80</v>
      </c>
      <c r="F3527" s="130">
        <f t="shared" si="266"/>
        <v>94.5</v>
      </c>
      <c r="G3527" s="130">
        <v>80</v>
      </c>
      <c r="H3527" s="130">
        <f t="shared" si="267"/>
        <v>94.5</v>
      </c>
      <c r="I3527" s="130">
        <f t="shared" si="265"/>
        <v>200</v>
      </c>
      <c r="J3527" s="130">
        <f t="shared" si="268"/>
        <v>220.5</v>
      </c>
    </row>
    <row r="3528" spans="1:10" x14ac:dyDescent="0.25">
      <c r="A3528" s="99" t="s">
        <v>7188</v>
      </c>
      <c r="B3528" s="99" t="s">
        <v>7190</v>
      </c>
      <c r="C3528" s="99" t="s">
        <v>6019</v>
      </c>
      <c r="D3528" s="99" t="s">
        <v>1307</v>
      </c>
      <c r="E3528" s="130">
        <v>80</v>
      </c>
      <c r="F3528" s="130">
        <f t="shared" si="266"/>
        <v>94.5</v>
      </c>
      <c r="G3528" s="130">
        <v>80</v>
      </c>
      <c r="H3528" s="130">
        <f t="shared" si="267"/>
        <v>94.5</v>
      </c>
      <c r="I3528" s="130">
        <f t="shared" si="265"/>
        <v>200</v>
      </c>
      <c r="J3528" s="130">
        <f t="shared" si="268"/>
        <v>220.5</v>
      </c>
    </row>
    <row r="3529" spans="1:10" x14ac:dyDescent="0.25">
      <c r="A3529" s="99" t="s">
        <v>7191</v>
      </c>
      <c r="B3529" s="99" t="s">
        <v>7192</v>
      </c>
      <c r="C3529" s="99" t="s">
        <v>6019</v>
      </c>
      <c r="D3529" s="99" t="s">
        <v>1307</v>
      </c>
      <c r="E3529" s="130">
        <v>80</v>
      </c>
      <c r="F3529" s="130">
        <f t="shared" si="266"/>
        <v>94.5</v>
      </c>
      <c r="G3529" s="130">
        <v>80</v>
      </c>
      <c r="H3529" s="130">
        <f t="shared" si="267"/>
        <v>94.5</v>
      </c>
      <c r="I3529" s="130">
        <f t="shared" si="265"/>
        <v>200</v>
      </c>
      <c r="J3529" s="130">
        <f t="shared" si="268"/>
        <v>220.5</v>
      </c>
    </row>
    <row r="3530" spans="1:10" x14ac:dyDescent="0.25">
      <c r="A3530" s="99" t="s">
        <v>7193</v>
      </c>
      <c r="B3530" s="99" t="s">
        <v>7194</v>
      </c>
      <c r="C3530" s="99" t="s">
        <v>6087</v>
      </c>
      <c r="D3530" s="99" t="s">
        <v>1482</v>
      </c>
      <c r="E3530" s="130">
        <v>110</v>
      </c>
      <c r="F3530" s="130">
        <f t="shared" si="266"/>
        <v>126</v>
      </c>
      <c r="G3530" s="130">
        <v>110</v>
      </c>
      <c r="H3530" s="130">
        <f t="shared" si="267"/>
        <v>126</v>
      </c>
      <c r="I3530" s="130">
        <f t="shared" si="265"/>
        <v>275</v>
      </c>
      <c r="J3530" s="130">
        <f t="shared" si="268"/>
        <v>299.25</v>
      </c>
    </row>
    <row r="3531" spans="1:10" x14ac:dyDescent="0.25">
      <c r="A3531" s="99" t="s">
        <v>7195</v>
      </c>
      <c r="B3531" s="99" t="s">
        <v>7196</v>
      </c>
      <c r="C3531" s="99" t="s">
        <v>6087</v>
      </c>
      <c r="D3531" s="99" t="s">
        <v>1482</v>
      </c>
      <c r="E3531" s="130">
        <v>110</v>
      </c>
      <c r="F3531" s="130">
        <f t="shared" si="266"/>
        <v>126</v>
      </c>
      <c r="G3531" s="130">
        <v>110</v>
      </c>
      <c r="H3531" s="130">
        <f t="shared" si="267"/>
        <v>126</v>
      </c>
      <c r="I3531" s="130">
        <f t="shared" si="265"/>
        <v>275</v>
      </c>
      <c r="J3531" s="130">
        <f t="shared" si="268"/>
        <v>299.25</v>
      </c>
    </row>
    <row r="3532" spans="1:10" x14ac:dyDescent="0.25">
      <c r="A3532" s="99" t="s">
        <v>7197</v>
      </c>
      <c r="B3532" s="99" t="s">
        <v>7198</v>
      </c>
      <c r="C3532" s="99" t="s">
        <v>6087</v>
      </c>
      <c r="D3532" s="99" t="s">
        <v>1180</v>
      </c>
      <c r="E3532" s="130">
        <v>210</v>
      </c>
      <c r="F3532" s="130">
        <f t="shared" si="266"/>
        <v>231</v>
      </c>
      <c r="G3532" s="130">
        <v>210</v>
      </c>
      <c r="H3532" s="130">
        <f t="shared" si="267"/>
        <v>231</v>
      </c>
      <c r="I3532" s="130">
        <f t="shared" si="265"/>
        <v>525</v>
      </c>
      <c r="J3532" s="130">
        <f t="shared" si="268"/>
        <v>561.75</v>
      </c>
    </row>
    <row r="3533" spans="1:10" x14ac:dyDescent="0.25">
      <c r="A3533" s="99" t="s">
        <v>7199</v>
      </c>
      <c r="B3533" s="99" t="s">
        <v>7200</v>
      </c>
      <c r="C3533" s="99" t="s">
        <v>6154</v>
      </c>
      <c r="D3533" s="99" t="s">
        <v>1808</v>
      </c>
      <c r="E3533" s="130">
        <v>110</v>
      </c>
      <c r="F3533" s="130">
        <f t="shared" si="266"/>
        <v>126</v>
      </c>
      <c r="G3533" s="130">
        <v>110</v>
      </c>
      <c r="H3533" s="130">
        <f t="shared" si="267"/>
        <v>126</v>
      </c>
      <c r="I3533" s="130">
        <f t="shared" si="265"/>
        <v>275</v>
      </c>
      <c r="J3533" s="130">
        <f t="shared" si="268"/>
        <v>299.25</v>
      </c>
    </row>
    <row r="3534" spans="1:10" x14ac:dyDescent="0.25">
      <c r="A3534" s="99" t="s">
        <v>7201</v>
      </c>
      <c r="B3534" s="99" t="s">
        <v>7202</v>
      </c>
      <c r="C3534" s="99" t="s">
        <v>6263</v>
      </c>
      <c r="D3534" s="99" t="s">
        <v>2301</v>
      </c>
      <c r="E3534" s="130">
        <v>400</v>
      </c>
      <c r="F3534" s="130">
        <f t="shared" si="266"/>
        <v>430.5</v>
      </c>
      <c r="G3534" s="130">
        <v>400</v>
      </c>
      <c r="H3534" s="130">
        <f t="shared" si="267"/>
        <v>430.5</v>
      </c>
      <c r="I3534" s="130">
        <f t="shared" si="265"/>
        <v>1000</v>
      </c>
      <c r="J3534" s="130">
        <f t="shared" si="268"/>
        <v>1060.5</v>
      </c>
    </row>
    <row r="3535" spans="1:10" x14ac:dyDescent="0.25">
      <c r="A3535" s="99" t="s">
        <v>7203</v>
      </c>
      <c r="B3535" s="99" t="s">
        <v>7204</v>
      </c>
      <c r="C3535" s="99" t="s">
        <v>6263</v>
      </c>
      <c r="D3535" s="99" t="s">
        <v>2301</v>
      </c>
      <c r="E3535" s="130">
        <v>400</v>
      </c>
      <c r="F3535" s="130">
        <f t="shared" si="266"/>
        <v>430.5</v>
      </c>
      <c r="G3535" s="130">
        <v>400</v>
      </c>
      <c r="H3535" s="130">
        <f t="shared" si="267"/>
        <v>430.5</v>
      </c>
      <c r="I3535" s="130">
        <f t="shared" si="265"/>
        <v>1000</v>
      </c>
      <c r="J3535" s="130">
        <f t="shared" si="268"/>
        <v>1060.5</v>
      </c>
    </row>
    <row r="3536" spans="1:10" x14ac:dyDescent="0.25">
      <c r="A3536" s="99" t="s">
        <v>7205</v>
      </c>
      <c r="B3536" s="99" t="s">
        <v>7206</v>
      </c>
      <c r="C3536" s="99" t="s">
        <v>6263</v>
      </c>
      <c r="D3536" s="99" t="s">
        <v>2301</v>
      </c>
      <c r="E3536" s="130">
        <v>400</v>
      </c>
      <c r="F3536" s="130">
        <f t="shared" si="266"/>
        <v>430.5</v>
      </c>
      <c r="G3536" s="130">
        <v>400</v>
      </c>
      <c r="H3536" s="130">
        <f t="shared" si="267"/>
        <v>430.5</v>
      </c>
      <c r="I3536" s="130">
        <f t="shared" si="265"/>
        <v>1000</v>
      </c>
      <c r="J3536" s="130">
        <f t="shared" si="268"/>
        <v>1060.5</v>
      </c>
    </row>
    <row r="3537" spans="1:10" x14ac:dyDescent="0.25">
      <c r="A3537" s="99" t="s">
        <v>7207</v>
      </c>
      <c r="B3537" s="99" t="s">
        <v>7208</v>
      </c>
      <c r="C3537" s="99" t="s">
        <v>6263</v>
      </c>
      <c r="D3537" s="99" t="s">
        <v>2301</v>
      </c>
      <c r="E3537" s="130">
        <v>400</v>
      </c>
      <c r="F3537" s="130">
        <f t="shared" si="266"/>
        <v>430.5</v>
      </c>
      <c r="G3537" s="130">
        <v>400</v>
      </c>
      <c r="H3537" s="130">
        <f t="shared" si="267"/>
        <v>430.5</v>
      </c>
      <c r="I3537" s="130">
        <f t="shared" si="265"/>
        <v>1000</v>
      </c>
      <c r="J3537" s="130">
        <f t="shared" si="268"/>
        <v>1060.5</v>
      </c>
    </row>
    <row r="3538" spans="1:10" x14ac:dyDescent="0.25">
      <c r="A3538" s="99" t="s">
        <v>7209</v>
      </c>
      <c r="B3538" s="99" t="s">
        <v>7210</v>
      </c>
      <c r="C3538" s="99" t="s">
        <v>6314</v>
      </c>
      <c r="D3538" s="99" t="s">
        <v>2679</v>
      </c>
      <c r="E3538" s="130">
        <v>300</v>
      </c>
      <c r="F3538" s="130">
        <f t="shared" si="266"/>
        <v>325.5</v>
      </c>
      <c r="G3538" s="130">
        <v>300</v>
      </c>
      <c r="H3538" s="130">
        <f t="shared" si="267"/>
        <v>325.5</v>
      </c>
      <c r="I3538" s="130">
        <f t="shared" si="265"/>
        <v>750</v>
      </c>
      <c r="J3538" s="130">
        <f t="shared" si="268"/>
        <v>798</v>
      </c>
    </row>
    <row r="3539" spans="1:10" x14ac:dyDescent="0.25">
      <c r="A3539" s="99" t="s">
        <v>7211</v>
      </c>
      <c r="B3539" s="99" t="s">
        <v>7212</v>
      </c>
      <c r="C3539" s="99" t="s">
        <v>6314</v>
      </c>
      <c r="D3539" s="99" t="s">
        <v>2679</v>
      </c>
      <c r="E3539" s="130">
        <v>300</v>
      </c>
      <c r="F3539" s="130">
        <f t="shared" si="266"/>
        <v>325.5</v>
      </c>
      <c r="G3539" s="130">
        <v>300</v>
      </c>
      <c r="H3539" s="130">
        <f t="shared" si="267"/>
        <v>325.5</v>
      </c>
      <c r="I3539" s="130">
        <f t="shared" si="265"/>
        <v>750</v>
      </c>
      <c r="J3539" s="130">
        <f t="shared" si="268"/>
        <v>798</v>
      </c>
    </row>
    <row r="3540" spans="1:10" x14ac:dyDescent="0.25">
      <c r="A3540" s="99" t="s">
        <v>7213</v>
      </c>
      <c r="B3540" s="99" t="s">
        <v>7214</v>
      </c>
      <c r="C3540" s="99" t="s">
        <v>6314</v>
      </c>
      <c r="D3540" s="99" t="s">
        <v>2679</v>
      </c>
      <c r="E3540" s="130">
        <v>300</v>
      </c>
      <c r="F3540" s="130">
        <f t="shared" si="266"/>
        <v>325.5</v>
      </c>
      <c r="G3540" s="130">
        <v>300</v>
      </c>
      <c r="H3540" s="130">
        <f t="shared" si="267"/>
        <v>325.5</v>
      </c>
      <c r="I3540" s="130">
        <f t="shared" si="265"/>
        <v>750</v>
      </c>
      <c r="J3540" s="130">
        <f t="shared" si="268"/>
        <v>798</v>
      </c>
    </row>
    <row r="3541" spans="1:10" x14ac:dyDescent="0.25">
      <c r="A3541" s="99" t="s">
        <v>7215</v>
      </c>
      <c r="B3541" s="99" t="s">
        <v>7216</v>
      </c>
      <c r="C3541" s="99" t="s">
        <v>6314</v>
      </c>
      <c r="D3541" s="99" t="s">
        <v>2679</v>
      </c>
      <c r="E3541" s="130">
        <v>300</v>
      </c>
      <c r="F3541" s="130">
        <f t="shared" si="266"/>
        <v>325.5</v>
      </c>
      <c r="G3541" s="130">
        <v>300</v>
      </c>
      <c r="H3541" s="130">
        <f t="shared" si="267"/>
        <v>325.5</v>
      </c>
      <c r="I3541" s="130">
        <f t="shared" si="265"/>
        <v>750</v>
      </c>
      <c r="J3541" s="130">
        <f t="shared" si="268"/>
        <v>798</v>
      </c>
    </row>
    <row r="3542" spans="1:10" x14ac:dyDescent="0.25">
      <c r="A3542" s="99" t="s">
        <v>7217</v>
      </c>
      <c r="B3542" s="99" t="s">
        <v>7218</v>
      </c>
      <c r="C3542" s="99" t="s">
        <v>6314</v>
      </c>
      <c r="D3542" s="99" t="s">
        <v>2679</v>
      </c>
      <c r="E3542" s="130">
        <v>300</v>
      </c>
      <c r="F3542" s="130">
        <f t="shared" si="266"/>
        <v>325.5</v>
      </c>
      <c r="G3542" s="130">
        <v>300</v>
      </c>
      <c r="H3542" s="130">
        <f t="shared" si="267"/>
        <v>325.5</v>
      </c>
      <c r="I3542" s="130">
        <f t="shared" si="265"/>
        <v>750</v>
      </c>
      <c r="J3542" s="130">
        <f t="shared" si="268"/>
        <v>798</v>
      </c>
    </row>
    <row r="3543" spans="1:10" x14ac:dyDescent="0.25">
      <c r="A3543" s="99" t="s">
        <v>7219</v>
      </c>
      <c r="B3543" s="99" t="s">
        <v>7220</v>
      </c>
      <c r="C3543" s="99" t="s">
        <v>6403</v>
      </c>
      <c r="D3543" s="99" t="s">
        <v>1180</v>
      </c>
      <c r="E3543" s="130">
        <v>300</v>
      </c>
      <c r="F3543" s="130">
        <f t="shared" si="266"/>
        <v>325.5</v>
      </c>
      <c r="G3543" s="130">
        <v>300</v>
      </c>
      <c r="H3543" s="130">
        <f t="shared" si="267"/>
        <v>325.5</v>
      </c>
      <c r="I3543" s="130">
        <f t="shared" si="265"/>
        <v>750</v>
      </c>
      <c r="J3543" s="130">
        <f t="shared" si="268"/>
        <v>798</v>
      </c>
    </row>
    <row r="3544" spans="1:10" x14ac:dyDescent="0.25">
      <c r="A3544" s="99" t="s">
        <v>7219</v>
      </c>
      <c r="B3544" s="99" t="s">
        <v>3076</v>
      </c>
      <c r="C3544" s="99" t="s">
        <v>6403</v>
      </c>
      <c r="D3544" s="99" t="s">
        <v>1180</v>
      </c>
      <c r="E3544" s="130">
        <v>300</v>
      </c>
      <c r="F3544" s="130">
        <f t="shared" si="266"/>
        <v>325.5</v>
      </c>
      <c r="G3544" s="130">
        <v>300</v>
      </c>
      <c r="H3544" s="130">
        <f t="shared" si="267"/>
        <v>325.5</v>
      </c>
      <c r="I3544" s="130">
        <f t="shared" si="265"/>
        <v>750</v>
      </c>
      <c r="J3544" s="130">
        <f t="shared" si="268"/>
        <v>798</v>
      </c>
    </row>
    <row r="3545" spans="1:10" x14ac:dyDescent="0.25">
      <c r="A3545" s="99" t="s">
        <v>7221</v>
      </c>
      <c r="B3545" s="99" t="s">
        <v>7222</v>
      </c>
      <c r="C3545" s="99" t="s">
        <v>6403</v>
      </c>
      <c r="D3545" s="99" t="s">
        <v>1180</v>
      </c>
      <c r="E3545" s="130">
        <v>300</v>
      </c>
      <c r="F3545" s="130">
        <f t="shared" si="266"/>
        <v>325.5</v>
      </c>
      <c r="G3545" s="130">
        <v>300</v>
      </c>
      <c r="H3545" s="130">
        <f t="shared" si="267"/>
        <v>325.5</v>
      </c>
      <c r="I3545" s="130">
        <f t="shared" si="265"/>
        <v>750</v>
      </c>
      <c r="J3545" s="130">
        <f t="shared" si="268"/>
        <v>798</v>
      </c>
    </row>
    <row r="3546" spans="1:10" x14ac:dyDescent="0.25">
      <c r="A3546" s="99" t="s">
        <v>7223</v>
      </c>
      <c r="B3546" s="99" t="s">
        <v>7224</v>
      </c>
      <c r="C3546" s="99" t="s">
        <v>6403</v>
      </c>
      <c r="D3546" s="99" t="s">
        <v>1180</v>
      </c>
      <c r="E3546" s="130">
        <v>300</v>
      </c>
      <c r="F3546" s="130">
        <f t="shared" si="266"/>
        <v>325.5</v>
      </c>
      <c r="G3546" s="130">
        <v>300</v>
      </c>
      <c r="H3546" s="130">
        <f t="shared" si="267"/>
        <v>325.5</v>
      </c>
      <c r="I3546" s="130">
        <f t="shared" si="265"/>
        <v>750</v>
      </c>
      <c r="J3546" s="130">
        <f t="shared" si="268"/>
        <v>798</v>
      </c>
    </row>
    <row r="3547" spans="1:10" x14ac:dyDescent="0.25">
      <c r="A3547" s="99" t="s">
        <v>7225</v>
      </c>
      <c r="B3547" s="99" t="s">
        <v>7226</v>
      </c>
      <c r="C3547" s="99" t="s">
        <v>6403</v>
      </c>
      <c r="D3547" s="99" t="s">
        <v>1180</v>
      </c>
      <c r="E3547" s="130">
        <v>300</v>
      </c>
      <c r="F3547" s="130">
        <f t="shared" si="266"/>
        <v>325.5</v>
      </c>
      <c r="G3547" s="130">
        <v>300</v>
      </c>
      <c r="H3547" s="130">
        <f t="shared" si="267"/>
        <v>325.5</v>
      </c>
      <c r="I3547" s="130">
        <f t="shared" ref="I3547:I3610" si="269">E3547*2.5</f>
        <v>750</v>
      </c>
      <c r="J3547" s="130">
        <f t="shared" si="268"/>
        <v>798</v>
      </c>
    </row>
    <row r="3548" spans="1:10" x14ac:dyDescent="0.25">
      <c r="A3548" s="99" t="s">
        <v>7227</v>
      </c>
      <c r="B3548" s="99" t="s">
        <v>7228</v>
      </c>
      <c r="C3548" s="99" t="s">
        <v>6403</v>
      </c>
      <c r="D3548" s="99" t="s">
        <v>1180</v>
      </c>
      <c r="E3548" s="130">
        <v>300</v>
      </c>
      <c r="F3548" s="130">
        <f t="shared" si="266"/>
        <v>325.5</v>
      </c>
      <c r="G3548" s="130">
        <v>300</v>
      </c>
      <c r="H3548" s="130">
        <f t="shared" si="267"/>
        <v>325.5</v>
      </c>
      <c r="I3548" s="130">
        <f t="shared" si="269"/>
        <v>750</v>
      </c>
      <c r="J3548" s="130">
        <f t="shared" si="268"/>
        <v>798</v>
      </c>
    </row>
    <row r="3549" spans="1:10" x14ac:dyDescent="0.25">
      <c r="A3549" s="99" t="s">
        <v>7229</v>
      </c>
      <c r="B3549" s="99" t="s">
        <v>7230</v>
      </c>
      <c r="C3549" s="99" t="s">
        <v>6403</v>
      </c>
      <c r="D3549" s="99" t="s">
        <v>1180</v>
      </c>
      <c r="E3549" s="130">
        <v>210</v>
      </c>
      <c r="F3549" s="130">
        <f t="shared" si="266"/>
        <v>231</v>
      </c>
      <c r="G3549" s="130">
        <v>210</v>
      </c>
      <c r="H3549" s="130">
        <f t="shared" si="267"/>
        <v>231</v>
      </c>
      <c r="I3549" s="130">
        <f t="shared" si="269"/>
        <v>525</v>
      </c>
      <c r="J3549" s="130">
        <f t="shared" si="268"/>
        <v>561.75</v>
      </c>
    </row>
    <row r="3550" spans="1:10" x14ac:dyDescent="0.25">
      <c r="A3550" s="99" t="s">
        <v>7231</v>
      </c>
      <c r="B3550" s="99" t="s">
        <v>7232</v>
      </c>
      <c r="C3550" s="99" t="s">
        <v>6403</v>
      </c>
      <c r="D3550" s="99" t="s">
        <v>1180</v>
      </c>
      <c r="E3550" s="130">
        <v>210</v>
      </c>
      <c r="F3550" s="130">
        <f t="shared" si="266"/>
        <v>231</v>
      </c>
      <c r="G3550" s="130">
        <v>210</v>
      </c>
      <c r="H3550" s="130">
        <f t="shared" si="267"/>
        <v>231</v>
      </c>
      <c r="I3550" s="130">
        <f t="shared" si="269"/>
        <v>525</v>
      </c>
      <c r="J3550" s="130">
        <f t="shared" si="268"/>
        <v>561.75</v>
      </c>
    </row>
    <row r="3551" spans="1:10" x14ac:dyDescent="0.25">
      <c r="A3551" s="99" t="s">
        <v>7233</v>
      </c>
      <c r="B3551" s="99" t="s">
        <v>7234</v>
      </c>
      <c r="C3551" s="99" t="s">
        <v>6403</v>
      </c>
      <c r="D3551" s="99" t="s">
        <v>3183</v>
      </c>
      <c r="E3551" s="130">
        <v>150</v>
      </c>
      <c r="F3551" s="130">
        <f t="shared" si="266"/>
        <v>168</v>
      </c>
      <c r="G3551" s="130">
        <v>150</v>
      </c>
      <c r="H3551" s="130">
        <f t="shared" si="267"/>
        <v>168</v>
      </c>
      <c r="I3551" s="130">
        <f t="shared" si="269"/>
        <v>375</v>
      </c>
      <c r="J3551" s="130">
        <f t="shared" si="268"/>
        <v>404.25</v>
      </c>
    </row>
    <row r="3552" spans="1:10" x14ac:dyDescent="0.25">
      <c r="A3552" s="99" t="s">
        <v>7235</v>
      </c>
      <c r="B3552" s="99" t="s">
        <v>7236</v>
      </c>
      <c r="C3552" s="99" t="s">
        <v>6478</v>
      </c>
      <c r="D3552" s="99" t="s">
        <v>3410</v>
      </c>
      <c r="E3552" s="130">
        <v>110</v>
      </c>
      <c r="F3552" s="130">
        <f t="shared" si="266"/>
        <v>126</v>
      </c>
      <c r="G3552" s="130">
        <v>110</v>
      </c>
      <c r="H3552" s="130">
        <f t="shared" si="267"/>
        <v>126</v>
      </c>
      <c r="I3552" s="130">
        <f t="shared" si="269"/>
        <v>275</v>
      </c>
      <c r="J3552" s="130">
        <f t="shared" si="268"/>
        <v>299.25</v>
      </c>
    </row>
    <row r="3553" spans="1:10" x14ac:dyDescent="0.25">
      <c r="A3553" s="99" t="s">
        <v>7237</v>
      </c>
      <c r="B3553" s="99" t="s">
        <v>7238</v>
      </c>
      <c r="C3553" s="99" t="s">
        <v>6478</v>
      </c>
      <c r="D3553" s="99" t="s">
        <v>3410</v>
      </c>
      <c r="E3553" s="130">
        <v>110</v>
      </c>
      <c r="F3553" s="130">
        <f t="shared" si="266"/>
        <v>126</v>
      </c>
      <c r="G3553" s="130">
        <v>110</v>
      </c>
      <c r="H3553" s="130">
        <f t="shared" si="267"/>
        <v>126</v>
      </c>
      <c r="I3553" s="130">
        <f t="shared" si="269"/>
        <v>275</v>
      </c>
      <c r="J3553" s="130">
        <f t="shared" si="268"/>
        <v>299.25</v>
      </c>
    </row>
    <row r="3554" spans="1:10" x14ac:dyDescent="0.25">
      <c r="A3554" s="99" t="s">
        <v>7239</v>
      </c>
      <c r="B3554" s="99" t="s">
        <v>7240</v>
      </c>
      <c r="C3554" s="99" t="s">
        <v>6478</v>
      </c>
      <c r="D3554" s="99" t="s">
        <v>1307</v>
      </c>
      <c r="E3554" s="130">
        <v>80</v>
      </c>
      <c r="F3554" s="130">
        <f t="shared" si="266"/>
        <v>94.5</v>
      </c>
      <c r="G3554" s="130">
        <v>80</v>
      </c>
      <c r="H3554" s="130">
        <f t="shared" si="267"/>
        <v>94.5</v>
      </c>
      <c r="I3554" s="130">
        <f t="shared" si="269"/>
        <v>200</v>
      </c>
      <c r="J3554" s="130">
        <f t="shared" si="268"/>
        <v>220.5</v>
      </c>
    </row>
    <row r="3555" spans="1:10" x14ac:dyDescent="0.25">
      <c r="A3555" s="99" t="s">
        <v>7241</v>
      </c>
      <c r="B3555" s="99" t="s">
        <v>7242</v>
      </c>
      <c r="C3555" s="99" t="s">
        <v>6547</v>
      </c>
      <c r="D3555" s="99" t="s">
        <v>3992</v>
      </c>
      <c r="E3555" s="130">
        <v>110</v>
      </c>
      <c r="F3555" s="130">
        <f t="shared" si="266"/>
        <v>126</v>
      </c>
      <c r="G3555" s="130">
        <v>110</v>
      </c>
      <c r="H3555" s="130">
        <f t="shared" si="267"/>
        <v>126</v>
      </c>
      <c r="I3555" s="130">
        <f t="shared" si="269"/>
        <v>275</v>
      </c>
      <c r="J3555" s="130">
        <f t="shared" si="268"/>
        <v>299.25</v>
      </c>
    </row>
    <row r="3556" spans="1:10" x14ac:dyDescent="0.25">
      <c r="A3556" s="99" t="s">
        <v>7243</v>
      </c>
      <c r="B3556" s="99" t="s">
        <v>7244</v>
      </c>
      <c r="C3556" s="99" t="s">
        <v>6560</v>
      </c>
      <c r="D3556" s="99" t="s">
        <v>4085</v>
      </c>
      <c r="E3556" s="130">
        <v>400</v>
      </c>
      <c r="F3556" s="130">
        <f t="shared" si="266"/>
        <v>430.5</v>
      </c>
      <c r="G3556" s="130">
        <v>400</v>
      </c>
      <c r="H3556" s="130">
        <f t="shared" si="267"/>
        <v>430.5</v>
      </c>
      <c r="I3556" s="130">
        <f t="shared" si="269"/>
        <v>1000</v>
      </c>
      <c r="J3556" s="130">
        <f t="shared" si="268"/>
        <v>1060.5</v>
      </c>
    </row>
    <row r="3557" spans="1:10" x14ac:dyDescent="0.25">
      <c r="A3557" s="99" t="s">
        <v>7245</v>
      </c>
      <c r="B3557" s="99" t="s">
        <v>7246</v>
      </c>
      <c r="C3557" s="99" t="s">
        <v>6560</v>
      </c>
      <c r="D3557" s="99" t="s">
        <v>4085</v>
      </c>
      <c r="E3557" s="130">
        <v>400</v>
      </c>
      <c r="F3557" s="130">
        <f t="shared" si="266"/>
        <v>430.5</v>
      </c>
      <c r="G3557" s="130">
        <v>400</v>
      </c>
      <c r="H3557" s="130">
        <f t="shared" si="267"/>
        <v>430.5</v>
      </c>
      <c r="I3557" s="130">
        <f t="shared" si="269"/>
        <v>1000</v>
      </c>
      <c r="J3557" s="130">
        <f t="shared" si="268"/>
        <v>1060.5</v>
      </c>
    </row>
    <row r="3558" spans="1:10" x14ac:dyDescent="0.25">
      <c r="A3558" s="99" t="s">
        <v>7247</v>
      </c>
      <c r="B3558" s="99" t="s">
        <v>7248</v>
      </c>
      <c r="C3558" s="99" t="s">
        <v>6565</v>
      </c>
      <c r="D3558" s="99" t="s">
        <v>4368</v>
      </c>
      <c r="E3558" s="130">
        <v>210</v>
      </c>
      <c r="F3558" s="130">
        <f t="shared" si="266"/>
        <v>231</v>
      </c>
      <c r="G3558" s="130">
        <v>210</v>
      </c>
      <c r="H3558" s="130">
        <f t="shared" si="267"/>
        <v>231</v>
      </c>
      <c r="I3558" s="130">
        <f t="shared" si="269"/>
        <v>525</v>
      </c>
      <c r="J3558" s="130">
        <f t="shared" si="268"/>
        <v>561.75</v>
      </c>
    </row>
    <row r="3559" spans="1:10" x14ac:dyDescent="0.25">
      <c r="A3559" s="99" t="s">
        <v>7249</v>
      </c>
      <c r="B3559" s="99" t="s">
        <v>7250</v>
      </c>
      <c r="C3559" s="99" t="s">
        <v>6706</v>
      </c>
      <c r="D3559" s="99" t="s">
        <v>4796</v>
      </c>
      <c r="E3559" s="130">
        <v>80</v>
      </c>
      <c r="F3559" s="130">
        <f t="shared" si="266"/>
        <v>94.5</v>
      </c>
      <c r="G3559" s="130">
        <v>80</v>
      </c>
      <c r="H3559" s="130">
        <f t="shared" si="267"/>
        <v>94.5</v>
      </c>
      <c r="I3559" s="130">
        <f t="shared" si="269"/>
        <v>200</v>
      </c>
      <c r="J3559" s="130">
        <f t="shared" si="268"/>
        <v>220.5</v>
      </c>
    </row>
    <row r="3560" spans="1:10" x14ac:dyDescent="0.25">
      <c r="A3560" s="99" t="s">
        <v>7251</v>
      </c>
      <c r="B3560" s="99" t="s">
        <v>7252</v>
      </c>
      <c r="C3560" s="99" t="s">
        <v>6706</v>
      </c>
      <c r="D3560" s="99" t="s">
        <v>4796</v>
      </c>
      <c r="E3560" s="130">
        <v>80</v>
      </c>
      <c r="F3560" s="130">
        <f t="shared" si="266"/>
        <v>94.5</v>
      </c>
      <c r="G3560" s="130">
        <v>80</v>
      </c>
      <c r="H3560" s="130">
        <f t="shared" si="267"/>
        <v>94.5</v>
      </c>
      <c r="I3560" s="130">
        <f t="shared" si="269"/>
        <v>200</v>
      </c>
      <c r="J3560" s="130">
        <f t="shared" si="268"/>
        <v>220.5</v>
      </c>
    </row>
    <row r="3561" spans="1:10" x14ac:dyDescent="0.25">
      <c r="A3561" s="99" t="s">
        <v>7253</v>
      </c>
      <c r="B3561" s="99" t="s">
        <v>7254</v>
      </c>
      <c r="C3561" s="99" t="s">
        <v>6822</v>
      </c>
      <c r="D3561" s="99" t="s">
        <v>4796</v>
      </c>
      <c r="E3561" s="130">
        <v>80</v>
      </c>
      <c r="F3561" s="130">
        <f t="shared" si="266"/>
        <v>94.5</v>
      </c>
      <c r="G3561" s="130">
        <v>80</v>
      </c>
      <c r="H3561" s="130">
        <f t="shared" si="267"/>
        <v>94.5</v>
      </c>
      <c r="I3561" s="130">
        <f t="shared" si="269"/>
        <v>200</v>
      </c>
      <c r="J3561" s="130">
        <f t="shared" si="268"/>
        <v>220.5</v>
      </c>
    </row>
    <row r="3562" spans="1:10" x14ac:dyDescent="0.25">
      <c r="A3562" s="99" t="s">
        <v>7255</v>
      </c>
      <c r="B3562" s="99" t="s">
        <v>7256</v>
      </c>
      <c r="C3562" s="99" t="s">
        <v>6924</v>
      </c>
      <c r="D3562" s="99" t="s">
        <v>5297</v>
      </c>
      <c r="E3562" s="130">
        <v>150</v>
      </c>
      <c r="F3562" s="130">
        <f t="shared" si="266"/>
        <v>168</v>
      </c>
      <c r="G3562" s="130">
        <v>150</v>
      </c>
      <c r="H3562" s="130">
        <f t="shared" si="267"/>
        <v>168</v>
      </c>
      <c r="I3562" s="130">
        <f t="shared" si="269"/>
        <v>375</v>
      </c>
      <c r="J3562" s="130">
        <f t="shared" si="268"/>
        <v>404.25</v>
      </c>
    </row>
    <row r="3563" spans="1:10" x14ac:dyDescent="0.25">
      <c r="A3563" s="99" t="s">
        <v>7257</v>
      </c>
      <c r="B3563" s="99" t="s">
        <v>7258</v>
      </c>
      <c r="C3563" s="99" t="s">
        <v>6924</v>
      </c>
      <c r="D3563" s="99" t="s">
        <v>5297</v>
      </c>
      <c r="E3563" s="130">
        <v>150</v>
      </c>
      <c r="F3563" s="130">
        <f t="shared" si="266"/>
        <v>168</v>
      </c>
      <c r="G3563" s="130">
        <v>150</v>
      </c>
      <c r="H3563" s="130">
        <f t="shared" si="267"/>
        <v>168</v>
      </c>
      <c r="I3563" s="130">
        <f t="shared" si="269"/>
        <v>375</v>
      </c>
      <c r="J3563" s="130">
        <f t="shared" si="268"/>
        <v>404.25</v>
      </c>
    </row>
    <row r="3564" spans="1:10" x14ac:dyDescent="0.25">
      <c r="A3564" s="99" t="s">
        <v>7259</v>
      </c>
      <c r="B3564" s="99" t="s">
        <v>7260</v>
      </c>
      <c r="C3564" s="99" t="s">
        <v>6924</v>
      </c>
      <c r="D3564" s="99" t="s">
        <v>5297</v>
      </c>
      <c r="E3564" s="130">
        <v>150</v>
      </c>
      <c r="F3564" s="130">
        <f t="shared" si="266"/>
        <v>168</v>
      </c>
      <c r="G3564" s="130">
        <v>150</v>
      </c>
      <c r="H3564" s="130">
        <f t="shared" si="267"/>
        <v>168</v>
      </c>
      <c r="I3564" s="130">
        <f t="shared" si="269"/>
        <v>375</v>
      </c>
      <c r="J3564" s="130">
        <f t="shared" si="268"/>
        <v>404.25</v>
      </c>
    </row>
    <row r="3565" spans="1:10" x14ac:dyDescent="0.25">
      <c r="A3565" s="99" t="s">
        <v>7261</v>
      </c>
      <c r="B3565" s="99" t="s">
        <v>7262</v>
      </c>
      <c r="C3565" s="99" t="s">
        <v>6924</v>
      </c>
      <c r="D3565" s="99" t="s">
        <v>5297</v>
      </c>
      <c r="E3565" s="130">
        <v>150</v>
      </c>
      <c r="F3565" s="130">
        <f t="shared" si="266"/>
        <v>168</v>
      </c>
      <c r="G3565" s="130">
        <v>150</v>
      </c>
      <c r="H3565" s="130">
        <f t="shared" si="267"/>
        <v>168</v>
      </c>
      <c r="I3565" s="130">
        <f t="shared" si="269"/>
        <v>375</v>
      </c>
      <c r="J3565" s="130">
        <f t="shared" si="268"/>
        <v>404.25</v>
      </c>
    </row>
    <row r="3566" spans="1:10" x14ac:dyDescent="0.25">
      <c r="A3566" s="99" t="s">
        <v>7263</v>
      </c>
      <c r="B3566" s="99" t="s">
        <v>7264</v>
      </c>
      <c r="C3566" s="99" t="s">
        <v>6924</v>
      </c>
      <c r="D3566" s="99" t="s">
        <v>5297</v>
      </c>
      <c r="E3566" s="130">
        <v>150</v>
      </c>
      <c r="F3566" s="130">
        <f t="shared" si="266"/>
        <v>168</v>
      </c>
      <c r="G3566" s="130">
        <v>150</v>
      </c>
      <c r="H3566" s="130">
        <f t="shared" si="267"/>
        <v>168</v>
      </c>
      <c r="I3566" s="130">
        <f t="shared" si="269"/>
        <v>375</v>
      </c>
      <c r="J3566" s="130">
        <f t="shared" si="268"/>
        <v>404.25</v>
      </c>
    </row>
    <row r="3567" spans="1:10" x14ac:dyDescent="0.25">
      <c r="A3567" s="99" t="s">
        <v>7265</v>
      </c>
      <c r="B3567" s="99" t="s">
        <v>7266</v>
      </c>
      <c r="C3567" s="99" t="s">
        <v>6924</v>
      </c>
      <c r="D3567" s="99" t="s">
        <v>5297</v>
      </c>
      <c r="E3567" s="130">
        <v>150</v>
      </c>
      <c r="F3567" s="130">
        <f t="shared" si="266"/>
        <v>168</v>
      </c>
      <c r="G3567" s="130">
        <v>150</v>
      </c>
      <c r="H3567" s="130">
        <f t="shared" si="267"/>
        <v>168</v>
      </c>
      <c r="I3567" s="130">
        <f t="shared" si="269"/>
        <v>375</v>
      </c>
      <c r="J3567" s="130">
        <f t="shared" si="268"/>
        <v>404.25</v>
      </c>
    </row>
    <row r="3568" spans="1:10" x14ac:dyDescent="0.25">
      <c r="A3568" s="99" t="s">
        <v>7267</v>
      </c>
      <c r="B3568" s="99" t="s">
        <v>7268</v>
      </c>
      <c r="C3568" s="99" t="s">
        <v>7040</v>
      </c>
      <c r="D3568" s="99" t="s">
        <v>5673</v>
      </c>
      <c r="E3568" s="130">
        <v>80</v>
      </c>
      <c r="F3568" s="130">
        <f t="shared" si="266"/>
        <v>94.5</v>
      </c>
      <c r="G3568" s="130">
        <v>80</v>
      </c>
      <c r="H3568" s="130">
        <f t="shared" si="267"/>
        <v>94.5</v>
      </c>
      <c r="I3568" s="130">
        <f t="shared" si="269"/>
        <v>200</v>
      </c>
      <c r="J3568" s="130">
        <f t="shared" si="268"/>
        <v>220.5</v>
      </c>
    </row>
    <row r="3569" spans="1:10" x14ac:dyDescent="0.25">
      <c r="A3569" s="99" t="s">
        <v>7269</v>
      </c>
      <c r="B3569" s="99" t="s">
        <v>7270</v>
      </c>
      <c r="C3569" s="99" t="s">
        <v>5998</v>
      </c>
      <c r="D3569" s="99" t="s">
        <v>956</v>
      </c>
      <c r="E3569" s="130">
        <v>80</v>
      </c>
      <c r="F3569" s="130">
        <f t="shared" si="266"/>
        <v>94.5</v>
      </c>
      <c r="G3569" s="130">
        <v>80</v>
      </c>
      <c r="H3569" s="130">
        <f t="shared" si="267"/>
        <v>94.5</v>
      </c>
      <c r="I3569" s="130">
        <f t="shared" si="269"/>
        <v>200</v>
      </c>
      <c r="J3569" s="130">
        <f t="shared" si="268"/>
        <v>220.5</v>
      </c>
    </row>
    <row r="3570" spans="1:10" x14ac:dyDescent="0.25">
      <c r="A3570" s="99" t="s">
        <v>7271</v>
      </c>
      <c r="B3570" s="99" t="s">
        <v>7272</v>
      </c>
      <c r="C3570" s="99" t="s">
        <v>6019</v>
      </c>
      <c r="D3570" s="99" t="s">
        <v>1177</v>
      </c>
      <c r="E3570" s="130">
        <v>150</v>
      </c>
      <c r="F3570" s="130">
        <f t="shared" si="266"/>
        <v>168</v>
      </c>
      <c r="G3570" s="130">
        <v>150</v>
      </c>
      <c r="H3570" s="130">
        <f t="shared" si="267"/>
        <v>168</v>
      </c>
      <c r="I3570" s="130">
        <f t="shared" si="269"/>
        <v>375</v>
      </c>
      <c r="J3570" s="130">
        <f t="shared" si="268"/>
        <v>404.25</v>
      </c>
    </row>
    <row r="3571" spans="1:10" x14ac:dyDescent="0.25">
      <c r="A3571" s="99" t="s">
        <v>7273</v>
      </c>
      <c r="B3571" s="99" t="s">
        <v>7274</v>
      </c>
      <c r="C3571" s="99" t="s">
        <v>6019</v>
      </c>
      <c r="D3571" s="99" t="s">
        <v>1177</v>
      </c>
      <c r="E3571" s="130">
        <v>150</v>
      </c>
      <c r="F3571" s="130">
        <f t="shared" si="266"/>
        <v>168</v>
      </c>
      <c r="G3571" s="130">
        <v>150</v>
      </c>
      <c r="H3571" s="130">
        <f t="shared" si="267"/>
        <v>168</v>
      </c>
      <c r="I3571" s="130">
        <f t="shared" si="269"/>
        <v>375</v>
      </c>
      <c r="J3571" s="130">
        <f t="shared" si="268"/>
        <v>404.25</v>
      </c>
    </row>
    <row r="3572" spans="1:10" x14ac:dyDescent="0.25">
      <c r="A3572" s="99" t="s">
        <v>7275</v>
      </c>
      <c r="B3572" s="99" t="s">
        <v>7276</v>
      </c>
      <c r="C3572" s="99" t="s">
        <v>6019</v>
      </c>
      <c r="D3572" s="99" t="s">
        <v>1177</v>
      </c>
      <c r="E3572" s="130">
        <v>150</v>
      </c>
      <c r="F3572" s="130">
        <f t="shared" si="266"/>
        <v>168</v>
      </c>
      <c r="G3572" s="130">
        <v>150</v>
      </c>
      <c r="H3572" s="130">
        <f t="shared" si="267"/>
        <v>168</v>
      </c>
      <c r="I3572" s="130">
        <f t="shared" si="269"/>
        <v>375</v>
      </c>
      <c r="J3572" s="130">
        <f t="shared" si="268"/>
        <v>404.25</v>
      </c>
    </row>
    <row r="3573" spans="1:10" x14ac:dyDescent="0.25">
      <c r="A3573" s="99" t="s">
        <v>7277</v>
      </c>
      <c r="B3573" s="99" t="s">
        <v>7278</v>
      </c>
      <c r="C3573" s="99" t="s">
        <v>6019</v>
      </c>
      <c r="D3573" s="99" t="s">
        <v>1177</v>
      </c>
      <c r="E3573" s="130">
        <v>150</v>
      </c>
      <c r="F3573" s="130">
        <f t="shared" si="266"/>
        <v>168</v>
      </c>
      <c r="G3573" s="130">
        <v>150</v>
      </c>
      <c r="H3573" s="130">
        <f t="shared" si="267"/>
        <v>168</v>
      </c>
      <c r="I3573" s="130">
        <f t="shared" si="269"/>
        <v>375</v>
      </c>
      <c r="J3573" s="130">
        <f t="shared" si="268"/>
        <v>404.25</v>
      </c>
    </row>
    <row r="3574" spans="1:10" x14ac:dyDescent="0.25">
      <c r="A3574" s="99" t="s">
        <v>7279</v>
      </c>
      <c r="B3574" s="99" t="s">
        <v>7280</v>
      </c>
      <c r="C3574" s="99" t="s">
        <v>6019</v>
      </c>
      <c r="D3574" s="99" t="s">
        <v>1307</v>
      </c>
      <c r="E3574" s="130">
        <v>80</v>
      </c>
      <c r="F3574" s="130">
        <f t="shared" si="266"/>
        <v>94.5</v>
      </c>
      <c r="G3574" s="130">
        <v>80</v>
      </c>
      <c r="H3574" s="130">
        <f t="shared" si="267"/>
        <v>94.5</v>
      </c>
      <c r="I3574" s="130">
        <f t="shared" si="269"/>
        <v>200</v>
      </c>
      <c r="J3574" s="130">
        <f t="shared" si="268"/>
        <v>220.5</v>
      </c>
    </row>
    <row r="3575" spans="1:10" x14ac:dyDescent="0.25">
      <c r="A3575" s="99" t="s">
        <v>7281</v>
      </c>
      <c r="B3575" s="99" t="s">
        <v>7282</v>
      </c>
      <c r="C3575" s="99" t="s">
        <v>6019</v>
      </c>
      <c r="D3575" s="99" t="s">
        <v>1307</v>
      </c>
      <c r="E3575" s="130">
        <v>80</v>
      </c>
      <c r="F3575" s="130">
        <f t="shared" si="266"/>
        <v>94.5</v>
      </c>
      <c r="G3575" s="130">
        <v>80</v>
      </c>
      <c r="H3575" s="130">
        <f t="shared" si="267"/>
        <v>94.5</v>
      </c>
      <c r="I3575" s="130">
        <f t="shared" si="269"/>
        <v>200</v>
      </c>
      <c r="J3575" s="130">
        <f t="shared" si="268"/>
        <v>220.5</v>
      </c>
    </row>
    <row r="3576" spans="1:10" x14ac:dyDescent="0.25">
      <c r="A3576" s="99" t="s">
        <v>7281</v>
      </c>
      <c r="B3576" s="99" t="s">
        <v>7283</v>
      </c>
      <c r="C3576" s="99" t="s">
        <v>6019</v>
      </c>
      <c r="D3576" s="99" t="s">
        <v>1307</v>
      </c>
      <c r="E3576" s="130">
        <v>80</v>
      </c>
      <c r="F3576" s="130">
        <f t="shared" si="266"/>
        <v>94.5</v>
      </c>
      <c r="G3576" s="130">
        <v>80</v>
      </c>
      <c r="H3576" s="130">
        <f t="shared" si="267"/>
        <v>94.5</v>
      </c>
      <c r="I3576" s="130">
        <f t="shared" si="269"/>
        <v>200</v>
      </c>
      <c r="J3576" s="130">
        <f t="shared" si="268"/>
        <v>220.5</v>
      </c>
    </row>
    <row r="3577" spans="1:10" x14ac:dyDescent="0.25">
      <c r="A3577" s="99" t="s">
        <v>7284</v>
      </c>
      <c r="B3577" s="99" t="s">
        <v>7285</v>
      </c>
      <c r="C3577" s="99" t="s">
        <v>6087</v>
      </c>
      <c r="D3577" s="99" t="s">
        <v>1482</v>
      </c>
      <c r="E3577" s="130">
        <v>110</v>
      </c>
      <c r="F3577" s="130">
        <f t="shared" si="266"/>
        <v>126</v>
      </c>
      <c r="G3577" s="130">
        <v>110</v>
      </c>
      <c r="H3577" s="130">
        <f t="shared" si="267"/>
        <v>126</v>
      </c>
      <c r="I3577" s="130">
        <f t="shared" si="269"/>
        <v>275</v>
      </c>
      <c r="J3577" s="130">
        <f t="shared" si="268"/>
        <v>299.25</v>
      </c>
    </row>
    <row r="3578" spans="1:10" x14ac:dyDescent="0.25">
      <c r="A3578" s="99" t="s">
        <v>7286</v>
      </c>
      <c r="B3578" s="99" t="s">
        <v>7287</v>
      </c>
      <c r="C3578" s="99" t="s">
        <v>6154</v>
      </c>
      <c r="D3578" s="99" t="s">
        <v>1808</v>
      </c>
      <c r="E3578" s="130">
        <v>110</v>
      </c>
      <c r="F3578" s="130">
        <f t="shared" si="266"/>
        <v>126</v>
      </c>
      <c r="G3578" s="130">
        <v>110</v>
      </c>
      <c r="H3578" s="130">
        <f t="shared" si="267"/>
        <v>126</v>
      </c>
      <c r="I3578" s="130">
        <f t="shared" si="269"/>
        <v>275</v>
      </c>
      <c r="J3578" s="130">
        <f t="shared" si="268"/>
        <v>299.25</v>
      </c>
    </row>
    <row r="3579" spans="1:10" x14ac:dyDescent="0.25">
      <c r="A3579" s="99" t="s">
        <v>7288</v>
      </c>
      <c r="B3579" s="99" t="s">
        <v>7289</v>
      </c>
      <c r="C3579" s="99" t="s">
        <v>6263</v>
      </c>
      <c r="D3579" s="99" t="s">
        <v>2301</v>
      </c>
      <c r="E3579" s="130">
        <v>400</v>
      </c>
      <c r="F3579" s="130">
        <f t="shared" si="266"/>
        <v>430.5</v>
      </c>
      <c r="G3579" s="130">
        <v>400</v>
      </c>
      <c r="H3579" s="130">
        <f t="shared" si="267"/>
        <v>430.5</v>
      </c>
      <c r="I3579" s="130">
        <f t="shared" si="269"/>
        <v>1000</v>
      </c>
      <c r="J3579" s="130">
        <f t="shared" si="268"/>
        <v>1060.5</v>
      </c>
    </row>
    <row r="3580" spans="1:10" x14ac:dyDescent="0.25">
      <c r="A3580" s="99" t="s">
        <v>7290</v>
      </c>
      <c r="B3580" s="99" t="s">
        <v>7291</v>
      </c>
      <c r="C3580" s="99" t="s">
        <v>6263</v>
      </c>
      <c r="D3580" s="99" t="s">
        <v>2301</v>
      </c>
      <c r="E3580" s="130">
        <v>400</v>
      </c>
      <c r="F3580" s="130">
        <f t="shared" si="266"/>
        <v>430.5</v>
      </c>
      <c r="G3580" s="130">
        <v>400</v>
      </c>
      <c r="H3580" s="130">
        <f t="shared" si="267"/>
        <v>430.5</v>
      </c>
      <c r="I3580" s="130">
        <f t="shared" si="269"/>
        <v>1000</v>
      </c>
      <c r="J3580" s="130">
        <f t="shared" si="268"/>
        <v>1060.5</v>
      </c>
    </row>
    <row r="3581" spans="1:10" x14ac:dyDescent="0.25">
      <c r="A3581" s="99" t="s">
        <v>7292</v>
      </c>
      <c r="B3581" s="99" t="s">
        <v>7293</v>
      </c>
      <c r="C3581" s="99" t="s">
        <v>6263</v>
      </c>
      <c r="D3581" s="99" t="s">
        <v>2301</v>
      </c>
      <c r="E3581" s="130">
        <v>400</v>
      </c>
      <c r="F3581" s="130">
        <f t="shared" si="266"/>
        <v>430.5</v>
      </c>
      <c r="G3581" s="130">
        <v>400</v>
      </c>
      <c r="H3581" s="130">
        <f t="shared" si="267"/>
        <v>430.5</v>
      </c>
      <c r="I3581" s="130">
        <f t="shared" si="269"/>
        <v>1000</v>
      </c>
      <c r="J3581" s="130">
        <f t="shared" si="268"/>
        <v>1060.5</v>
      </c>
    </row>
    <row r="3582" spans="1:10" x14ac:dyDescent="0.25">
      <c r="A3582" s="99" t="s">
        <v>7294</v>
      </c>
      <c r="B3582" s="99" t="s">
        <v>7295</v>
      </c>
      <c r="C3582" s="99" t="s">
        <v>6263</v>
      </c>
      <c r="D3582" s="99" t="s">
        <v>2301</v>
      </c>
      <c r="E3582" s="130">
        <v>400</v>
      </c>
      <c r="F3582" s="130">
        <f t="shared" si="266"/>
        <v>430.5</v>
      </c>
      <c r="G3582" s="130">
        <v>400</v>
      </c>
      <c r="H3582" s="130">
        <f t="shared" si="267"/>
        <v>430.5</v>
      </c>
      <c r="I3582" s="130">
        <f t="shared" si="269"/>
        <v>1000</v>
      </c>
      <c r="J3582" s="130">
        <f t="shared" si="268"/>
        <v>1060.5</v>
      </c>
    </row>
    <row r="3583" spans="1:10" x14ac:dyDescent="0.25">
      <c r="A3583" s="99" t="s">
        <v>7296</v>
      </c>
      <c r="B3583" s="99" t="s">
        <v>7297</v>
      </c>
      <c r="C3583" s="99" t="s">
        <v>6263</v>
      </c>
      <c r="D3583" s="99" t="s">
        <v>2301</v>
      </c>
      <c r="E3583" s="130">
        <v>400</v>
      </c>
      <c r="F3583" s="130">
        <f t="shared" si="266"/>
        <v>430.5</v>
      </c>
      <c r="G3583" s="130">
        <v>400</v>
      </c>
      <c r="H3583" s="130">
        <f t="shared" si="267"/>
        <v>430.5</v>
      </c>
      <c r="I3583" s="130">
        <f t="shared" si="269"/>
        <v>1000</v>
      </c>
      <c r="J3583" s="130">
        <f t="shared" si="268"/>
        <v>1060.5</v>
      </c>
    </row>
    <row r="3584" spans="1:10" x14ac:dyDescent="0.25">
      <c r="A3584" s="99" t="s">
        <v>7298</v>
      </c>
      <c r="B3584" s="99" t="s">
        <v>7299</v>
      </c>
      <c r="C3584" s="99" t="s">
        <v>6314</v>
      </c>
      <c r="D3584" s="99" t="s">
        <v>2679</v>
      </c>
      <c r="E3584" s="130">
        <v>300</v>
      </c>
      <c r="F3584" s="130">
        <f t="shared" si="266"/>
        <v>325.5</v>
      </c>
      <c r="G3584" s="130">
        <v>300</v>
      </c>
      <c r="H3584" s="130">
        <f t="shared" si="267"/>
        <v>325.5</v>
      </c>
      <c r="I3584" s="130">
        <f t="shared" si="269"/>
        <v>750</v>
      </c>
      <c r="J3584" s="130">
        <f t="shared" si="268"/>
        <v>798</v>
      </c>
    </row>
    <row r="3585" spans="1:10" x14ac:dyDescent="0.25">
      <c r="A3585" s="99" t="s">
        <v>7300</v>
      </c>
      <c r="B3585" s="99" t="s">
        <v>7301</v>
      </c>
      <c r="C3585" s="99" t="s">
        <v>6314</v>
      </c>
      <c r="D3585" s="99" t="s">
        <v>2679</v>
      </c>
      <c r="E3585" s="130">
        <v>300</v>
      </c>
      <c r="F3585" s="130">
        <f t="shared" si="266"/>
        <v>325.5</v>
      </c>
      <c r="G3585" s="130">
        <v>300</v>
      </c>
      <c r="H3585" s="130">
        <f t="shared" si="267"/>
        <v>325.5</v>
      </c>
      <c r="I3585" s="130">
        <f t="shared" si="269"/>
        <v>750</v>
      </c>
      <c r="J3585" s="130">
        <f t="shared" si="268"/>
        <v>798</v>
      </c>
    </row>
    <row r="3586" spans="1:10" x14ac:dyDescent="0.25">
      <c r="A3586" s="99" t="s">
        <v>7302</v>
      </c>
      <c r="B3586" s="99" t="s">
        <v>7303</v>
      </c>
      <c r="C3586" s="99" t="s">
        <v>6314</v>
      </c>
      <c r="D3586" s="99" t="s">
        <v>2679</v>
      </c>
      <c r="E3586" s="130">
        <v>300</v>
      </c>
      <c r="F3586" s="130">
        <f t="shared" si="266"/>
        <v>325.5</v>
      </c>
      <c r="G3586" s="130">
        <v>300</v>
      </c>
      <c r="H3586" s="130">
        <f t="shared" si="267"/>
        <v>325.5</v>
      </c>
      <c r="I3586" s="130">
        <f t="shared" si="269"/>
        <v>750</v>
      </c>
      <c r="J3586" s="130">
        <f t="shared" si="268"/>
        <v>798</v>
      </c>
    </row>
    <row r="3587" spans="1:10" x14ac:dyDescent="0.25">
      <c r="A3587" s="99" t="s">
        <v>7304</v>
      </c>
      <c r="B3587" s="99" t="s">
        <v>7305</v>
      </c>
      <c r="C3587" s="99" t="s">
        <v>6314</v>
      </c>
      <c r="D3587" s="99" t="s">
        <v>2679</v>
      </c>
      <c r="E3587" s="130">
        <v>300</v>
      </c>
      <c r="F3587" s="130">
        <f t="shared" ref="F3587:F3650" si="270">(E3587+10)*1.05</f>
        <v>325.5</v>
      </c>
      <c r="G3587" s="130">
        <v>300</v>
      </c>
      <c r="H3587" s="130">
        <f t="shared" ref="H3587:H3650" si="271">(G3587+10)*1.05</f>
        <v>325.5</v>
      </c>
      <c r="I3587" s="130">
        <f t="shared" si="269"/>
        <v>750</v>
      </c>
      <c r="J3587" s="130">
        <f t="shared" ref="J3587:J3650" si="272">(I3587+10)*1.05</f>
        <v>798</v>
      </c>
    </row>
    <row r="3588" spans="1:10" x14ac:dyDescent="0.25">
      <c r="A3588" s="99" t="s">
        <v>7306</v>
      </c>
      <c r="B3588" s="99" t="s">
        <v>7307</v>
      </c>
      <c r="C3588" s="99" t="s">
        <v>6403</v>
      </c>
      <c r="D3588" s="99" t="s">
        <v>1180</v>
      </c>
      <c r="E3588" s="130">
        <v>300</v>
      </c>
      <c r="F3588" s="130">
        <f t="shared" si="270"/>
        <v>325.5</v>
      </c>
      <c r="G3588" s="130">
        <v>300</v>
      </c>
      <c r="H3588" s="130">
        <f t="shared" si="271"/>
        <v>325.5</v>
      </c>
      <c r="I3588" s="130">
        <f t="shared" si="269"/>
        <v>750</v>
      </c>
      <c r="J3588" s="130">
        <f t="shared" si="272"/>
        <v>798</v>
      </c>
    </row>
    <row r="3589" spans="1:10" x14ac:dyDescent="0.25">
      <c r="A3589" s="99" t="s">
        <v>7308</v>
      </c>
      <c r="B3589" s="99" t="s">
        <v>7309</v>
      </c>
      <c r="C3589" s="99" t="s">
        <v>6403</v>
      </c>
      <c r="D3589" s="99" t="s">
        <v>1180</v>
      </c>
      <c r="E3589" s="130">
        <v>210</v>
      </c>
      <c r="F3589" s="130">
        <f t="shared" si="270"/>
        <v>231</v>
      </c>
      <c r="G3589" s="130">
        <v>210</v>
      </c>
      <c r="H3589" s="130">
        <f t="shared" si="271"/>
        <v>231</v>
      </c>
      <c r="I3589" s="130">
        <f t="shared" si="269"/>
        <v>525</v>
      </c>
      <c r="J3589" s="130">
        <f t="shared" si="272"/>
        <v>561.75</v>
      </c>
    </row>
    <row r="3590" spans="1:10" x14ac:dyDescent="0.25">
      <c r="A3590" s="99" t="s">
        <v>7310</v>
      </c>
      <c r="B3590" s="99" t="s">
        <v>7311</v>
      </c>
      <c r="C3590" s="99" t="s">
        <v>6403</v>
      </c>
      <c r="D3590" s="99" t="s">
        <v>1180</v>
      </c>
      <c r="E3590" s="130">
        <v>210</v>
      </c>
      <c r="F3590" s="130">
        <f t="shared" si="270"/>
        <v>231</v>
      </c>
      <c r="G3590" s="130">
        <v>210</v>
      </c>
      <c r="H3590" s="130">
        <f t="shared" si="271"/>
        <v>231</v>
      </c>
      <c r="I3590" s="130">
        <f t="shared" si="269"/>
        <v>525</v>
      </c>
      <c r="J3590" s="130">
        <f t="shared" si="272"/>
        <v>561.75</v>
      </c>
    </row>
    <row r="3591" spans="1:10" x14ac:dyDescent="0.25">
      <c r="A3591" s="99" t="s">
        <v>7312</v>
      </c>
      <c r="B3591" s="99" t="s">
        <v>7313</v>
      </c>
      <c r="C3591" s="99" t="s">
        <v>6403</v>
      </c>
      <c r="D3591" s="99" t="s">
        <v>3183</v>
      </c>
      <c r="E3591" s="130">
        <v>150</v>
      </c>
      <c r="F3591" s="130">
        <f t="shared" si="270"/>
        <v>168</v>
      </c>
      <c r="G3591" s="130">
        <v>150</v>
      </c>
      <c r="H3591" s="130">
        <f t="shared" si="271"/>
        <v>168</v>
      </c>
      <c r="I3591" s="130">
        <f t="shared" si="269"/>
        <v>375</v>
      </c>
      <c r="J3591" s="130">
        <f t="shared" si="272"/>
        <v>404.25</v>
      </c>
    </row>
    <row r="3592" spans="1:10" x14ac:dyDescent="0.25">
      <c r="A3592" s="99" t="s">
        <v>7314</v>
      </c>
      <c r="B3592" s="99" t="s">
        <v>7315</v>
      </c>
      <c r="C3592" s="99" t="s">
        <v>6478</v>
      </c>
      <c r="D3592" s="99" t="s">
        <v>1307</v>
      </c>
      <c r="E3592" s="130">
        <v>80</v>
      </c>
      <c r="F3592" s="130">
        <f t="shared" si="270"/>
        <v>94.5</v>
      </c>
      <c r="G3592" s="130">
        <v>80</v>
      </c>
      <c r="H3592" s="130">
        <f t="shared" si="271"/>
        <v>94.5</v>
      </c>
      <c r="I3592" s="130">
        <f t="shared" si="269"/>
        <v>200</v>
      </c>
      <c r="J3592" s="130">
        <f t="shared" si="272"/>
        <v>220.5</v>
      </c>
    </row>
    <row r="3593" spans="1:10" x14ac:dyDescent="0.25">
      <c r="A3593" s="99" t="s">
        <v>7316</v>
      </c>
      <c r="B3593" s="99" t="s">
        <v>7317</v>
      </c>
      <c r="C3593" s="99" t="s">
        <v>6560</v>
      </c>
      <c r="D3593" s="99" t="s">
        <v>4085</v>
      </c>
      <c r="E3593" s="130">
        <v>400</v>
      </c>
      <c r="F3593" s="130">
        <f t="shared" si="270"/>
        <v>430.5</v>
      </c>
      <c r="G3593" s="130">
        <v>400</v>
      </c>
      <c r="H3593" s="130">
        <f t="shared" si="271"/>
        <v>430.5</v>
      </c>
      <c r="I3593" s="130">
        <f t="shared" si="269"/>
        <v>1000</v>
      </c>
      <c r="J3593" s="130">
        <f t="shared" si="272"/>
        <v>1060.5</v>
      </c>
    </row>
    <row r="3594" spans="1:10" x14ac:dyDescent="0.25">
      <c r="A3594" s="99" t="s">
        <v>7318</v>
      </c>
      <c r="B3594" s="99" t="s">
        <v>7319</v>
      </c>
      <c r="C3594" s="99" t="s">
        <v>6706</v>
      </c>
      <c r="D3594" s="99" t="s">
        <v>4796</v>
      </c>
      <c r="E3594" s="130">
        <v>80</v>
      </c>
      <c r="F3594" s="130">
        <f t="shared" si="270"/>
        <v>94.5</v>
      </c>
      <c r="G3594" s="130">
        <v>80</v>
      </c>
      <c r="H3594" s="130">
        <f t="shared" si="271"/>
        <v>94.5</v>
      </c>
      <c r="I3594" s="130">
        <f t="shared" si="269"/>
        <v>200</v>
      </c>
      <c r="J3594" s="130">
        <f t="shared" si="272"/>
        <v>220.5</v>
      </c>
    </row>
    <row r="3595" spans="1:10" x14ac:dyDescent="0.25">
      <c r="A3595" s="99" t="s">
        <v>7320</v>
      </c>
      <c r="B3595" s="99" t="s">
        <v>7321</v>
      </c>
      <c r="C3595" s="99" t="s">
        <v>6706</v>
      </c>
      <c r="D3595" s="99" t="s">
        <v>4796</v>
      </c>
      <c r="E3595" s="130">
        <v>80</v>
      </c>
      <c r="F3595" s="130">
        <f t="shared" si="270"/>
        <v>94.5</v>
      </c>
      <c r="G3595" s="130">
        <v>80</v>
      </c>
      <c r="H3595" s="130">
        <f t="shared" si="271"/>
        <v>94.5</v>
      </c>
      <c r="I3595" s="130">
        <f t="shared" si="269"/>
        <v>200</v>
      </c>
      <c r="J3595" s="130">
        <f t="shared" si="272"/>
        <v>220.5</v>
      </c>
    </row>
    <row r="3596" spans="1:10" x14ac:dyDescent="0.25">
      <c r="A3596" s="99" t="s">
        <v>7322</v>
      </c>
      <c r="B3596" s="99" t="s">
        <v>7323</v>
      </c>
      <c r="C3596" s="99" t="s">
        <v>6822</v>
      </c>
      <c r="D3596" s="99" t="s">
        <v>4796</v>
      </c>
      <c r="E3596" s="130">
        <v>80</v>
      </c>
      <c r="F3596" s="130">
        <f t="shared" si="270"/>
        <v>94.5</v>
      </c>
      <c r="G3596" s="130">
        <v>80</v>
      </c>
      <c r="H3596" s="130">
        <f t="shared" si="271"/>
        <v>94.5</v>
      </c>
      <c r="I3596" s="130">
        <f t="shared" si="269"/>
        <v>200</v>
      </c>
      <c r="J3596" s="130">
        <f t="shared" si="272"/>
        <v>220.5</v>
      </c>
    </row>
    <row r="3597" spans="1:10" x14ac:dyDescent="0.25">
      <c r="A3597" s="99" t="s">
        <v>7324</v>
      </c>
      <c r="B3597" s="99" t="s">
        <v>7325</v>
      </c>
      <c r="C3597" s="99" t="s">
        <v>6924</v>
      </c>
      <c r="D3597" s="99" t="s">
        <v>5297</v>
      </c>
      <c r="E3597" s="130">
        <v>150</v>
      </c>
      <c r="F3597" s="130">
        <f t="shared" si="270"/>
        <v>168</v>
      </c>
      <c r="G3597" s="130">
        <v>150</v>
      </c>
      <c r="H3597" s="130">
        <f t="shared" si="271"/>
        <v>168</v>
      </c>
      <c r="I3597" s="130">
        <f t="shared" si="269"/>
        <v>375</v>
      </c>
      <c r="J3597" s="130">
        <f t="shared" si="272"/>
        <v>404.25</v>
      </c>
    </row>
    <row r="3598" spans="1:10" x14ac:dyDescent="0.25">
      <c r="A3598" s="99" t="s">
        <v>7326</v>
      </c>
      <c r="B3598" s="99" t="s">
        <v>7327</v>
      </c>
      <c r="C3598" s="99" t="s">
        <v>6924</v>
      </c>
      <c r="D3598" s="99" t="s">
        <v>5297</v>
      </c>
      <c r="E3598" s="130">
        <v>150</v>
      </c>
      <c r="F3598" s="130">
        <f t="shared" si="270"/>
        <v>168</v>
      </c>
      <c r="G3598" s="130">
        <v>150</v>
      </c>
      <c r="H3598" s="130">
        <f t="shared" si="271"/>
        <v>168</v>
      </c>
      <c r="I3598" s="130">
        <f t="shared" si="269"/>
        <v>375</v>
      </c>
      <c r="J3598" s="130">
        <f t="shared" si="272"/>
        <v>404.25</v>
      </c>
    </row>
    <row r="3599" spans="1:10" x14ac:dyDescent="0.25">
      <c r="A3599" s="99" t="s">
        <v>7328</v>
      </c>
      <c r="B3599" s="99" t="s">
        <v>7329</v>
      </c>
      <c r="C3599" s="99" t="s">
        <v>6924</v>
      </c>
      <c r="D3599" s="99" t="s">
        <v>5297</v>
      </c>
      <c r="E3599" s="130">
        <v>150</v>
      </c>
      <c r="F3599" s="130">
        <f t="shared" si="270"/>
        <v>168</v>
      </c>
      <c r="G3599" s="130">
        <v>150</v>
      </c>
      <c r="H3599" s="130">
        <f t="shared" si="271"/>
        <v>168</v>
      </c>
      <c r="I3599" s="130">
        <f t="shared" si="269"/>
        <v>375</v>
      </c>
      <c r="J3599" s="130">
        <f t="shared" si="272"/>
        <v>404.25</v>
      </c>
    </row>
    <row r="3600" spans="1:10" x14ac:dyDescent="0.25">
      <c r="A3600" s="99" t="s">
        <v>7330</v>
      </c>
      <c r="B3600" s="99" t="s">
        <v>7331</v>
      </c>
      <c r="C3600" s="99" t="s">
        <v>6924</v>
      </c>
      <c r="D3600" s="99" t="s">
        <v>5297</v>
      </c>
      <c r="E3600" s="130">
        <v>150</v>
      </c>
      <c r="F3600" s="130">
        <f t="shared" si="270"/>
        <v>168</v>
      </c>
      <c r="G3600" s="130">
        <v>150</v>
      </c>
      <c r="H3600" s="130">
        <f t="shared" si="271"/>
        <v>168</v>
      </c>
      <c r="I3600" s="130">
        <f t="shared" si="269"/>
        <v>375</v>
      </c>
      <c r="J3600" s="130">
        <f t="shared" si="272"/>
        <v>404.25</v>
      </c>
    </row>
    <row r="3601" spans="1:10" x14ac:dyDescent="0.25">
      <c r="A3601" s="99" t="s">
        <v>7332</v>
      </c>
      <c r="B3601" s="99" t="s">
        <v>7333</v>
      </c>
      <c r="C3601" s="99" t="s">
        <v>6924</v>
      </c>
      <c r="D3601" s="99" t="s">
        <v>5297</v>
      </c>
      <c r="E3601" s="130">
        <v>150</v>
      </c>
      <c r="F3601" s="130">
        <f t="shared" si="270"/>
        <v>168</v>
      </c>
      <c r="G3601" s="130">
        <v>150</v>
      </c>
      <c r="H3601" s="130">
        <f t="shared" si="271"/>
        <v>168</v>
      </c>
      <c r="I3601" s="130">
        <f t="shared" si="269"/>
        <v>375</v>
      </c>
      <c r="J3601" s="130">
        <f t="shared" si="272"/>
        <v>404.25</v>
      </c>
    </row>
    <row r="3602" spans="1:10" x14ac:dyDescent="0.25">
      <c r="A3602" s="99" t="s">
        <v>7334</v>
      </c>
      <c r="B3602" s="99" t="s">
        <v>7335</v>
      </c>
      <c r="C3602" s="99" t="s">
        <v>6924</v>
      </c>
      <c r="D3602" s="99" t="s">
        <v>5297</v>
      </c>
      <c r="E3602" s="130">
        <v>150</v>
      </c>
      <c r="F3602" s="130">
        <f t="shared" si="270"/>
        <v>168</v>
      </c>
      <c r="G3602" s="130">
        <v>150</v>
      </c>
      <c r="H3602" s="130">
        <f t="shared" si="271"/>
        <v>168</v>
      </c>
      <c r="I3602" s="130">
        <f t="shared" si="269"/>
        <v>375</v>
      </c>
      <c r="J3602" s="130">
        <f t="shared" si="272"/>
        <v>404.25</v>
      </c>
    </row>
    <row r="3603" spans="1:10" x14ac:dyDescent="0.25">
      <c r="A3603" s="99" t="s">
        <v>7336</v>
      </c>
      <c r="B3603" s="99" t="s">
        <v>7337</v>
      </c>
      <c r="C3603" s="99" t="s">
        <v>6924</v>
      </c>
      <c r="D3603" s="99" t="s">
        <v>5297</v>
      </c>
      <c r="E3603" s="130">
        <v>150</v>
      </c>
      <c r="F3603" s="130">
        <f t="shared" si="270"/>
        <v>168</v>
      </c>
      <c r="G3603" s="130">
        <v>150</v>
      </c>
      <c r="H3603" s="130">
        <f t="shared" si="271"/>
        <v>168</v>
      </c>
      <c r="I3603" s="130">
        <f t="shared" si="269"/>
        <v>375</v>
      </c>
      <c r="J3603" s="130">
        <f t="shared" si="272"/>
        <v>404.25</v>
      </c>
    </row>
    <row r="3604" spans="1:10" x14ac:dyDescent="0.25">
      <c r="A3604" s="99" t="s">
        <v>7338</v>
      </c>
      <c r="B3604" s="99" t="s">
        <v>7339</v>
      </c>
      <c r="C3604" s="99" t="s">
        <v>6924</v>
      </c>
      <c r="D3604" s="99" t="s">
        <v>4368</v>
      </c>
      <c r="E3604" s="130">
        <v>210</v>
      </c>
      <c r="F3604" s="130">
        <f t="shared" si="270"/>
        <v>231</v>
      </c>
      <c r="G3604" s="130">
        <v>210</v>
      </c>
      <c r="H3604" s="130">
        <f t="shared" si="271"/>
        <v>231</v>
      </c>
      <c r="I3604" s="130">
        <f t="shared" si="269"/>
        <v>525</v>
      </c>
      <c r="J3604" s="130">
        <f t="shared" si="272"/>
        <v>561.75</v>
      </c>
    </row>
    <row r="3605" spans="1:10" x14ac:dyDescent="0.25">
      <c r="A3605" s="99" t="s">
        <v>7340</v>
      </c>
      <c r="B3605" s="99" t="s">
        <v>7341</v>
      </c>
      <c r="C3605" s="99" t="s">
        <v>6019</v>
      </c>
      <c r="D3605" s="99" t="s">
        <v>1177</v>
      </c>
      <c r="E3605" s="130">
        <v>150</v>
      </c>
      <c r="F3605" s="130">
        <f t="shared" si="270"/>
        <v>168</v>
      </c>
      <c r="G3605" s="130">
        <v>150</v>
      </c>
      <c r="H3605" s="130">
        <f t="shared" si="271"/>
        <v>168</v>
      </c>
      <c r="I3605" s="130">
        <f t="shared" si="269"/>
        <v>375</v>
      </c>
      <c r="J3605" s="130">
        <f t="shared" si="272"/>
        <v>404.25</v>
      </c>
    </row>
    <row r="3606" spans="1:10" x14ac:dyDescent="0.25">
      <c r="A3606" s="99" t="s">
        <v>7342</v>
      </c>
      <c r="B3606" s="99" t="s">
        <v>7343</v>
      </c>
      <c r="C3606" s="99" t="s">
        <v>6019</v>
      </c>
      <c r="D3606" s="99" t="s">
        <v>6289</v>
      </c>
      <c r="E3606" s="130">
        <v>150</v>
      </c>
      <c r="F3606" s="130">
        <f t="shared" si="270"/>
        <v>168</v>
      </c>
      <c r="G3606" s="130">
        <v>150</v>
      </c>
      <c r="H3606" s="130">
        <f t="shared" si="271"/>
        <v>168</v>
      </c>
      <c r="I3606" s="130">
        <f t="shared" si="269"/>
        <v>375</v>
      </c>
      <c r="J3606" s="130">
        <f t="shared" si="272"/>
        <v>404.25</v>
      </c>
    </row>
    <row r="3607" spans="1:10" x14ac:dyDescent="0.25">
      <c r="A3607" s="99" t="s">
        <v>7344</v>
      </c>
      <c r="B3607" s="99" t="s">
        <v>7345</v>
      </c>
      <c r="C3607" s="99" t="s">
        <v>6154</v>
      </c>
      <c r="D3607" s="99" t="s">
        <v>6289</v>
      </c>
      <c r="E3607" s="130">
        <v>110</v>
      </c>
      <c r="F3607" s="130">
        <f t="shared" si="270"/>
        <v>126</v>
      </c>
      <c r="G3607" s="130">
        <v>110</v>
      </c>
      <c r="H3607" s="130">
        <f t="shared" si="271"/>
        <v>126</v>
      </c>
      <c r="I3607" s="130">
        <f t="shared" si="269"/>
        <v>275</v>
      </c>
      <c r="J3607" s="130">
        <f t="shared" si="272"/>
        <v>299.25</v>
      </c>
    </row>
    <row r="3608" spans="1:10" x14ac:dyDescent="0.25">
      <c r="A3608" s="99" t="s">
        <v>7346</v>
      </c>
      <c r="B3608" s="99" t="s">
        <v>7347</v>
      </c>
      <c r="C3608" s="99" t="s">
        <v>6263</v>
      </c>
      <c r="D3608" s="99" t="s">
        <v>2301</v>
      </c>
      <c r="E3608" s="130">
        <v>400</v>
      </c>
      <c r="F3608" s="130">
        <f t="shared" si="270"/>
        <v>430.5</v>
      </c>
      <c r="G3608" s="130">
        <v>400</v>
      </c>
      <c r="H3608" s="130">
        <f t="shared" si="271"/>
        <v>430.5</v>
      </c>
      <c r="I3608" s="130">
        <f t="shared" si="269"/>
        <v>1000</v>
      </c>
      <c r="J3608" s="130">
        <f t="shared" si="272"/>
        <v>1060.5</v>
      </c>
    </row>
    <row r="3609" spans="1:10" x14ac:dyDescent="0.25">
      <c r="A3609" s="99" t="s">
        <v>7348</v>
      </c>
      <c r="B3609" s="99" t="s">
        <v>7349</v>
      </c>
      <c r="C3609" s="99" t="s">
        <v>6403</v>
      </c>
      <c r="D3609" s="99" t="s">
        <v>3183</v>
      </c>
      <c r="E3609" s="130">
        <v>150</v>
      </c>
      <c r="F3609" s="130">
        <f t="shared" si="270"/>
        <v>168</v>
      </c>
      <c r="G3609" s="130">
        <v>150</v>
      </c>
      <c r="H3609" s="130">
        <f t="shared" si="271"/>
        <v>168</v>
      </c>
      <c r="I3609" s="130">
        <f t="shared" si="269"/>
        <v>375</v>
      </c>
      <c r="J3609" s="130">
        <f t="shared" si="272"/>
        <v>404.25</v>
      </c>
    </row>
    <row r="3610" spans="1:10" x14ac:dyDescent="0.25">
      <c r="A3610" s="99" t="s">
        <v>7350</v>
      </c>
      <c r="B3610" s="99" t="s">
        <v>7351</v>
      </c>
      <c r="C3610" s="99" t="s">
        <v>6706</v>
      </c>
      <c r="D3610" s="99" t="s">
        <v>4796</v>
      </c>
      <c r="E3610" s="130">
        <v>80</v>
      </c>
      <c r="F3610" s="130">
        <f t="shared" si="270"/>
        <v>94.5</v>
      </c>
      <c r="G3610" s="130">
        <v>80</v>
      </c>
      <c r="H3610" s="130">
        <f t="shared" si="271"/>
        <v>94.5</v>
      </c>
      <c r="I3610" s="130">
        <f t="shared" si="269"/>
        <v>200</v>
      </c>
      <c r="J3610" s="130">
        <f t="shared" si="272"/>
        <v>220.5</v>
      </c>
    </row>
    <row r="3611" spans="1:10" x14ac:dyDescent="0.25">
      <c r="A3611" s="99" t="s">
        <v>7352</v>
      </c>
      <c r="B3611" s="99" t="s">
        <v>7353</v>
      </c>
      <c r="C3611" s="99" t="s">
        <v>6924</v>
      </c>
      <c r="D3611" s="99" t="s">
        <v>5297</v>
      </c>
      <c r="E3611" s="130">
        <v>150</v>
      </c>
      <c r="F3611" s="130">
        <f t="shared" si="270"/>
        <v>168</v>
      </c>
      <c r="G3611" s="130">
        <v>150</v>
      </c>
      <c r="H3611" s="130">
        <f t="shared" si="271"/>
        <v>168</v>
      </c>
      <c r="I3611" s="130">
        <f t="shared" ref="I3611:I3674" si="273">E3611*2.5</f>
        <v>375</v>
      </c>
      <c r="J3611" s="130">
        <f t="shared" si="272"/>
        <v>404.25</v>
      </c>
    </row>
    <row r="3612" spans="1:10" x14ac:dyDescent="0.25">
      <c r="A3612" s="99" t="s">
        <v>7354</v>
      </c>
      <c r="B3612" s="99" t="s">
        <v>7355</v>
      </c>
      <c r="C3612" s="99" t="s">
        <v>6924</v>
      </c>
      <c r="D3612" s="99" t="s">
        <v>5297</v>
      </c>
      <c r="E3612" s="130">
        <v>150</v>
      </c>
      <c r="F3612" s="130">
        <f t="shared" si="270"/>
        <v>168</v>
      </c>
      <c r="G3612" s="130">
        <v>150</v>
      </c>
      <c r="H3612" s="130">
        <f t="shared" si="271"/>
        <v>168</v>
      </c>
      <c r="I3612" s="130">
        <f t="shared" si="273"/>
        <v>375</v>
      </c>
      <c r="J3612" s="130">
        <f t="shared" si="272"/>
        <v>404.25</v>
      </c>
    </row>
    <row r="3613" spans="1:10" x14ac:dyDescent="0.25">
      <c r="A3613" s="99" t="s">
        <v>7356</v>
      </c>
      <c r="B3613" s="99" t="s">
        <v>7357</v>
      </c>
      <c r="C3613" s="99" t="s">
        <v>6924</v>
      </c>
      <c r="D3613" s="99" t="s">
        <v>5297</v>
      </c>
      <c r="E3613" s="130">
        <v>150</v>
      </c>
      <c r="F3613" s="130">
        <f t="shared" si="270"/>
        <v>168</v>
      </c>
      <c r="G3613" s="130">
        <v>150</v>
      </c>
      <c r="H3613" s="130">
        <f t="shared" si="271"/>
        <v>168</v>
      </c>
      <c r="I3613" s="130">
        <f t="shared" si="273"/>
        <v>375</v>
      </c>
      <c r="J3613" s="130">
        <f t="shared" si="272"/>
        <v>404.25</v>
      </c>
    </row>
    <row r="3614" spans="1:10" x14ac:dyDescent="0.25">
      <c r="A3614" s="99" t="s">
        <v>7358</v>
      </c>
      <c r="B3614" s="99" t="s">
        <v>7359</v>
      </c>
      <c r="C3614" s="99" t="s">
        <v>6019</v>
      </c>
      <c r="D3614" s="99" t="s">
        <v>1177</v>
      </c>
      <c r="E3614" s="130">
        <v>150</v>
      </c>
      <c r="F3614" s="130">
        <f t="shared" si="270"/>
        <v>168</v>
      </c>
      <c r="G3614" s="130">
        <v>150</v>
      </c>
      <c r="H3614" s="130">
        <f t="shared" si="271"/>
        <v>168</v>
      </c>
      <c r="I3614" s="130">
        <f t="shared" si="273"/>
        <v>375</v>
      </c>
      <c r="J3614" s="130">
        <f t="shared" si="272"/>
        <v>404.25</v>
      </c>
    </row>
    <row r="3615" spans="1:10" x14ac:dyDescent="0.25">
      <c r="A3615" s="99" t="s">
        <v>7360</v>
      </c>
      <c r="B3615" s="99" t="s">
        <v>7361</v>
      </c>
      <c r="C3615" s="99" t="s">
        <v>6019</v>
      </c>
      <c r="D3615" s="99" t="s">
        <v>1177</v>
      </c>
      <c r="E3615" s="130">
        <v>150</v>
      </c>
      <c r="F3615" s="130">
        <f t="shared" si="270"/>
        <v>168</v>
      </c>
      <c r="G3615" s="130">
        <v>150</v>
      </c>
      <c r="H3615" s="130">
        <f t="shared" si="271"/>
        <v>168</v>
      </c>
      <c r="I3615" s="130">
        <f t="shared" si="273"/>
        <v>375</v>
      </c>
      <c r="J3615" s="130">
        <f t="shared" si="272"/>
        <v>404.25</v>
      </c>
    </row>
    <row r="3616" spans="1:10" x14ac:dyDescent="0.25">
      <c r="A3616" s="99" t="s">
        <v>7362</v>
      </c>
      <c r="B3616" s="99" t="s">
        <v>7363</v>
      </c>
      <c r="C3616" s="99" t="s">
        <v>6019</v>
      </c>
      <c r="D3616" s="99" t="s">
        <v>1177</v>
      </c>
      <c r="E3616" s="130">
        <v>150</v>
      </c>
      <c r="F3616" s="130">
        <f t="shared" si="270"/>
        <v>168</v>
      </c>
      <c r="G3616" s="130">
        <v>150</v>
      </c>
      <c r="H3616" s="130">
        <f t="shared" si="271"/>
        <v>168</v>
      </c>
      <c r="I3616" s="130">
        <f t="shared" si="273"/>
        <v>375</v>
      </c>
      <c r="J3616" s="130">
        <f t="shared" si="272"/>
        <v>404.25</v>
      </c>
    </row>
    <row r="3617" spans="1:10" x14ac:dyDescent="0.25">
      <c r="A3617" s="99" t="s">
        <v>7364</v>
      </c>
      <c r="B3617" s="99" t="s">
        <v>7365</v>
      </c>
      <c r="C3617" s="99" t="s">
        <v>6019</v>
      </c>
      <c r="D3617" s="99" t="s">
        <v>1177</v>
      </c>
      <c r="E3617" s="130">
        <v>150</v>
      </c>
      <c r="F3617" s="130">
        <f t="shared" si="270"/>
        <v>168</v>
      </c>
      <c r="G3617" s="130">
        <v>150</v>
      </c>
      <c r="H3617" s="130">
        <f t="shared" si="271"/>
        <v>168</v>
      </c>
      <c r="I3617" s="130">
        <f t="shared" si="273"/>
        <v>375</v>
      </c>
      <c r="J3617" s="130">
        <f t="shared" si="272"/>
        <v>404.25</v>
      </c>
    </row>
    <row r="3618" spans="1:10" x14ac:dyDescent="0.25">
      <c r="A3618" s="99" t="s">
        <v>7366</v>
      </c>
      <c r="B3618" s="99" t="s">
        <v>7367</v>
      </c>
      <c r="C3618" s="99" t="s">
        <v>6019</v>
      </c>
      <c r="D3618" s="99" t="s">
        <v>1177</v>
      </c>
      <c r="E3618" s="130">
        <v>150</v>
      </c>
      <c r="F3618" s="130">
        <f t="shared" si="270"/>
        <v>168</v>
      </c>
      <c r="G3618" s="130">
        <v>150</v>
      </c>
      <c r="H3618" s="130">
        <f t="shared" si="271"/>
        <v>168</v>
      </c>
      <c r="I3618" s="130">
        <f t="shared" si="273"/>
        <v>375</v>
      </c>
      <c r="J3618" s="130">
        <f t="shared" si="272"/>
        <v>404.25</v>
      </c>
    </row>
    <row r="3619" spans="1:10" x14ac:dyDescent="0.25">
      <c r="A3619" s="99" t="s">
        <v>7368</v>
      </c>
      <c r="B3619" s="99" t="s">
        <v>7369</v>
      </c>
      <c r="C3619" s="99" t="s">
        <v>6019</v>
      </c>
      <c r="D3619" s="99" t="s">
        <v>1307</v>
      </c>
      <c r="E3619" s="130">
        <v>80</v>
      </c>
      <c r="F3619" s="130">
        <f t="shared" si="270"/>
        <v>94.5</v>
      </c>
      <c r="G3619" s="130">
        <v>80</v>
      </c>
      <c r="H3619" s="130">
        <f t="shared" si="271"/>
        <v>94.5</v>
      </c>
      <c r="I3619" s="130">
        <f t="shared" si="273"/>
        <v>200</v>
      </c>
      <c r="J3619" s="130">
        <f t="shared" si="272"/>
        <v>220.5</v>
      </c>
    </row>
    <row r="3620" spans="1:10" x14ac:dyDescent="0.25">
      <c r="A3620" s="99" t="s">
        <v>7370</v>
      </c>
      <c r="B3620" s="99" t="s">
        <v>7371</v>
      </c>
      <c r="C3620" s="99" t="s">
        <v>6019</v>
      </c>
      <c r="D3620" s="99" t="s">
        <v>1307</v>
      </c>
      <c r="E3620" s="130">
        <v>80</v>
      </c>
      <c r="F3620" s="130">
        <f t="shared" si="270"/>
        <v>94.5</v>
      </c>
      <c r="G3620" s="130">
        <v>80</v>
      </c>
      <c r="H3620" s="130">
        <f t="shared" si="271"/>
        <v>94.5</v>
      </c>
      <c r="I3620" s="130">
        <f t="shared" si="273"/>
        <v>200</v>
      </c>
      <c r="J3620" s="130">
        <f t="shared" si="272"/>
        <v>220.5</v>
      </c>
    </row>
    <row r="3621" spans="1:10" x14ac:dyDescent="0.25">
      <c r="A3621" s="99" t="s">
        <v>7370</v>
      </c>
      <c r="B3621" s="99" t="s">
        <v>7372</v>
      </c>
      <c r="C3621" s="99" t="s">
        <v>6019</v>
      </c>
      <c r="D3621" s="99" t="s">
        <v>6289</v>
      </c>
      <c r="E3621" s="130">
        <v>80</v>
      </c>
      <c r="F3621" s="130">
        <f t="shared" si="270"/>
        <v>94.5</v>
      </c>
      <c r="G3621" s="130">
        <v>80</v>
      </c>
      <c r="H3621" s="130">
        <f t="shared" si="271"/>
        <v>94.5</v>
      </c>
      <c r="I3621" s="130">
        <f t="shared" si="273"/>
        <v>200</v>
      </c>
      <c r="J3621" s="130">
        <f t="shared" si="272"/>
        <v>220.5</v>
      </c>
    </row>
    <row r="3622" spans="1:10" x14ac:dyDescent="0.25">
      <c r="A3622" s="99" t="s">
        <v>7373</v>
      </c>
      <c r="B3622" s="99" t="s">
        <v>7374</v>
      </c>
      <c r="C3622" s="99" t="s">
        <v>6087</v>
      </c>
      <c r="D3622" s="99" t="s">
        <v>1482</v>
      </c>
      <c r="E3622" s="130">
        <v>110</v>
      </c>
      <c r="F3622" s="130">
        <f t="shared" si="270"/>
        <v>126</v>
      </c>
      <c r="G3622" s="130">
        <v>110</v>
      </c>
      <c r="H3622" s="130">
        <f t="shared" si="271"/>
        <v>126</v>
      </c>
      <c r="I3622" s="130">
        <f t="shared" si="273"/>
        <v>275</v>
      </c>
      <c r="J3622" s="130">
        <f t="shared" si="272"/>
        <v>299.25</v>
      </c>
    </row>
    <row r="3623" spans="1:10" x14ac:dyDescent="0.25">
      <c r="A3623" s="99" t="s">
        <v>7375</v>
      </c>
      <c r="B3623" s="99" t="s">
        <v>7376</v>
      </c>
      <c r="C3623" s="99" t="s">
        <v>6087</v>
      </c>
      <c r="D3623" s="99" t="s">
        <v>1482</v>
      </c>
      <c r="E3623" s="130">
        <v>110</v>
      </c>
      <c r="F3623" s="130">
        <f t="shared" si="270"/>
        <v>126</v>
      </c>
      <c r="G3623" s="130">
        <v>110</v>
      </c>
      <c r="H3623" s="130">
        <f t="shared" si="271"/>
        <v>126</v>
      </c>
      <c r="I3623" s="130">
        <f t="shared" si="273"/>
        <v>275</v>
      </c>
      <c r="J3623" s="130">
        <f t="shared" si="272"/>
        <v>299.25</v>
      </c>
    </row>
    <row r="3624" spans="1:10" x14ac:dyDescent="0.25">
      <c r="A3624" s="99" t="s">
        <v>7377</v>
      </c>
      <c r="B3624" s="99" t="s">
        <v>7378</v>
      </c>
      <c r="C3624" s="99" t="s">
        <v>6154</v>
      </c>
      <c r="D3624" s="99" t="s">
        <v>1808</v>
      </c>
      <c r="E3624" s="130">
        <v>110</v>
      </c>
      <c r="F3624" s="130">
        <f t="shared" si="270"/>
        <v>126</v>
      </c>
      <c r="G3624" s="130">
        <v>110</v>
      </c>
      <c r="H3624" s="130">
        <f t="shared" si="271"/>
        <v>126</v>
      </c>
      <c r="I3624" s="130">
        <f t="shared" si="273"/>
        <v>275</v>
      </c>
      <c r="J3624" s="130">
        <f t="shared" si="272"/>
        <v>299.25</v>
      </c>
    </row>
    <row r="3625" spans="1:10" x14ac:dyDescent="0.25">
      <c r="A3625" s="99" t="s">
        <v>7379</v>
      </c>
      <c r="B3625" s="99" t="s">
        <v>7380</v>
      </c>
      <c r="C3625" s="99" t="s">
        <v>6263</v>
      </c>
      <c r="D3625" s="99" t="s">
        <v>2301</v>
      </c>
      <c r="E3625" s="130">
        <v>400</v>
      </c>
      <c r="F3625" s="130">
        <f t="shared" si="270"/>
        <v>430.5</v>
      </c>
      <c r="G3625" s="130">
        <v>400</v>
      </c>
      <c r="H3625" s="130">
        <f t="shared" si="271"/>
        <v>430.5</v>
      </c>
      <c r="I3625" s="130">
        <f t="shared" si="273"/>
        <v>1000</v>
      </c>
      <c r="J3625" s="130">
        <f t="shared" si="272"/>
        <v>1060.5</v>
      </c>
    </row>
    <row r="3626" spans="1:10" x14ac:dyDescent="0.25">
      <c r="A3626" s="99" t="s">
        <v>7381</v>
      </c>
      <c r="B3626" s="99" t="s">
        <v>7382</v>
      </c>
      <c r="C3626" s="99" t="s">
        <v>6286</v>
      </c>
      <c r="D3626" s="99" t="s">
        <v>2523</v>
      </c>
      <c r="E3626" s="130">
        <v>150</v>
      </c>
      <c r="F3626" s="130">
        <f t="shared" si="270"/>
        <v>168</v>
      </c>
      <c r="G3626" s="130">
        <v>150</v>
      </c>
      <c r="H3626" s="130">
        <f t="shared" si="271"/>
        <v>168</v>
      </c>
      <c r="I3626" s="130">
        <f t="shared" si="273"/>
        <v>375</v>
      </c>
      <c r="J3626" s="130">
        <f t="shared" si="272"/>
        <v>404.25</v>
      </c>
    </row>
    <row r="3627" spans="1:10" x14ac:dyDescent="0.25">
      <c r="A3627" s="99" t="s">
        <v>7383</v>
      </c>
      <c r="B3627" s="99" t="s">
        <v>7384</v>
      </c>
      <c r="C3627" s="99" t="s">
        <v>6314</v>
      </c>
      <c r="D3627" s="99" t="s">
        <v>2679</v>
      </c>
      <c r="E3627" s="130">
        <v>300</v>
      </c>
      <c r="F3627" s="130">
        <f t="shared" si="270"/>
        <v>325.5</v>
      </c>
      <c r="G3627" s="130">
        <v>300</v>
      </c>
      <c r="H3627" s="130">
        <f t="shared" si="271"/>
        <v>325.5</v>
      </c>
      <c r="I3627" s="130">
        <f t="shared" si="273"/>
        <v>750</v>
      </c>
      <c r="J3627" s="130">
        <f t="shared" si="272"/>
        <v>798</v>
      </c>
    </row>
    <row r="3628" spans="1:10" x14ac:dyDescent="0.25">
      <c r="A3628" s="99" t="s">
        <v>7385</v>
      </c>
      <c r="B3628" s="99" t="s">
        <v>7386</v>
      </c>
      <c r="C3628" s="99" t="s">
        <v>6314</v>
      </c>
      <c r="D3628" s="99" t="s">
        <v>2679</v>
      </c>
      <c r="E3628" s="130">
        <v>300</v>
      </c>
      <c r="F3628" s="130">
        <f t="shared" si="270"/>
        <v>325.5</v>
      </c>
      <c r="G3628" s="130">
        <v>300</v>
      </c>
      <c r="H3628" s="130">
        <f t="shared" si="271"/>
        <v>325.5</v>
      </c>
      <c r="I3628" s="130">
        <f t="shared" si="273"/>
        <v>750</v>
      </c>
      <c r="J3628" s="130">
        <f t="shared" si="272"/>
        <v>798</v>
      </c>
    </row>
    <row r="3629" spans="1:10" x14ac:dyDescent="0.25">
      <c r="A3629" s="99" t="s">
        <v>7387</v>
      </c>
      <c r="B3629" s="99" t="s">
        <v>7388</v>
      </c>
      <c r="C3629" s="99" t="s">
        <v>6314</v>
      </c>
      <c r="D3629" s="99" t="s">
        <v>2679</v>
      </c>
      <c r="E3629" s="130">
        <v>300</v>
      </c>
      <c r="F3629" s="130">
        <f t="shared" si="270"/>
        <v>325.5</v>
      </c>
      <c r="G3629" s="130">
        <v>300</v>
      </c>
      <c r="H3629" s="130">
        <f t="shared" si="271"/>
        <v>325.5</v>
      </c>
      <c r="I3629" s="130">
        <f t="shared" si="273"/>
        <v>750</v>
      </c>
      <c r="J3629" s="130">
        <f t="shared" si="272"/>
        <v>798</v>
      </c>
    </row>
    <row r="3630" spans="1:10" x14ac:dyDescent="0.25">
      <c r="A3630" s="99" t="s">
        <v>7389</v>
      </c>
      <c r="B3630" s="99" t="s">
        <v>7390</v>
      </c>
      <c r="C3630" s="99" t="s">
        <v>6314</v>
      </c>
      <c r="D3630" s="99" t="s">
        <v>2679</v>
      </c>
      <c r="E3630" s="130">
        <v>300</v>
      </c>
      <c r="F3630" s="130">
        <f t="shared" si="270"/>
        <v>325.5</v>
      </c>
      <c r="G3630" s="130">
        <v>300</v>
      </c>
      <c r="H3630" s="130">
        <f t="shared" si="271"/>
        <v>325.5</v>
      </c>
      <c r="I3630" s="130">
        <f t="shared" si="273"/>
        <v>750</v>
      </c>
      <c r="J3630" s="130">
        <f t="shared" si="272"/>
        <v>798</v>
      </c>
    </row>
    <row r="3631" spans="1:10" x14ac:dyDescent="0.25">
      <c r="A3631" s="99" t="s">
        <v>7391</v>
      </c>
      <c r="B3631" s="99" t="s">
        <v>7392</v>
      </c>
      <c r="C3631" s="99" t="s">
        <v>6314</v>
      </c>
      <c r="D3631" s="99" t="s">
        <v>2679</v>
      </c>
      <c r="E3631" s="130">
        <v>300</v>
      </c>
      <c r="F3631" s="130">
        <f t="shared" si="270"/>
        <v>325.5</v>
      </c>
      <c r="G3631" s="130">
        <v>300</v>
      </c>
      <c r="H3631" s="130">
        <f t="shared" si="271"/>
        <v>325.5</v>
      </c>
      <c r="I3631" s="130">
        <f t="shared" si="273"/>
        <v>750</v>
      </c>
      <c r="J3631" s="130">
        <f t="shared" si="272"/>
        <v>798</v>
      </c>
    </row>
    <row r="3632" spans="1:10" x14ac:dyDescent="0.25">
      <c r="A3632" s="99" t="s">
        <v>7393</v>
      </c>
      <c r="B3632" s="99" t="s">
        <v>7394</v>
      </c>
      <c r="C3632" s="99" t="s">
        <v>6403</v>
      </c>
      <c r="D3632" s="99" t="s">
        <v>1180</v>
      </c>
      <c r="E3632" s="130">
        <v>300</v>
      </c>
      <c r="F3632" s="130">
        <f t="shared" si="270"/>
        <v>325.5</v>
      </c>
      <c r="G3632" s="130">
        <v>300</v>
      </c>
      <c r="H3632" s="130">
        <f t="shared" si="271"/>
        <v>325.5</v>
      </c>
      <c r="I3632" s="130">
        <f t="shared" si="273"/>
        <v>750</v>
      </c>
      <c r="J3632" s="130">
        <f t="shared" si="272"/>
        <v>798</v>
      </c>
    </row>
    <row r="3633" spans="1:10" x14ac:dyDescent="0.25">
      <c r="A3633" s="99" t="s">
        <v>7395</v>
      </c>
      <c r="B3633" s="99" t="s">
        <v>7396</v>
      </c>
      <c r="C3633" s="99" t="s">
        <v>6403</v>
      </c>
      <c r="D3633" s="99" t="s">
        <v>1180</v>
      </c>
      <c r="E3633" s="130">
        <v>210</v>
      </c>
      <c r="F3633" s="130">
        <f t="shared" si="270"/>
        <v>231</v>
      </c>
      <c r="G3633" s="130">
        <v>210</v>
      </c>
      <c r="H3633" s="130">
        <f t="shared" si="271"/>
        <v>231</v>
      </c>
      <c r="I3633" s="130">
        <f t="shared" si="273"/>
        <v>525</v>
      </c>
      <c r="J3633" s="130">
        <f t="shared" si="272"/>
        <v>561.75</v>
      </c>
    </row>
    <row r="3634" spans="1:10" x14ac:dyDescent="0.25">
      <c r="A3634" s="99" t="s">
        <v>7397</v>
      </c>
      <c r="B3634" s="99" t="s">
        <v>7398</v>
      </c>
      <c r="C3634" s="99" t="s">
        <v>6403</v>
      </c>
      <c r="D3634" s="99" t="s">
        <v>3183</v>
      </c>
      <c r="E3634" s="130">
        <v>150</v>
      </c>
      <c r="F3634" s="130">
        <f t="shared" si="270"/>
        <v>168</v>
      </c>
      <c r="G3634" s="130">
        <v>150</v>
      </c>
      <c r="H3634" s="130">
        <f t="shared" si="271"/>
        <v>168</v>
      </c>
      <c r="I3634" s="130">
        <f t="shared" si="273"/>
        <v>375</v>
      </c>
      <c r="J3634" s="130">
        <f t="shared" si="272"/>
        <v>404.25</v>
      </c>
    </row>
    <row r="3635" spans="1:10" x14ac:dyDescent="0.25">
      <c r="A3635" s="99" t="s">
        <v>7399</v>
      </c>
      <c r="B3635" s="99" t="s">
        <v>7400</v>
      </c>
      <c r="C3635" s="99" t="s">
        <v>6478</v>
      </c>
      <c r="D3635" s="99" t="s">
        <v>1307</v>
      </c>
      <c r="E3635" s="130">
        <v>80</v>
      </c>
      <c r="F3635" s="130">
        <f t="shared" si="270"/>
        <v>94.5</v>
      </c>
      <c r="G3635" s="130">
        <v>80</v>
      </c>
      <c r="H3635" s="130">
        <f t="shared" si="271"/>
        <v>94.5</v>
      </c>
      <c r="I3635" s="130">
        <f t="shared" si="273"/>
        <v>200</v>
      </c>
      <c r="J3635" s="130">
        <f t="shared" si="272"/>
        <v>220.5</v>
      </c>
    </row>
    <row r="3636" spans="1:10" x14ac:dyDescent="0.25">
      <c r="A3636" s="99" t="s">
        <v>7401</v>
      </c>
      <c r="B3636" s="99" t="s">
        <v>7402</v>
      </c>
      <c r="C3636" s="99" t="s">
        <v>6565</v>
      </c>
      <c r="D3636" s="99" t="s">
        <v>4368</v>
      </c>
      <c r="E3636" s="130">
        <v>210</v>
      </c>
      <c r="F3636" s="130">
        <f t="shared" si="270"/>
        <v>231</v>
      </c>
      <c r="G3636" s="130">
        <v>210</v>
      </c>
      <c r="H3636" s="130">
        <f t="shared" si="271"/>
        <v>231</v>
      </c>
      <c r="I3636" s="130">
        <f t="shared" si="273"/>
        <v>525</v>
      </c>
      <c r="J3636" s="130">
        <f t="shared" si="272"/>
        <v>561.75</v>
      </c>
    </row>
    <row r="3637" spans="1:10" x14ac:dyDescent="0.25">
      <c r="A3637" s="99" t="s">
        <v>7403</v>
      </c>
      <c r="B3637" s="99" t="s">
        <v>7404</v>
      </c>
      <c r="C3637" s="99" t="s">
        <v>6924</v>
      </c>
      <c r="D3637" s="99" t="s">
        <v>5297</v>
      </c>
      <c r="E3637" s="130">
        <v>150</v>
      </c>
      <c r="F3637" s="130">
        <f t="shared" si="270"/>
        <v>168</v>
      </c>
      <c r="G3637" s="130">
        <v>150</v>
      </c>
      <c r="H3637" s="130">
        <f t="shared" si="271"/>
        <v>168</v>
      </c>
      <c r="I3637" s="130">
        <f t="shared" si="273"/>
        <v>375</v>
      </c>
      <c r="J3637" s="130">
        <f t="shared" si="272"/>
        <v>404.25</v>
      </c>
    </row>
    <row r="3638" spans="1:10" x14ac:dyDescent="0.25">
      <c r="A3638" s="99" t="s">
        <v>7405</v>
      </c>
      <c r="B3638" s="99" t="s">
        <v>7406</v>
      </c>
      <c r="C3638" s="99" t="s">
        <v>5998</v>
      </c>
      <c r="D3638" s="99" t="s">
        <v>956</v>
      </c>
      <c r="E3638" s="130">
        <v>80</v>
      </c>
      <c r="F3638" s="130">
        <f t="shared" si="270"/>
        <v>94.5</v>
      </c>
      <c r="G3638" s="130">
        <v>80</v>
      </c>
      <c r="H3638" s="130">
        <f t="shared" si="271"/>
        <v>94.5</v>
      </c>
      <c r="I3638" s="130">
        <f t="shared" si="273"/>
        <v>200</v>
      </c>
      <c r="J3638" s="130">
        <f t="shared" si="272"/>
        <v>220.5</v>
      </c>
    </row>
    <row r="3639" spans="1:10" x14ac:dyDescent="0.25">
      <c r="A3639" s="99" t="s">
        <v>7407</v>
      </c>
      <c r="B3639" s="99" t="s">
        <v>7408</v>
      </c>
      <c r="C3639" s="99" t="s">
        <v>6019</v>
      </c>
      <c r="D3639" s="99" t="s">
        <v>1177</v>
      </c>
      <c r="E3639" s="130">
        <v>150</v>
      </c>
      <c r="F3639" s="130">
        <f t="shared" si="270"/>
        <v>168</v>
      </c>
      <c r="G3639" s="130">
        <v>150</v>
      </c>
      <c r="H3639" s="130">
        <f t="shared" si="271"/>
        <v>168</v>
      </c>
      <c r="I3639" s="130">
        <f t="shared" si="273"/>
        <v>375</v>
      </c>
      <c r="J3639" s="130">
        <f t="shared" si="272"/>
        <v>404.25</v>
      </c>
    </row>
    <row r="3640" spans="1:10" x14ac:dyDescent="0.25">
      <c r="A3640" s="99" t="s">
        <v>7409</v>
      </c>
      <c r="B3640" s="99" t="s">
        <v>7410</v>
      </c>
      <c r="C3640" s="99" t="s">
        <v>6019</v>
      </c>
      <c r="D3640" s="99" t="s">
        <v>1177</v>
      </c>
      <c r="E3640" s="130">
        <v>150</v>
      </c>
      <c r="F3640" s="130">
        <f t="shared" si="270"/>
        <v>168</v>
      </c>
      <c r="G3640" s="130">
        <v>150</v>
      </c>
      <c r="H3640" s="130">
        <f t="shared" si="271"/>
        <v>168</v>
      </c>
      <c r="I3640" s="130">
        <f t="shared" si="273"/>
        <v>375</v>
      </c>
      <c r="J3640" s="130">
        <f t="shared" si="272"/>
        <v>404.25</v>
      </c>
    </row>
    <row r="3641" spans="1:10" x14ac:dyDescent="0.25">
      <c r="A3641" s="99" t="s">
        <v>7411</v>
      </c>
      <c r="B3641" s="99" t="s">
        <v>7412</v>
      </c>
      <c r="C3641" s="99" t="s">
        <v>6019</v>
      </c>
      <c r="D3641" s="99" t="s">
        <v>1177</v>
      </c>
      <c r="E3641" s="130">
        <v>150</v>
      </c>
      <c r="F3641" s="130">
        <f t="shared" si="270"/>
        <v>168</v>
      </c>
      <c r="G3641" s="130">
        <v>150</v>
      </c>
      <c r="H3641" s="130">
        <f t="shared" si="271"/>
        <v>168</v>
      </c>
      <c r="I3641" s="130">
        <f t="shared" si="273"/>
        <v>375</v>
      </c>
      <c r="J3641" s="130">
        <f t="shared" si="272"/>
        <v>404.25</v>
      </c>
    </row>
    <row r="3642" spans="1:10" x14ac:dyDescent="0.25">
      <c r="A3642" s="99" t="s">
        <v>7413</v>
      </c>
      <c r="B3642" s="99" t="s">
        <v>7414</v>
      </c>
      <c r="C3642" s="99" t="s">
        <v>6019</v>
      </c>
      <c r="D3642" s="99" t="s">
        <v>1307</v>
      </c>
      <c r="E3642" s="130">
        <v>80</v>
      </c>
      <c r="F3642" s="130">
        <f t="shared" si="270"/>
        <v>94.5</v>
      </c>
      <c r="G3642" s="130">
        <v>80</v>
      </c>
      <c r="H3642" s="130">
        <f t="shared" si="271"/>
        <v>94.5</v>
      </c>
      <c r="I3642" s="130">
        <f t="shared" si="273"/>
        <v>200</v>
      </c>
      <c r="J3642" s="130">
        <f t="shared" si="272"/>
        <v>220.5</v>
      </c>
    </row>
    <row r="3643" spans="1:10" x14ac:dyDescent="0.25">
      <c r="A3643" s="99" t="s">
        <v>7415</v>
      </c>
      <c r="B3643" s="99" t="s">
        <v>7416</v>
      </c>
      <c r="C3643" s="99" t="s">
        <v>6019</v>
      </c>
      <c r="D3643" s="99" t="s">
        <v>1307</v>
      </c>
      <c r="E3643" s="130">
        <v>80</v>
      </c>
      <c r="F3643" s="130">
        <f t="shared" si="270"/>
        <v>94.5</v>
      </c>
      <c r="G3643" s="130">
        <v>80</v>
      </c>
      <c r="H3643" s="130">
        <f t="shared" si="271"/>
        <v>94.5</v>
      </c>
      <c r="I3643" s="130">
        <f t="shared" si="273"/>
        <v>200</v>
      </c>
      <c r="J3643" s="130">
        <f t="shared" si="272"/>
        <v>220.5</v>
      </c>
    </row>
    <row r="3644" spans="1:10" x14ac:dyDescent="0.25">
      <c r="A3644" s="99" t="s">
        <v>7417</v>
      </c>
      <c r="B3644" s="99" t="s">
        <v>7418</v>
      </c>
      <c r="C3644" s="99" t="s">
        <v>6154</v>
      </c>
      <c r="D3644" s="99" t="s">
        <v>1808</v>
      </c>
      <c r="E3644" s="130">
        <v>110</v>
      </c>
      <c r="F3644" s="130">
        <f t="shared" si="270"/>
        <v>126</v>
      </c>
      <c r="G3644" s="130">
        <v>110</v>
      </c>
      <c r="H3644" s="130">
        <f t="shared" si="271"/>
        <v>126</v>
      </c>
      <c r="I3644" s="130">
        <f t="shared" si="273"/>
        <v>275</v>
      </c>
      <c r="J3644" s="130">
        <f t="shared" si="272"/>
        <v>299.25</v>
      </c>
    </row>
    <row r="3645" spans="1:10" x14ac:dyDescent="0.25">
      <c r="A3645" s="99" t="s">
        <v>7419</v>
      </c>
      <c r="B3645" s="99" t="s">
        <v>7420</v>
      </c>
      <c r="C3645" s="99" t="s">
        <v>6263</v>
      </c>
      <c r="D3645" s="99" t="s">
        <v>2301</v>
      </c>
      <c r="E3645" s="130">
        <v>400</v>
      </c>
      <c r="F3645" s="130">
        <f t="shared" si="270"/>
        <v>430.5</v>
      </c>
      <c r="G3645" s="130">
        <v>400</v>
      </c>
      <c r="H3645" s="130">
        <f t="shared" si="271"/>
        <v>430.5</v>
      </c>
      <c r="I3645" s="130">
        <f t="shared" si="273"/>
        <v>1000</v>
      </c>
      <c r="J3645" s="130">
        <f t="shared" si="272"/>
        <v>1060.5</v>
      </c>
    </row>
    <row r="3646" spans="1:10" x14ac:dyDescent="0.25">
      <c r="A3646" s="99" t="s">
        <v>7421</v>
      </c>
      <c r="B3646" s="99" t="s">
        <v>7422</v>
      </c>
      <c r="C3646" s="99" t="s">
        <v>6314</v>
      </c>
      <c r="D3646" s="99" t="s">
        <v>2679</v>
      </c>
      <c r="E3646" s="130">
        <v>300</v>
      </c>
      <c r="F3646" s="130">
        <f t="shared" si="270"/>
        <v>325.5</v>
      </c>
      <c r="G3646" s="130">
        <v>300</v>
      </c>
      <c r="H3646" s="130">
        <f t="shared" si="271"/>
        <v>325.5</v>
      </c>
      <c r="I3646" s="130">
        <f t="shared" si="273"/>
        <v>750</v>
      </c>
      <c r="J3646" s="130">
        <f t="shared" si="272"/>
        <v>798</v>
      </c>
    </row>
    <row r="3647" spans="1:10" x14ac:dyDescent="0.25">
      <c r="A3647" s="99" t="s">
        <v>7423</v>
      </c>
      <c r="B3647" s="99" t="s">
        <v>7424</v>
      </c>
      <c r="C3647" s="99" t="s">
        <v>6314</v>
      </c>
      <c r="D3647" s="99" t="s">
        <v>2679</v>
      </c>
      <c r="E3647" s="130">
        <v>300</v>
      </c>
      <c r="F3647" s="130">
        <f t="shared" si="270"/>
        <v>325.5</v>
      </c>
      <c r="G3647" s="130">
        <v>300</v>
      </c>
      <c r="H3647" s="130">
        <f t="shared" si="271"/>
        <v>325.5</v>
      </c>
      <c r="I3647" s="130">
        <f t="shared" si="273"/>
        <v>750</v>
      </c>
      <c r="J3647" s="130">
        <f t="shared" si="272"/>
        <v>798</v>
      </c>
    </row>
    <row r="3648" spans="1:10" x14ac:dyDescent="0.25">
      <c r="A3648" s="99" t="s">
        <v>7425</v>
      </c>
      <c r="B3648" s="99" t="s">
        <v>7426</v>
      </c>
      <c r="C3648" s="99" t="s">
        <v>6403</v>
      </c>
      <c r="D3648" s="99" t="s">
        <v>1180</v>
      </c>
      <c r="E3648" s="130">
        <v>300</v>
      </c>
      <c r="F3648" s="130">
        <f t="shared" si="270"/>
        <v>325.5</v>
      </c>
      <c r="G3648" s="130">
        <v>300</v>
      </c>
      <c r="H3648" s="130">
        <f t="shared" si="271"/>
        <v>325.5</v>
      </c>
      <c r="I3648" s="130">
        <f t="shared" si="273"/>
        <v>750</v>
      </c>
      <c r="J3648" s="130">
        <f t="shared" si="272"/>
        <v>798</v>
      </c>
    </row>
    <row r="3649" spans="1:10" x14ac:dyDescent="0.25">
      <c r="A3649" s="99" t="s">
        <v>7427</v>
      </c>
      <c r="B3649" s="99" t="s">
        <v>7428</v>
      </c>
      <c r="C3649" s="99" t="s">
        <v>6403</v>
      </c>
      <c r="D3649" s="99" t="s">
        <v>1180</v>
      </c>
      <c r="E3649" s="130">
        <v>210</v>
      </c>
      <c r="F3649" s="130">
        <f t="shared" si="270"/>
        <v>231</v>
      </c>
      <c r="G3649" s="130">
        <v>210</v>
      </c>
      <c r="H3649" s="130">
        <f t="shared" si="271"/>
        <v>231</v>
      </c>
      <c r="I3649" s="130">
        <f t="shared" si="273"/>
        <v>525</v>
      </c>
      <c r="J3649" s="130">
        <f t="shared" si="272"/>
        <v>561.75</v>
      </c>
    </row>
    <row r="3650" spans="1:10" x14ac:dyDescent="0.25">
      <c r="A3650" s="99" t="s">
        <v>7429</v>
      </c>
      <c r="B3650" s="99" t="s">
        <v>7430</v>
      </c>
      <c r="C3650" s="99" t="s">
        <v>6403</v>
      </c>
      <c r="D3650" s="99" t="s">
        <v>3183</v>
      </c>
      <c r="E3650" s="130">
        <v>150</v>
      </c>
      <c r="F3650" s="130">
        <f t="shared" si="270"/>
        <v>168</v>
      </c>
      <c r="G3650" s="130">
        <v>150</v>
      </c>
      <c r="H3650" s="130">
        <f t="shared" si="271"/>
        <v>168</v>
      </c>
      <c r="I3650" s="130">
        <f t="shared" si="273"/>
        <v>375</v>
      </c>
      <c r="J3650" s="130">
        <f t="shared" si="272"/>
        <v>404.25</v>
      </c>
    </row>
    <row r="3651" spans="1:10" x14ac:dyDescent="0.25">
      <c r="A3651" s="99" t="s">
        <v>7431</v>
      </c>
      <c r="B3651" s="99" t="s">
        <v>7432</v>
      </c>
      <c r="C3651" s="99" t="s">
        <v>6478</v>
      </c>
      <c r="D3651" s="99" t="s">
        <v>1307</v>
      </c>
      <c r="E3651" s="130">
        <v>80</v>
      </c>
      <c r="F3651" s="130">
        <f t="shared" ref="F3651:F3714" si="274">(E3651+10)*1.05</f>
        <v>94.5</v>
      </c>
      <c r="G3651" s="130">
        <v>80</v>
      </c>
      <c r="H3651" s="130">
        <f t="shared" ref="H3651:H3714" si="275">(G3651+10)*1.05</f>
        <v>94.5</v>
      </c>
      <c r="I3651" s="130">
        <f t="shared" si="273"/>
        <v>200</v>
      </c>
      <c r="J3651" s="130">
        <f t="shared" ref="J3651:J3714" si="276">(I3651+10)*1.05</f>
        <v>220.5</v>
      </c>
    </row>
    <row r="3652" spans="1:10" x14ac:dyDescent="0.25">
      <c r="A3652" s="99" t="s">
        <v>7433</v>
      </c>
      <c r="B3652" s="99" t="s">
        <v>7434</v>
      </c>
      <c r="C3652" s="99" t="s">
        <v>6924</v>
      </c>
      <c r="D3652" s="99" t="s">
        <v>5297</v>
      </c>
      <c r="E3652" s="130">
        <v>150</v>
      </c>
      <c r="F3652" s="130">
        <f t="shared" si="274"/>
        <v>168</v>
      </c>
      <c r="G3652" s="130">
        <v>150</v>
      </c>
      <c r="H3652" s="130">
        <f t="shared" si="275"/>
        <v>168</v>
      </c>
      <c r="I3652" s="130">
        <f t="shared" si="273"/>
        <v>375</v>
      </c>
      <c r="J3652" s="130">
        <f t="shared" si="276"/>
        <v>404.25</v>
      </c>
    </row>
    <row r="3653" spans="1:10" x14ac:dyDescent="0.25">
      <c r="A3653" s="99" t="s">
        <v>7435</v>
      </c>
      <c r="B3653" s="99" t="s">
        <v>7436</v>
      </c>
      <c r="C3653" s="99" t="s">
        <v>6924</v>
      </c>
      <c r="D3653" s="99" t="s">
        <v>5297</v>
      </c>
      <c r="E3653" s="130">
        <v>150</v>
      </c>
      <c r="F3653" s="130">
        <f t="shared" si="274"/>
        <v>168</v>
      </c>
      <c r="G3653" s="130">
        <v>150</v>
      </c>
      <c r="H3653" s="130">
        <f t="shared" si="275"/>
        <v>168</v>
      </c>
      <c r="I3653" s="130">
        <f t="shared" si="273"/>
        <v>375</v>
      </c>
      <c r="J3653" s="130">
        <f t="shared" si="276"/>
        <v>404.25</v>
      </c>
    </row>
    <row r="3654" spans="1:10" x14ac:dyDescent="0.25">
      <c r="A3654" s="99" t="s">
        <v>7437</v>
      </c>
      <c r="B3654" s="99" t="s">
        <v>7438</v>
      </c>
      <c r="C3654" s="99" t="s">
        <v>6019</v>
      </c>
      <c r="D3654" s="99" t="s">
        <v>1177</v>
      </c>
      <c r="E3654" s="130">
        <v>150</v>
      </c>
      <c r="F3654" s="130">
        <f t="shared" si="274"/>
        <v>168</v>
      </c>
      <c r="G3654" s="130">
        <v>150</v>
      </c>
      <c r="H3654" s="130">
        <f t="shared" si="275"/>
        <v>168</v>
      </c>
      <c r="I3654" s="130">
        <f t="shared" si="273"/>
        <v>375</v>
      </c>
      <c r="J3654" s="130">
        <f t="shared" si="276"/>
        <v>404.25</v>
      </c>
    </row>
    <row r="3655" spans="1:10" x14ac:dyDescent="0.25">
      <c r="A3655" s="99" t="s">
        <v>7439</v>
      </c>
      <c r="B3655" s="99" t="s">
        <v>7440</v>
      </c>
      <c r="C3655" s="99" t="s">
        <v>6019</v>
      </c>
      <c r="D3655" s="99" t="s">
        <v>1177</v>
      </c>
      <c r="E3655" s="130">
        <v>150</v>
      </c>
      <c r="F3655" s="130">
        <f t="shared" si="274"/>
        <v>168</v>
      </c>
      <c r="G3655" s="130">
        <v>150</v>
      </c>
      <c r="H3655" s="130">
        <f t="shared" si="275"/>
        <v>168</v>
      </c>
      <c r="I3655" s="130">
        <f t="shared" si="273"/>
        <v>375</v>
      </c>
      <c r="J3655" s="130">
        <f t="shared" si="276"/>
        <v>404.25</v>
      </c>
    </row>
    <row r="3656" spans="1:10" x14ac:dyDescent="0.25">
      <c r="A3656" s="99" t="s">
        <v>7441</v>
      </c>
      <c r="B3656" s="99" t="s">
        <v>7442</v>
      </c>
      <c r="C3656" s="99" t="s">
        <v>6019</v>
      </c>
      <c r="D3656" s="99" t="s">
        <v>6289</v>
      </c>
      <c r="E3656" s="130">
        <v>150</v>
      </c>
      <c r="F3656" s="130">
        <f t="shared" si="274"/>
        <v>168</v>
      </c>
      <c r="G3656" s="130">
        <v>150</v>
      </c>
      <c r="H3656" s="130">
        <f t="shared" si="275"/>
        <v>168</v>
      </c>
      <c r="I3656" s="130">
        <f t="shared" si="273"/>
        <v>375</v>
      </c>
      <c r="J3656" s="130">
        <f t="shared" si="276"/>
        <v>404.25</v>
      </c>
    </row>
    <row r="3657" spans="1:10" x14ac:dyDescent="0.25">
      <c r="A3657" s="99" t="s">
        <v>7443</v>
      </c>
      <c r="B3657" s="99" t="s">
        <v>7444</v>
      </c>
      <c r="C3657" s="99" t="s">
        <v>6019</v>
      </c>
      <c r="D3657" s="99" t="s">
        <v>1307</v>
      </c>
      <c r="E3657" s="130">
        <v>80</v>
      </c>
      <c r="F3657" s="130">
        <f t="shared" si="274"/>
        <v>94.5</v>
      </c>
      <c r="G3657" s="130">
        <v>80</v>
      </c>
      <c r="H3657" s="130">
        <f t="shared" si="275"/>
        <v>94.5</v>
      </c>
      <c r="I3657" s="130">
        <f t="shared" si="273"/>
        <v>200</v>
      </c>
      <c r="J3657" s="130">
        <f t="shared" si="276"/>
        <v>220.5</v>
      </c>
    </row>
    <row r="3658" spans="1:10" x14ac:dyDescent="0.25">
      <c r="A3658" s="99" t="s">
        <v>7443</v>
      </c>
      <c r="B3658" s="99" t="s">
        <v>7445</v>
      </c>
      <c r="C3658" s="99" t="s">
        <v>6019</v>
      </c>
      <c r="D3658" s="99" t="s">
        <v>6289</v>
      </c>
      <c r="E3658" s="130">
        <v>80</v>
      </c>
      <c r="F3658" s="130">
        <f t="shared" si="274"/>
        <v>94.5</v>
      </c>
      <c r="G3658" s="130">
        <v>80</v>
      </c>
      <c r="H3658" s="130">
        <f t="shared" si="275"/>
        <v>94.5</v>
      </c>
      <c r="I3658" s="130">
        <f t="shared" si="273"/>
        <v>200</v>
      </c>
      <c r="J3658" s="130">
        <f t="shared" si="276"/>
        <v>220.5</v>
      </c>
    </row>
    <row r="3659" spans="1:10" x14ac:dyDescent="0.25">
      <c r="A3659" s="99" t="s">
        <v>7446</v>
      </c>
      <c r="B3659" s="99" t="s">
        <v>7447</v>
      </c>
      <c r="C3659" s="99" t="s">
        <v>6154</v>
      </c>
      <c r="D3659" s="99" t="s">
        <v>1808</v>
      </c>
      <c r="E3659" s="130">
        <v>110</v>
      </c>
      <c r="F3659" s="130">
        <f t="shared" si="274"/>
        <v>126</v>
      </c>
      <c r="G3659" s="130">
        <v>110</v>
      </c>
      <c r="H3659" s="130">
        <f t="shared" si="275"/>
        <v>126</v>
      </c>
      <c r="I3659" s="130">
        <f t="shared" si="273"/>
        <v>275</v>
      </c>
      <c r="J3659" s="130">
        <f t="shared" si="276"/>
        <v>299.25</v>
      </c>
    </row>
    <row r="3660" spans="1:10" x14ac:dyDescent="0.25">
      <c r="A3660" s="99" t="s">
        <v>7448</v>
      </c>
      <c r="B3660" s="99" t="s">
        <v>7449</v>
      </c>
      <c r="C3660" s="99" t="s">
        <v>6263</v>
      </c>
      <c r="D3660" s="99" t="s">
        <v>2301</v>
      </c>
      <c r="E3660" s="130">
        <v>400</v>
      </c>
      <c r="F3660" s="130">
        <f t="shared" si="274"/>
        <v>430.5</v>
      </c>
      <c r="G3660" s="130">
        <v>400</v>
      </c>
      <c r="H3660" s="130">
        <f t="shared" si="275"/>
        <v>430.5</v>
      </c>
      <c r="I3660" s="130">
        <f t="shared" si="273"/>
        <v>1000</v>
      </c>
      <c r="J3660" s="130">
        <f t="shared" si="276"/>
        <v>1060.5</v>
      </c>
    </row>
    <row r="3661" spans="1:10" x14ac:dyDescent="0.25">
      <c r="A3661" s="99" t="s">
        <v>7450</v>
      </c>
      <c r="B3661" s="99" t="s">
        <v>7451</v>
      </c>
      <c r="C3661" s="99" t="s">
        <v>6403</v>
      </c>
      <c r="D3661" s="99" t="s">
        <v>1180</v>
      </c>
      <c r="E3661" s="130">
        <v>300</v>
      </c>
      <c r="F3661" s="130">
        <f t="shared" si="274"/>
        <v>325.5</v>
      </c>
      <c r="G3661" s="130">
        <v>300</v>
      </c>
      <c r="H3661" s="130">
        <f t="shared" si="275"/>
        <v>325.5</v>
      </c>
      <c r="I3661" s="130">
        <f t="shared" si="273"/>
        <v>750</v>
      </c>
      <c r="J3661" s="130">
        <f t="shared" si="276"/>
        <v>798</v>
      </c>
    </row>
    <row r="3662" spans="1:10" x14ac:dyDescent="0.25">
      <c r="A3662" s="99" t="s">
        <v>7452</v>
      </c>
      <c r="B3662" s="99" t="s">
        <v>7453</v>
      </c>
      <c r="C3662" s="99" t="s">
        <v>6403</v>
      </c>
      <c r="D3662" s="99" t="s">
        <v>1180</v>
      </c>
      <c r="E3662" s="130">
        <v>210</v>
      </c>
      <c r="F3662" s="130">
        <f t="shared" si="274"/>
        <v>231</v>
      </c>
      <c r="G3662" s="130">
        <v>210</v>
      </c>
      <c r="H3662" s="130">
        <f t="shared" si="275"/>
        <v>231</v>
      </c>
      <c r="I3662" s="130">
        <f t="shared" si="273"/>
        <v>525</v>
      </c>
      <c r="J3662" s="130">
        <f t="shared" si="276"/>
        <v>561.75</v>
      </c>
    </row>
    <row r="3663" spans="1:10" x14ac:dyDescent="0.25">
      <c r="A3663" s="99" t="s">
        <v>7454</v>
      </c>
      <c r="B3663" s="99" t="s">
        <v>7455</v>
      </c>
      <c r="C3663" s="99" t="s">
        <v>6403</v>
      </c>
      <c r="D3663" s="99" t="s">
        <v>3183</v>
      </c>
      <c r="E3663" s="130">
        <v>150</v>
      </c>
      <c r="F3663" s="130">
        <f t="shared" si="274"/>
        <v>168</v>
      </c>
      <c r="G3663" s="130">
        <v>150</v>
      </c>
      <c r="H3663" s="130">
        <f t="shared" si="275"/>
        <v>168</v>
      </c>
      <c r="I3663" s="130">
        <f t="shared" si="273"/>
        <v>375</v>
      </c>
      <c r="J3663" s="130">
        <f t="shared" si="276"/>
        <v>404.25</v>
      </c>
    </row>
    <row r="3664" spans="1:10" x14ac:dyDescent="0.25">
      <c r="A3664" s="99" t="s">
        <v>7456</v>
      </c>
      <c r="B3664" s="99" t="s">
        <v>7457</v>
      </c>
      <c r="C3664" s="99" t="s">
        <v>6924</v>
      </c>
      <c r="D3664" s="99" t="s">
        <v>5297</v>
      </c>
      <c r="E3664" s="130">
        <v>150</v>
      </c>
      <c r="F3664" s="130">
        <f t="shared" si="274"/>
        <v>168</v>
      </c>
      <c r="G3664" s="130">
        <v>150</v>
      </c>
      <c r="H3664" s="130">
        <f t="shared" si="275"/>
        <v>168</v>
      </c>
      <c r="I3664" s="130">
        <f t="shared" si="273"/>
        <v>375</v>
      </c>
      <c r="J3664" s="130">
        <f t="shared" si="276"/>
        <v>404.25</v>
      </c>
    </row>
    <row r="3665" spans="1:10" x14ac:dyDescent="0.25">
      <c r="A3665" s="99" t="s">
        <v>7458</v>
      </c>
      <c r="B3665" s="99" t="s">
        <v>7459</v>
      </c>
      <c r="C3665" s="99" t="s">
        <v>5998</v>
      </c>
      <c r="D3665" s="99" t="s">
        <v>956</v>
      </c>
      <c r="E3665" s="130">
        <v>80</v>
      </c>
      <c r="F3665" s="130">
        <f t="shared" si="274"/>
        <v>94.5</v>
      </c>
      <c r="G3665" s="130">
        <v>80</v>
      </c>
      <c r="H3665" s="130">
        <f t="shared" si="275"/>
        <v>94.5</v>
      </c>
      <c r="I3665" s="130">
        <f t="shared" si="273"/>
        <v>200</v>
      </c>
      <c r="J3665" s="130">
        <f t="shared" si="276"/>
        <v>220.5</v>
      </c>
    </row>
    <row r="3666" spans="1:10" x14ac:dyDescent="0.25">
      <c r="A3666" s="99" t="s">
        <v>7460</v>
      </c>
      <c r="B3666" s="99" t="s">
        <v>7461</v>
      </c>
      <c r="C3666" s="99" t="s">
        <v>6019</v>
      </c>
      <c r="D3666" s="99" t="s">
        <v>1177</v>
      </c>
      <c r="E3666" s="130">
        <v>150</v>
      </c>
      <c r="F3666" s="130">
        <f t="shared" si="274"/>
        <v>168</v>
      </c>
      <c r="G3666" s="130">
        <v>150</v>
      </c>
      <c r="H3666" s="130">
        <f t="shared" si="275"/>
        <v>168</v>
      </c>
      <c r="I3666" s="130">
        <f t="shared" si="273"/>
        <v>375</v>
      </c>
      <c r="J3666" s="130">
        <f t="shared" si="276"/>
        <v>404.25</v>
      </c>
    </row>
    <row r="3667" spans="1:10" x14ac:dyDescent="0.25">
      <c r="A3667" s="99" t="s">
        <v>7462</v>
      </c>
      <c r="B3667" s="99" t="s">
        <v>7463</v>
      </c>
      <c r="C3667" s="99" t="s">
        <v>6019</v>
      </c>
      <c r="D3667" s="99" t="s">
        <v>1177</v>
      </c>
      <c r="E3667" s="130">
        <v>150</v>
      </c>
      <c r="F3667" s="130">
        <f t="shared" si="274"/>
        <v>168</v>
      </c>
      <c r="G3667" s="130">
        <v>150</v>
      </c>
      <c r="H3667" s="130">
        <f t="shared" si="275"/>
        <v>168</v>
      </c>
      <c r="I3667" s="130">
        <f t="shared" si="273"/>
        <v>375</v>
      </c>
      <c r="J3667" s="130">
        <f t="shared" si="276"/>
        <v>404.25</v>
      </c>
    </row>
    <row r="3668" spans="1:10" x14ac:dyDescent="0.25">
      <c r="A3668" s="99" t="s">
        <v>7464</v>
      </c>
      <c r="B3668" s="99" t="s">
        <v>7465</v>
      </c>
      <c r="C3668" s="99" t="s">
        <v>6019</v>
      </c>
      <c r="D3668" s="99" t="s">
        <v>1307</v>
      </c>
      <c r="E3668" s="130">
        <v>80</v>
      </c>
      <c r="F3668" s="130">
        <f t="shared" si="274"/>
        <v>94.5</v>
      </c>
      <c r="G3668" s="130">
        <v>80</v>
      </c>
      <c r="H3668" s="130">
        <f t="shared" si="275"/>
        <v>94.5</v>
      </c>
      <c r="I3668" s="130">
        <f t="shared" si="273"/>
        <v>200</v>
      </c>
      <c r="J3668" s="130">
        <f t="shared" si="276"/>
        <v>220.5</v>
      </c>
    </row>
    <row r="3669" spans="1:10" x14ac:dyDescent="0.25">
      <c r="A3669" s="99" t="s">
        <v>7466</v>
      </c>
      <c r="B3669" s="99" t="s">
        <v>7467</v>
      </c>
      <c r="C3669" s="99" t="s">
        <v>6154</v>
      </c>
      <c r="D3669" s="99" t="s">
        <v>1808</v>
      </c>
      <c r="E3669" s="130">
        <v>110</v>
      </c>
      <c r="F3669" s="130">
        <f t="shared" si="274"/>
        <v>126</v>
      </c>
      <c r="G3669" s="130">
        <v>110</v>
      </c>
      <c r="H3669" s="130">
        <f t="shared" si="275"/>
        <v>126</v>
      </c>
      <c r="I3669" s="130">
        <f t="shared" si="273"/>
        <v>275</v>
      </c>
      <c r="J3669" s="130">
        <f t="shared" si="276"/>
        <v>299.25</v>
      </c>
    </row>
    <row r="3670" spans="1:10" x14ac:dyDescent="0.25">
      <c r="A3670" s="99" t="s">
        <v>7468</v>
      </c>
      <c r="B3670" s="99" t="s">
        <v>7469</v>
      </c>
      <c r="C3670" s="99" t="s">
        <v>6263</v>
      </c>
      <c r="D3670" s="99" t="s">
        <v>2301</v>
      </c>
      <c r="E3670" s="130">
        <v>400</v>
      </c>
      <c r="F3670" s="130">
        <f t="shared" si="274"/>
        <v>430.5</v>
      </c>
      <c r="G3670" s="130">
        <v>400</v>
      </c>
      <c r="H3670" s="130">
        <f t="shared" si="275"/>
        <v>430.5</v>
      </c>
      <c r="I3670" s="130">
        <f t="shared" si="273"/>
        <v>1000</v>
      </c>
      <c r="J3670" s="130">
        <f t="shared" si="276"/>
        <v>1060.5</v>
      </c>
    </row>
    <row r="3671" spans="1:10" x14ac:dyDescent="0.25">
      <c r="A3671" s="99" t="s">
        <v>7470</v>
      </c>
      <c r="B3671" s="99" t="s">
        <v>7471</v>
      </c>
      <c r="C3671" s="99" t="s">
        <v>6403</v>
      </c>
      <c r="D3671" s="99" t="s">
        <v>3183</v>
      </c>
      <c r="E3671" s="130">
        <v>150</v>
      </c>
      <c r="F3671" s="130">
        <f t="shared" si="274"/>
        <v>168</v>
      </c>
      <c r="G3671" s="130">
        <v>150</v>
      </c>
      <c r="H3671" s="130">
        <f t="shared" si="275"/>
        <v>168</v>
      </c>
      <c r="I3671" s="130">
        <f t="shared" si="273"/>
        <v>375</v>
      </c>
      <c r="J3671" s="130">
        <f t="shared" si="276"/>
        <v>404.25</v>
      </c>
    </row>
    <row r="3672" spans="1:10" x14ac:dyDescent="0.25">
      <c r="A3672" s="99" t="s">
        <v>7472</v>
      </c>
      <c r="B3672" s="99" t="s">
        <v>7473</v>
      </c>
      <c r="C3672" s="99" t="s">
        <v>6019</v>
      </c>
      <c r="D3672" s="99" t="s">
        <v>1177</v>
      </c>
      <c r="E3672" s="130">
        <v>150</v>
      </c>
      <c r="F3672" s="130">
        <f t="shared" si="274"/>
        <v>168</v>
      </c>
      <c r="G3672" s="130">
        <v>150</v>
      </c>
      <c r="H3672" s="130">
        <f t="shared" si="275"/>
        <v>168</v>
      </c>
      <c r="I3672" s="130">
        <f t="shared" si="273"/>
        <v>375</v>
      </c>
      <c r="J3672" s="130">
        <f t="shared" si="276"/>
        <v>404.25</v>
      </c>
    </row>
    <row r="3673" spans="1:10" x14ac:dyDescent="0.25">
      <c r="A3673" s="99" t="s">
        <v>7474</v>
      </c>
      <c r="B3673" s="99" t="s">
        <v>7475</v>
      </c>
      <c r="C3673" s="99" t="s">
        <v>6019</v>
      </c>
      <c r="D3673" s="99" t="s">
        <v>1177</v>
      </c>
      <c r="E3673" s="130">
        <v>150</v>
      </c>
      <c r="F3673" s="130">
        <f t="shared" si="274"/>
        <v>168</v>
      </c>
      <c r="G3673" s="130">
        <v>150</v>
      </c>
      <c r="H3673" s="130">
        <f t="shared" si="275"/>
        <v>168</v>
      </c>
      <c r="I3673" s="130">
        <f t="shared" si="273"/>
        <v>375</v>
      </c>
      <c r="J3673" s="130">
        <f t="shared" si="276"/>
        <v>404.25</v>
      </c>
    </row>
    <row r="3674" spans="1:10" x14ac:dyDescent="0.25">
      <c r="A3674" s="99" t="s">
        <v>7476</v>
      </c>
      <c r="B3674" s="99" t="s">
        <v>7477</v>
      </c>
      <c r="C3674" s="99" t="s">
        <v>6019</v>
      </c>
      <c r="D3674" s="99" t="s">
        <v>6289</v>
      </c>
      <c r="E3674" s="130">
        <v>150</v>
      </c>
      <c r="F3674" s="130">
        <f t="shared" si="274"/>
        <v>168</v>
      </c>
      <c r="G3674" s="130">
        <v>150</v>
      </c>
      <c r="H3674" s="130">
        <f t="shared" si="275"/>
        <v>168</v>
      </c>
      <c r="I3674" s="130">
        <f t="shared" si="273"/>
        <v>375</v>
      </c>
      <c r="J3674" s="130">
        <f t="shared" si="276"/>
        <v>404.25</v>
      </c>
    </row>
    <row r="3675" spans="1:10" x14ac:dyDescent="0.25">
      <c r="A3675" s="99" t="s">
        <v>7478</v>
      </c>
      <c r="B3675" s="99" t="s">
        <v>7479</v>
      </c>
      <c r="C3675" s="99" t="s">
        <v>6154</v>
      </c>
      <c r="D3675" s="99" t="s">
        <v>1808</v>
      </c>
      <c r="E3675" s="130">
        <v>110</v>
      </c>
      <c r="F3675" s="130">
        <f t="shared" si="274"/>
        <v>126</v>
      </c>
      <c r="G3675" s="130">
        <v>110</v>
      </c>
      <c r="H3675" s="130">
        <f t="shared" si="275"/>
        <v>126</v>
      </c>
      <c r="I3675" s="130">
        <f t="shared" ref="I3675:I3730" si="277">E3675*2.5</f>
        <v>275</v>
      </c>
      <c r="J3675" s="130">
        <f t="shared" si="276"/>
        <v>299.25</v>
      </c>
    </row>
    <row r="3676" spans="1:10" x14ac:dyDescent="0.25">
      <c r="A3676" s="99" t="s">
        <v>7480</v>
      </c>
      <c r="B3676" s="99" t="s">
        <v>7481</v>
      </c>
      <c r="C3676" s="99" t="s">
        <v>6263</v>
      </c>
      <c r="D3676" s="99" t="s">
        <v>2301</v>
      </c>
      <c r="E3676" s="130">
        <v>400</v>
      </c>
      <c r="F3676" s="130">
        <f t="shared" si="274"/>
        <v>430.5</v>
      </c>
      <c r="G3676" s="130">
        <v>400</v>
      </c>
      <c r="H3676" s="130">
        <f t="shared" si="275"/>
        <v>430.5</v>
      </c>
      <c r="I3676" s="130">
        <f t="shared" si="277"/>
        <v>1000</v>
      </c>
      <c r="J3676" s="130">
        <f t="shared" si="276"/>
        <v>1060.5</v>
      </c>
    </row>
    <row r="3677" spans="1:10" x14ac:dyDescent="0.25">
      <c r="A3677" s="99" t="s">
        <v>7482</v>
      </c>
      <c r="B3677" s="99" t="s">
        <v>7483</v>
      </c>
      <c r="C3677" s="99" t="s">
        <v>6403</v>
      </c>
      <c r="D3677" s="99" t="s">
        <v>1180</v>
      </c>
      <c r="E3677" s="130">
        <v>210</v>
      </c>
      <c r="F3677" s="130">
        <f t="shared" si="274"/>
        <v>231</v>
      </c>
      <c r="G3677" s="130">
        <v>210</v>
      </c>
      <c r="H3677" s="130">
        <f t="shared" si="275"/>
        <v>231</v>
      </c>
      <c r="I3677" s="130">
        <f t="shared" si="277"/>
        <v>525</v>
      </c>
      <c r="J3677" s="130">
        <f t="shared" si="276"/>
        <v>561.75</v>
      </c>
    </row>
    <row r="3678" spans="1:10" x14ac:dyDescent="0.25">
      <c r="A3678" s="99" t="s">
        <v>7484</v>
      </c>
      <c r="B3678" s="99" t="s">
        <v>7485</v>
      </c>
      <c r="C3678" s="99" t="s">
        <v>6403</v>
      </c>
      <c r="D3678" s="99" t="s">
        <v>3183</v>
      </c>
      <c r="E3678" s="130">
        <v>150</v>
      </c>
      <c r="F3678" s="130">
        <f t="shared" si="274"/>
        <v>168</v>
      </c>
      <c r="G3678" s="130">
        <v>150</v>
      </c>
      <c r="H3678" s="130">
        <f t="shared" si="275"/>
        <v>168</v>
      </c>
      <c r="I3678" s="130">
        <f t="shared" si="277"/>
        <v>375</v>
      </c>
      <c r="J3678" s="130">
        <f t="shared" si="276"/>
        <v>404.25</v>
      </c>
    </row>
    <row r="3679" spans="1:10" x14ac:dyDescent="0.25">
      <c r="A3679" s="99" t="s">
        <v>7486</v>
      </c>
      <c r="B3679" s="99" t="s">
        <v>7487</v>
      </c>
      <c r="C3679" s="99" t="s">
        <v>6924</v>
      </c>
      <c r="D3679" s="99" t="s">
        <v>5297</v>
      </c>
      <c r="E3679" s="130">
        <v>150</v>
      </c>
      <c r="F3679" s="130">
        <f t="shared" si="274"/>
        <v>168</v>
      </c>
      <c r="G3679" s="130">
        <v>150</v>
      </c>
      <c r="H3679" s="130">
        <f t="shared" si="275"/>
        <v>168</v>
      </c>
      <c r="I3679" s="130">
        <f t="shared" si="277"/>
        <v>375</v>
      </c>
      <c r="J3679" s="130">
        <f t="shared" si="276"/>
        <v>404.25</v>
      </c>
    </row>
    <row r="3680" spans="1:10" x14ac:dyDescent="0.25">
      <c r="A3680" s="99" t="s">
        <v>7488</v>
      </c>
      <c r="B3680" s="99" t="s">
        <v>7489</v>
      </c>
      <c r="C3680" s="99" t="s">
        <v>5943</v>
      </c>
      <c r="D3680" s="99" t="s">
        <v>589</v>
      </c>
      <c r="E3680" s="130">
        <v>300</v>
      </c>
      <c r="F3680" s="130">
        <f t="shared" si="274"/>
        <v>325.5</v>
      </c>
      <c r="G3680" s="130">
        <v>300</v>
      </c>
      <c r="H3680" s="130">
        <f t="shared" si="275"/>
        <v>325.5</v>
      </c>
      <c r="I3680" s="130">
        <f t="shared" si="277"/>
        <v>750</v>
      </c>
      <c r="J3680" s="130">
        <f t="shared" si="276"/>
        <v>798</v>
      </c>
    </row>
    <row r="3681" spans="1:10" x14ac:dyDescent="0.25">
      <c r="A3681" s="99" t="s">
        <v>7490</v>
      </c>
      <c r="B3681" s="99" t="s">
        <v>7491</v>
      </c>
      <c r="C3681" s="99" t="s">
        <v>5943</v>
      </c>
      <c r="D3681" s="99" t="s">
        <v>589</v>
      </c>
      <c r="E3681" s="130">
        <v>300</v>
      </c>
      <c r="F3681" s="130">
        <f t="shared" si="274"/>
        <v>325.5</v>
      </c>
      <c r="G3681" s="130">
        <v>300</v>
      </c>
      <c r="H3681" s="130">
        <f t="shared" si="275"/>
        <v>325.5</v>
      </c>
      <c r="I3681" s="130">
        <f t="shared" si="277"/>
        <v>750</v>
      </c>
      <c r="J3681" s="130">
        <f t="shared" si="276"/>
        <v>798</v>
      </c>
    </row>
    <row r="3682" spans="1:10" x14ac:dyDescent="0.25">
      <c r="A3682" s="99" t="s">
        <v>7492</v>
      </c>
      <c r="B3682" s="99" t="s">
        <v>7493</v>
      </c>
      <c r="C3682" s="99" t="s">
        <v>5998</v>
      </c>
      <c r="D3682" s="99" t="s">
        <v>952</v>
      </c>
      <c r="E3682" s="130">
        <v>110</v>
      </c>
      <c r="F3682" s="130">
        <f t="shared" si="274"/>
        <v>126</v>
      </c>
      <c r="G3682" s="130">
        <v>110</v>
      </c>
      <c r="H3682" s="130">
        <f t="shared" si="275"/>
        <v>126</v>
      </c>
      <c r="I3682" s="130">
        <f t="shared" si="277"/>
        <v>275</v>
      </c>
      <c r="J3682" s="130">
        <f t="shared" si="276"/>
        <v>299.25</v>
      </c>
    </row>
    <row r="3683" spans="1:10" x14ac:dyDescent="0.25">
      <c r="A3683" s="99" t="s">
        <v>7494</v>
      </c>
      <c r="B3683" s="99" t="s">
        <v>7495</v>
      </c>
      <c r="C3683" s="99" t="s">
        <v>5998</v>
      </c>
      <c r="D3683" s="99" t="s">
        <v>952</v>
      </c>
      <c r="E3683" s="130">
        <v>110</v>
      </c>
      <c r="F3683" s="130">
        <f t="shared" si="274"/>
        <v>126</v>
      </c>
      <c r="G3683" s="130">
        <v>110</v>
      </c>
      <c r="H3683" s="130">
        <f t="shared" si="275"/>
        <v>126</v>
      </c>
      <c r="I3683" s="130">
        <f t="shared" si="277"/>
        <v>275</v>
      </c>
      <c r="J3683" s="130">
        <f t="shared" si="276"/>
        <v>299.25</v>
      </c>
    </row>
    <row r="3684" spans="1:10" x14ac:dyDescent="0.25">
      <c r="A3684" s="99" t="s">
        <v>7496</v>
      </c>
      <c r="B3684" s="99" t="s">
        <v>7497</v>
      </c>
      <c r="C3684" s="99" t="s">
        <v>6087</v>
      </c>
      <c r="D3684" s="99" t="s">
        <v>1557</v>
      </c>
      <c r="E3684" s="130">
        <v>150</v>
      </c>
      <c r="F3684" s="130">
        <f t="shared" si="274"/>
        <v>168</v>
      </c>
      <c r="G3684" s="130">
        <v>150</v>
      </c>
      <c r="H3684" s="130">
        <f t="shared" si="275"/>
        <v>168</v>
      </c>
      <c r="I3684" s="130">
        <f t="shared" si="277"/>
        <v>375</v>
      </c>
      <c r="J3684" s="130">
        <f t="shared" si="276"/>
        <v>404.25</v>
      </c>
    </row>
    <row r="3685" spans="1:10" x14ac:dyDescent="0.25">
      <c r="A3685" s="99" t="s">
        <v>7498</v>
      </c>
      <c r="B3685" s="99" t="s">
        <v>7499</v>
      </c>
      <c r="C3685" s="99" t="s">
        <v>6087</v>
      </c>
      <c r="D3685" s="99" t="s">
        <v>1482</v>
      </c>
      <c r="E3685" s="130">
        <v>110</v>
      </c>
      <c r="F3685" s="130">
        <f t="shared" si="274"/>
        <v>126</v>
      </c>
      <c r="G3685" s="130">
        <v>110</v>
      </c>
      <c r="H3685" s="130">
        <f t="shared" si="275"/>
        <v>126</v>
      </c>
      <c r="I3685" s="130">
        <f t="shared" si="277"/>
        <v>275</v>
      </c>
      <c r="J3685" s="130">
        <f t="shared" si="276"/>
        <v>299.25</v>
      </c>
    </row>
    <row r="3686" spans="1:10" x14ac:dyDescent="0.25">
      <c r="A3686" s="99" t="s">
        <v>7500</v>
      </c>
      <c r="B3686" s="99" t="s">
        <v>7501</v>
      </c>
      <c r="C3686" s="99" t="s">
        <v>6087</v>
      </c>
      <c r="D3686" s="99" t="s">
        <v>1482</v>
      </c>
      <c r="E3686" s="130">
        <v>110</v>
      </c>
      <c r="F3686" s="130">
        <f t="shared" si="274"/>
        <v>126</v>
      </c>
      <c r="G3686" s="130">
        <v>110</v>
      </c>
      <c r="H3686" s="130">
        <f t="shared" si="275"/>
        <v>126</v>
      </c>
      <c r="I3686" s="130">
        <f t="shared" si="277"/>
        <v>275</v>
      </c>
      <c r="J3686" s="130">
        <f t="shared" si="276"/>
        <v>299.25</v>
      </c>
    </row>
    <row r="3687" spans="1:10" x14ac:dyDescent="0.25">
      <c r="A3687" s="99" t="s">
        <v>7502</v>
      </c>
      <c r="B3687" s="99" t="s">
        <v>7503</v>
      </c>
      <c r="C3687" s="99" t="s">
        <v>6087</v>
      </c>
      <c r="D3687" s="99" t="s">
        <v>1482</v>
      </c>
      <c r="E3687" s="130">
        <v>110</v>
      </c>
      <c r="F3687" s="130">
        <f t="shared" si="274"/>
        <v>126</v>
      </c>
      <c r="G3687" s="130">
        <v>110</v>
      </c>
      <c r="H3687" s="130">
        <f t="shared" si="275"/>
        <v>126</v>
      </c>
      <c r="I3687" s="130">
        <f t="shared" si="277"/>
        <v>275</v>
      </c>
      <c r="J3687" s="130">
        <f t="shared" si="276"/>
        <v>299.25</v>
      </c>
    </row>
    <row r="3688" spans="1:10" x14ac:dyDescent="0.25">
      <c r="A3688" s="99" t="s">
        <v>7504</v>
      </c>
      <c r="B3688" s="99" t="s">
        <v>7505</v>
      </c>
      <c r="C3688" s="99" t="s">
        <v>6087</v>
      </c>
      <c r="D3688" s="99" t="s">
        <v>1482</v>
      </c>
      <c r="E3688" s="130">
        <v>110</v>
      </c>
      <c r="F3688" s="130">
        <f t="shared" si="274"/>
        <v>126</v>
      </c>
      <c r="G3688" s="130">
        <v>110</v>
      </c>
      <c r="H3688" s="130">
        <f t="shared" si="275"/>
        <v>126</v>
      </c>
      <c r="I3688" s="130">
        <f t="shared" si="277"/>
        <v>275</v>
      </c>
      <c r="J3688" s="130">
        <f t="shared" si="276"/>
        <v>299.25</v>
      </c>
    </row>
    <row r="3689" spans="1:10" x14ac:dyDescent="0.25">
      <c r="A3689" s="99" t="s">
        <v>7506</v>
      </c>
      <c r="B3689" s="99" t="s">
        <v>7507</v>
      </c>
      <c r="C3689" s="99" t="s">
        <v>6154</v>
      </c>
      <c r="D3689" s="99" t="s">
        <v>2051</v>
      </c>
      <c r="E3689" s="130">
        <v>150</v>
      </c>
      <c r="F3689" s="130">
        <f t="shared" si="274"/>
        <v>168</v>
      </c>
      <c r="G3689" s="130">
        <v>150</v>
      </c>
      <c r="H3689" s="130">
        <f t="shared" si="275"/>
        <v>168</v>
      </c>
      <c r="I3689" s="130">
        <f t="shared" si="277"/>
        <v>375</v>
      </c>
      <c r="J3689" s="130">
        <f t="shared" si="276"/>
        <v>404.25</v>
      </c>
    </row>
    <row r="3690" spans="1:10" x14ac:dyDescent="0.25">
      <c r="A3690" s="99" t="s">
        <v>7508</v>
      </c>
      <c r="B3690" s="99" t="s">
        <v>7509</v>
      </c>
      <c r="C3690" s="99" t="s">
        <v>6154</v>
      </c>
      <c r="D3690" s="99" t="s">
        <v>2051</v>
      </c>
      <c r="E3690" s="130">
        <v>150</v>
      </c>
      <c r="F3690" s="130">
        <f t="shared" si="274"/>
        <v>168</v>
      </c>
      <c r="G3690" s="130">
        <v>150</v>
      </c>
      <c r="H3690" s="130">
        <f t="shared" si="275"/>
        <v>168</v>
      </c>
      <c r="I3690" s="130">
        <f t="shared" si="277"/>
        <v>375</v>
      </c>
      <c r="J3690" s="130">
        <f t="shared" si="276"/>
        <v>404.25</v>
      </c>
    </row>
    <row r="3691" spans="1:10" x14ac:dyDescent="0.25">
      <c r="A3691" s="99" t="s">
        <v>7510</v>
      </c>
      <c r="B3691" s="99" t="s">
        <v>7511</v>
      </c>
      <c r="C3691" s="99" t="s">
        <v>6154</v>
      </c>
      <c r="D3691" s="99" t="s">
        <v>2051</v>
      </c>
      <c r="E3691" s="130">
        <v>150</v>
      </c>
      <c r="F3691" s="130">
        <f t="shared" si="274"/>
        <v>168</v>
      </c>
      <c r="G3691" s="130">
        <v>150</v>
      </c>
      <c r="H3691" s="130">
        <f t="shared" si="275"/>
        <v>168</v>
      </c>
      <c r="I3691" s="130">
        <f t="shared" si="277"/>
        <v>375</v>
      </c>
      <c r="J3691" s="130">
        <f t="shared" si="276"/>
        <v>404.25</v>
      </c>
    </row>
    <row r="3692" spans="1:10" x14ac:dyDescent="0.25">
      <c r="A3692" s="99" t="s">
        <v>7512</v>
      </c>
      <c r="B3692" s="99" t="s">
        <v>7513</v>
      </c>
      <c r="C3692" s="99" t="s">
        <v>6154</v>
      </c>
      <c r="D3692" s="99" t="s">
        <v>1808</v>
      </c>
      <c r="E3692" s="130">
        <v>110</v>
      </c>
      <c r="F3692" s="130">
        <f t="shared" si="274"/>
        <v>126</v>
      </c>
      <c r="G3692" s="130">
        <v>110</v>
      </c>
      <c r="H3692" s="130">
        <f t="shared" si="275"/>
        <v>126</v>
      </c>
      <c r="I3692" s="130">
        <f t="shared" si="277"/>
        <v>275</v>
      </c>
      <c r="J3692" s="130">
        <f t="shared" si="276"/>
        <v>299.25</v>
      </c>
    </row>
    <row r="3693" spans="1:10" x14ac:dyDescent="0.25">
      <c r="A3693" s="99" t="s">
        <v>7514</v>
      </c>
      <c r="B3693" s="99" t="s">
        <v>7515</v>
      </c>
      <c r="C3693" s="99" t="s">
        <v>6154</v>
      </c>
      <c r="D3693" s="99" t="s">
        <v>1808</v>
      </c>
      <c r="E3693" s="130">
        <v>110</v>
      </c>
      <c r="F3693" s="130">
        <f t="shared" si="274"/>
        <v>126</v>
      </c>
      <c r="G3693" s="130">
        <v>110</v>
      </c>
      <c r="H3693" s="130">
        <f t="shared" si="275"/>
        <v>126</v>
      </c>
      <c r="I3693" s="130">
        <f t="shared" si="277"/>
        <v>275</v>
      </c>
      <c r="J3693" s="130">
        <f t="shared" si="276"/>
        <v>299.25</v>
      </c>
    </row>
    <row r="3694" spans="1:10" x14ac:dyDescent="0.25">
      <c r="A3694" s="99" t="s">
        <v>7516</v>
      </c>
      <c r="B3694" s="99" t="s">
        <v>7517</v>
      </c>
      <c r="C3694" s="99" t="s">
        <v>6263</v>
      </c>
      <c r="D3694" s="99" t="s">
        <v>2301</v>
      </c>
      <c r="E3694" s="130">
        <v>400</v>
      </c>
      <c r="F3694" s="130">
        <f t="shared" si="274"/>
        <v>430.5</v>
      </c>
      <c r="G3694" s="130">
        <v>400</v>
      </c>
      <c r="H3694" s="130">
        <f t="shared" si="275"/>
        <v>430.5</v>
      </c>
      <c r="I3694" s="130">
        <f t="shared" si="277"/>
        <v>1000</v>
      </c>
      <c r="J3694" s="130">
        <f t="shared" si="276"/>
        <v>1060.5</v>
      </c>
    </row>
    <row r="3695" spans="1:10" x14ac:dyDescent="0.25">
      <c r="A3695" s="99" t="s">
        <v>7518</v>
      </c>
      <c r="B3695" s="99" t="s">
        <v>7519</v>
      </c>
      <c r="C3695" s="99" t="s">
        <v>6263</v>
      </c>
      <c r="D3695" s="99" t="s">
        <v>2301</v>
      </c>
      <c r="E3695" s="130">
        <v>400</v>
      </c>
      <c r="F3695" s="130">
        <f t="shared" si="274"/>
        <v>430.5</v>
      </c>
      <c r="G3695" s="130">
        <v>400</v>
      </c>
      <c r="H3695" s="130">
        <f t="shared" si="275"/>
        <v>430.5</v>
      </c>
      <c r="I3695" s="130">
        <f t="shared" si="277"/>
        <v>1000</v>
      </c>
      <c r="J3695" s="130">
        <f t="shared" si="276"/>
        <v>1060.5</v>
      </c>
    </row>
    <row r="3696" spans="1:10" x14ac:dyDescent="0.25">
      <c r="A3696" s="99" t="s">
        <v>7520</v>
      </c>
      <c r="B3696" s="99" t="s">
        <v>7521</v>
      </c>
      <c r="C3696" s="99" t="s">
        <v>6263</v>
      </c>
      <c r="D3696" s="99" t="s">
        <v>2301</v>
      </c>
      <c r="E3696" s="130">
        <v>400</v>
      </c>
      <c r="F3696" s="130">
        <f t="shared" si="274"/>
        <v>430.5</v>
      </c>
      <c r="G3696" s="130">
        <v>400</v>
      </c>
      <c r="H3696" s="130">
        <f t="shared" si="275"/>
        <v>430.5</v>
      </c>
      <c r="I3696" s="130">
        <f t="shared" si="277"/>
        <v>1000</v>
      </c>
      <c r="J3696" s="130">
        <f t="shared" si="276"/>
        <v>1060.5</v>
      </c>
    </row>
    <row r="3697" spans="1:10" x14ac:dyDescent="0.25">
      <c r="A3697" s="99" t="s">
        <v>7522</v>
      </c>
      <c r="B3697" s="99" t="s">
        <v>7523</v>
      </c>
      <c r="C3697" s="99" t="s">
        <v>6263</v>
      </c>
      <c r="D3697" s="99" t="s">
        <v>2301</v>
      </c>
      <c r="E3697" s="130">
        <v>400</v>
      </c>
      <c r="F3697" s="130">
        <f t="shared" si="274"/>
        <v>430.5</v>
      </c>
      <c r="G3697" s="130">
        <v>400</v>
      </c>
      <c r="H3697" s="130">
        <f t="shared" si="275"/>
        <v>430.5</v>
      </c>
      <c r="I3697" s="130">
        <f t="shared" si="277"/>
        <v>1000</v>
      </c>
      <c r="J3697" s="130">
        <f t="shared" si="276"/>
        <v>1060.5</v>
      </c>
    </row>
    <row r="3698" spans="1:10" x14ac:dyDescent="0.25">
      <c r="A3698" s="99" t="s">
        <v>7524</v>
      </c>
      <c r="B3698" s="99" t="s">
        <v>7525</v>
      </c>
      <c r="C3698" s="99" t="s">
        <v>6263</v>
      </c>
      <c r="D3698" s="99" t="s">
        <v>2301</v>
      </c>
      <c r="E3698" s="130">
        <v>400</v>
      </c>
      <c r="F3698" s="130">
        <f t="shared" si="274"/>
        <v>430.5</v>
      </c>
      <c r="G3698" s="130">
        <v>400</v>
      </c>
      <c r="H3698" s="130">
        <f t="shared" si="275"/>
        <v>430.5</v>
      </c>
      <c r="I3698" s="130">
        <f t="shared" si="277"/>
        <v>1000</v>
      </c>
      <c r="J3698" s="130">
        <f t="shared" si="276"/>
        <v>1060.5</v>
      </c>
    </row>
    <row r="3699" spans="1:10" x14ac:dyDescent="0.25">
      <c r="A3699" s="99" t="s">
        <v>7526</v>
      </c>
      <c r="B3699" s="99" t="s">
        <v>7527</v>
      </c>
      <c r="C3699" s="99" t="s">
        <v>6263</v>
      </c>
      <c r="D3699" s="99" t="s">
        <v>2301</v>
      </c>
      <c r="E3699" s="130">
        <v>400</v>
      </c>
      <c r="F3699" s="130">
        <f t="shared" si="274"/>
        <v>430.5</v>
      </c>
      <c r="G3699" s="130">
        <v>400</v>
      </c>
      <c r="H3699" s="130">
        <f t="shared" si="275"/>
        <v>430.5</v>
      </c>
      <c r="I3699" s="130">
        <f t="shared" si="277"/>
        <v>1000</v>
      </c>
      <c r="J3699" s="130">
        <f t="shared" si="276"/>
        <v>1060.5</v>
      </c>
    </row>
    <row r="3700" spans="1:10" x14ac:dyDescent="0.25">
      <c r="A3700" s="99" t="s">
        <v>7528</v>
      </c>
      <c r="B3700" s="99" t="s">
        <v>7529</v>
      </c>
      <c r="C3700" s="99" t="s">
        <v>6263</v>
      </c>
      <c r="D3700" s="99" t="s">
        <v>2301</v>
      </c>
      <c r="E3700" s="130">
        <v>400</v>
      </c>
      <c r="F3700" s="130">
        <f t="shared" si="274"/>
        <v>430.5</v>
      </c>
      <c r="G3700" s="130">
        <v>400</v>
      </c>
      <c r="H3700" s="130">
        <f t="shared" si="275"/>
        <v>430.5</v>
      </c>
      <c r="I3700" s="130">
        <f t="shared" si="277"/>
        <v>1000</v>
      </c>
      <c r="J3700" s="130">
        <f t="shared" si="276"/>
        <v>1060.5</v>
      </c>
    </row>
    <row r="3701" spans="1:10" x14ac:dyDescent="0.25">
      <c r="A3701" s="99" t="s">
        <v>7530</v>
      </c>
      <c r="B3701" s="99" t="s">
        <v>7531</v>
      </c>
      <c r="C3701" s="99" t="s">
        <v>6263</v>
      </c>
      <c r="D3701" s="99" t="s">
        <v>2301</v>
      </c>
      <c r="E3701" s="130">
        <v>400</v>
      </c>
      <c r="F3701" s="130">
        <f t="shared" si="274"/>
        <v>430.5</v>
      </c>
      <c r="G3701" s="130">
        <v>400</v>
      </c>
      <c r="H3701" s="130">
        <f t="shared" si="275"/>
        <v>430.5</v>
      </c>
      <c r="I3701" s="130">
        <f t="shared" si="277"/>
        <v>1000</v>
      </c>
      <c r="J3701" s="130">
        <f t="shared" si="276"/>
        <v>1060.5</v>
      </c>
    </row>
    <row r="3702" spans="1:10" x14ac:dyDescent="0.25">
      <c r="A3702" s="99" t="s">
        <v>7532</v>
      </c>
      <c r="B3702" s="99" t="s">
        <v>7533</v>
      </c>
      <c r="C3702" s="99" t="s">
        <v>6263</v>
      </c>
      <c r="D3702" s="99" t="s">
        <v>2301</v>
      </c>
      <c r="E3702" s="130">
        <v>400</v>
      </c>
      <c r="F3702" s="130">
        <f t="shared" si="274"/>
        <v>430.5</v>
      </c>
      <c r="G3702" s="130">
        <v>400</v>
      </c>
      <c r="H3702" s="130">
        <f t="shared" si="275"/>
        <v>430.5</v>
      </c>
      <c r="I3702" s="130">
        <f t="shared" si="277"/>
        <v>1000</v>
      </c>
      <c r="J3702" s="130">
        <f t="shared" si="276"/>
        <v>1060.5</v>
      </c>
    </row>
    <row r="3703" spans="1:10" x14ac:dyDescent="0.25">
      <c r="A3703" s="99" t="s">
        <v>7534</v>
      </c>
      <c r="B3703" s="99" t="s">
        <v>7535</v>
      </c>
      <c r="C3703" s="99" t="s">
        <v>6263</v>
      </c>
      <c r="D3703" s="99" t="s">
        <v>2301</v>
      </c>
      <c r="E3703" s="130">
        <v>400</v>
      </c>
      <c r="F3703" s="130">
        <f t="shared" si="274"/>
        <v>430.5</v>
      </c>
      <c r="G3703" s="130">
        <v>400</v>
      </c>
      <c r="H3703" s="130">
        <f t="shared" si="275"/>
        <v>430.5</v>
      </c>
      <c r="I3703" s="130">
        <f t="shared" si="277"/>
        <v>1000</v>
      </c>
      <c r="J3703" s="130">
        <f t="shared" si="276"/>
        <v>1060.5</v>
      </c>
    </row>
    <row r="3704" spans="1:10" x14ac:dyDescent="0.25">
      <c r="A3704" s="99" t="s">
        <v>7536</v>
      </c>
      <c r="B3704" s="99" t="s">
        <v>7537</v>
      </c>
      <c r="C3704" s="99" t="s">
        <v>6263</v>
      </c>
      <c r="D3704" s="99" t="s">
        <v>2301</v>
      </c>
      <c r="E3704" s="130">
        <v>400</v>
      </c>
      <c r="F3704" s="130">
        <f t="shared" si="274"/>
        <v>430.5</v>
      </c>
      <c r="G3704" s="130">
        <v>400</v>
      </c>
      <c r="H3704" s="130">
        <f t="shared" si="275"/>
        <v>430.5</v>
      </c>
      <c r="I3704" s="130">
        <f t="shared" si="277"/>
        <v>1000</v>
      </c>
      <c r="J3704" s="130">
        <f t="shared" si="276"/>
        <v>1060.5</v>
      </c>
    </row>
    <row r="3705" spans="1:10" x14ac:dyDescent="0.25">
      <c r="A3705" s="99" t="s">
        <v>7538</v>
      </c>
      <c r="B3705" s="99" t="s">
        <v>7539</v>
      </c>
      <c r="C3705" s="99" t="s">
        <v>6263</v>
      </c>
      <c r="D3705" s="99" t="s">
        <v>2301</v>
      </c>
      <c r="E3705" s="130">
        <v>400</v>
      </c>
      <c r="F3705" s="130">
        <f t="shared" si="274"/>
        <v>430.5</v>
      </c>
      <c r="G3705" s="130">
        <v>400</v>
      </c>
      <c r="H3705" s="130">
        <f t="shared" si="275"/>
        <v>430.5</v>
      </c>
      <c r="I3705" s="130">
        <f t="shared" si="277"/>
        <v>1000</v>
      </c>
      <c r="J3705" s="130">
        <f t="shared" si="276"/>
        <v>1060.5</v>
      </c>
    </row>
    <row r="3706" spans="1:10" x14ac:dyDescent="0.25">
      <c r="A3706" s="99" t="s">
        <v>7540</v>
      </c>
      <c r="B3706" s="99" t="s">
        <v>7541</v>
      </c>
      <c r="C3706" s="99" t="s">
        <v>6286</v>
      </c>
      <c r="D3706" s="99" t="s">
        <v>2523</v>
      </c>
      <c r="E3706" s="130">
        <v>150</v>
      </c>
      <c r="F3706" s="130">
        <f t="shared" si="274"/>
        <v>168</v>
      </c>
      <c r="G3706" s="130">
        <v>150</v>
      </c>
      <c r="H3706" s="130">
        <f t="shared" si="275"/>
        <v>168</v>
      </c>
      <c r="I3706" s="130">
        <f t="shared" si="277"/>
        <v>375</v>
      </c>
      <c r="J3706" s="130">
        <f t="shared" si="276"/>
        <v>404.25</v>
      </c>
    </row>
    <row r="3707" spans="1:10" x14ac:dyDescent="0.25">
      <c r="A3707" s="99" t="s">
        <v>7542</v>
      </c>
      <c r="B3707" s="99" t="s">
        <v>7543</v>
      </c>
      <c r="C3707" s="99" t="s">
        <v>6286</v>
      </c>
      <c r="D3707" s="99" t="s">
        <v>2523</v>
      </c>
      <c r="E3707" s="130">
        <v>150</v>
      </c>
      <c r="F3707" s="130">
        <f t="shared" si="274"/>
        <v>168</v>
      </c>
      <c r="G3707" s="130">
        <v>150</v>
      </c>
      <c r="H3707" s="130">
        <f t="shared" si="275"/>
        <v>168</v>
      </c>
      <c r="I3707" s="130">
        <f t="shared" si="277"/>
        <v>375</v>
      </c>
      <c r="J3707" s="130">
        <f t="shared" si="276"/>
        <v>404.25</v>
      </c>
    </row>
    <row r="3708" spans="1:10" x14ac:dyDescent="0.25">
      <c r="A3708" s="99" t="s">
        <v>7544</v>
      </c>
      <c r="B3708" s="99" t="s">
        <v>7545</v>
      </c>
      <c r="C3708" s="99" t="s">
        <v>6286</v>
      </c>
      <c r="D3708" s="99" t="s">
        <v>2523</v>
      </c>
      <c r="E3708" s="130">
        <v>150</v>
      </c>
      <c r="F3708" s="130">
        <f t="shared" si="274"/>
        <v>168</v>
      </c>
      <c r="G3708" s="130">
        <v>150</v>
      </c>
      <c r="H3708" s="130">
        <f t="shared" si="275"/>
        <v>168</v>
      </c>
      <c r="I3708" s="130">
        <f t="shared" si="277"/>
        <v>375</v>
      </c>
      <c r="J3708" s="130">
        <f t="shared" si="276"/>
        <v>404.25</v>
      </c>
    </row>
    <row r="3709" spans="1:10" x14ac:dyDescent="0.25">
      <c r="A3709" s="99" t="s">
        <v>7546</v>
      </c>
      <c r="B3709" s="99" t="s">
        <v>7547</v>
      </c>
      <c r="C3709" s="99" t="s">
        <v>6286</v>
      </c>
      <c r="D3709" s="99" t="s">
        <v>2523</v>
      </c>
      <c r="E3709" s="130">
        <v>150</v>
      </c>
      <c r="F3709" s="130">
        <f t="shared" si="274"/>
        <v>168</v>
      </c>
      <c r="G3709" s="130">
        <v>150</v>
      </c>
      <c r="H3709" s="130">
        <f t="shared" si="275"/>
        <v>168</v>
      </c>
      <c r="I3709" s="130">
        <f t="shared" si="277"/>
        <v>375</v>
      </c>
      <c r="J3709" s="130">
        <f t="shared" si="276"/>
        <v>404.25</v>
      </c>
    </row>
    <row r="3710" spans="1:10" x14ac:dyDescent="0.25">
      <c r="A3710" s="99" t="s">
        <v>7548</v>
      </c>
      <c r="B3710" s="99" t="s">
        <v>7549</v>
      </c>
      <c r="C3710" s="99" t="s">
        <v>6314</v>
      </c>
      <c r="D3710" s="99" t="s">
        <v>2679</v>
      </c>
      <c r="E3710" s="130">
        <v>300</v>
      </c>
      <c r="F3710" s="130">
        <f t="shared" si="274"/>
        <v>325.5</v>
      </c>
      <c r="G3710" s="130">
        <v>300</v>
      </c>
      <c r="H3710" s="130">
        <f t="shared" si="275"/>
        <v>325.5</v>
      </c>
      <c r="I3710" s="130">
        <f t="shared" si="277"/>
        <v>750</v>
      </c>
      <c r="J3710" s="130">
        <f t="shared" si="276"/>
        <v>798</v>
      </c>
    </row>
    <row r="3711" spans="1:10" x14ac:dyDescent="0.25">
      <c r="A3711" s="99" t="s">
        <v>7550</v>
      </c>
      <c r="B3711" s="99" t="s">
        <v>7551</v>
      </c>
      <c r="C3711" s="99" t="s">
        <v>6314</v>
      </c>
      <c r="D3711" s="99" t="s">
        <v>2679</v>
      </c>
      <c r="E3711" s="130">
        <v>300</v>
      </c>
      <c r="F3711" s="130">
        <f t="shared" si="274"/>
        <v>325.5</v>
      </c>
      <c r="G3711" s="130">
        <v>300</v>
      </c>
      <c r="H3711" s="130">
        <f t="shared" si="275"/>
        <v>325.5</v>
      </c>
      <c r="I3711" s="130">
        <f t="shared" si="277"/>
        <v>750</v>
      </c>
      <c r="J3711" s="130">
        <f t="shared" si="276"/>
        <v>798</v>
      </c>
    </row>
    <row r="3712" spans="1:10" x14ac:dyDescent="0.25">
      <c r="A3712" s="99" t="s">
        <v>7552</v>
      </c>
      <c r="B3712" s="99" t="s">
        <v>7553</v>
      </c>
      <c r="C3712" s="99" t="s">
        <v>6314</v>
      </c>
      <c r="D3712" s="99" t="s">
        <v>2679</v>
      </c>
      <c r="E3712" s="130">
        <v>300</v>
      </c>
      <c r="F3712" s="130">
        <f t="shared" si="274"/>
        <v>325.5</v>
      </c>
      <c r="G3712" s="130">
        <v>300</v>
      </c>
      <c r="H3712" s="130">
        <f t="shared" si="275"/>
        <v>325.5</v>
      </c>
      <c r="I3712" s="130">
        <f t="shared" si="277"/>
        <v>750</v>
      </c>
      <c r="J3712" s="130">
        <f t="shared" si="276"/>
        <v>798</v>
      </c>
    </row>
    <row r="3713" spans="1:10" x14ac:dyDescent="0.25">
      <c r="A3713" s="99" t="s">
        <v>7554</v>
      </c>
      <c r="B3713" s="99" t="s">
        <v>7555</v>
      </c>
      <c r="C3713" s="99" t="s">
        <v>6314</v>
      </c>
      <c r="D3713" s="99" t="s">
        <v>2679</v>
      </c>
      <c r="E3713" s="130">
        <v>300</v>
      </c>
      <c r="F3713" s="130">
        <f t="shared" si="274"/>
        <v>325.5</v>
      </c>
      <c r="G3713" s="130">
        <v>300</v>
      </c>
      <c r="H3713" s="130">
        <f t="shared" si="275"/>
        <v>325.5</v>
      </c>
      <c r="I3713" s="130">
        <f t="shared" si="277"/>
        <v>750</v>
      </c>
      <c r="J3713" s="130">
        <f t="shared" si="276"/>
        <v>798</v>
      </c>
    </row>
    <row r="3714" spans="1:10" x14ac:dyDescent="0.25">
      <c r="A3714" s="99" t="s">
        <v>7556</v>
      </c>
      <c r="B3714" s="99" t="s">
        <v>7557</v>
      </c>
      <c r="C3714" s="99" t="s">
        <v>6314</v>
      </c>
      <c r="D3714" s="99" t="s">
        <v>2679</v>
      </c>
      <c r="E3714" s="130">
        <v>300</v>
      </c>
      <c r="F3714" s="130">
        <f t="shared" si="274"/>
        <v>325.5</v>
      </c>
      <c r="G3714" s="130">
        <v>300</v>
      </c>
      <c r="H3714" s="130">
        <f t="shared" si="275"/>
        <v>325.5</v>
      </c>
      <c r="I3714" s="130">
        <f t="shared" si="277"/>
        <v>750</v>
      </c>
      <c r="J3714" s="130">
        <f t="shared" si="276"/>
        <v>798</v>
      </c>
    </row>
    <row r="3715" spans="1:10" x14ac:dyDescent="0.25">
      <c r="A3715" s="99" t="s">
        <v>7558</v>
      </c>
      <c r="B3715" s="99" t="s">
        <v>7559</v>
      </c>
      <c r="C3715" s="99" t="s">
        <v>6403</v>
      </c>
      <c r="D3715" s="99" t="s">
        <v>2956</v>
      </c>
      <c r="E3715" s="130">
        <v>110</v>
      </c>
      <c r="F3715" s="130">
        <f t="shared" ref="F3715:F3730" si="278">(E3715+10)*1.05</f>
        <v>126</v>
      </c>
      <c r="G3715" s="130">
        <v>110</v>
      </c>
      <c r="H3715" s="130">
        <f t="shared" ref="H3715:H3730" si="279">(G3715+10)*1.05</f>
        <v>126</v>
      </c>
      <c r="I3715" s="130">
        <f t="shared" si="277"/>
        <v>275</v>
      </c>
      <c r="J3715" s="130">
        <f t="shared" ref="J3715:J3730" si="280">(I3715+10)*1.05</f>
        <v>299.25</v>
      </c>
    </row>
    <row r="3716" spans="1:10" x14ac:dyDescent="0.25">
      <c r="A3716" s="99" t="s">
        <v>7560</v>
      </c>
      <c r="B3716" s="99" t="s">
        <v>7561</v>
      </c>
      <c r="C3716" s="99" t="s">
        <v>6403</v>
      </c>
      <c r="D3716" s="99" t="s">
        <v>2956</v>
      </c>
      <c r="E3716" s="130">
        <v>110</v>
      </c>
      <c r="F3716" s="130">
        <f t="shared" si="278"/>
        <v>126</v>
      </c>
      <c r="G3716" s="130">
        <v>110</v>
      </c>
      <c r="H3716" s="130">
        <f t="shared" si="279"/>
        <v>126</v>
      </c>
      <c r="I3716" s="130">
        <f t="shared" si="277"/>
        <v>275</v>
      </c>
      <c r="J3716" s="130">
        <f t="shared" si="280"/>
        <v>299.25</v>
      </c>
    </row>
    <row r="3717" spans="1:10" x14ac:dyDescent="0.25">
      <c r="A3717" s="99" t="s">
        <v>7562</v>
      </c>
      <c r="B3717" s="99" t="s">
        <v>7563</v>
      </c>
      <c r="C3717" s="99" t="s">
        <v>6403</v>
      </c>
      <c r="D3717" s="99" t="s">
        <v>1180</v>
      </c>
      <c r="E3717" s="130">
        <v>300</v>
      </c>
      <c r="F3717" s="130">
        <f t="shared" si="278"/>
        <v>325.5</v>
      </c>
      <c r="G3717" s="130">
        <v>300</v>
      </c>
      <c r="H3717" s="130">
        <f t="shared" si="279"/>
        <v>325.5</v>
      </c>
      <c r="I3717" s="130">
        <f t="shared" si="277"/>
        <v>750</v>
      </c>
      <c r="J3717" s="130">
        <f t="shared" si="280"/>
        <v>798</v>
      </c>
    </row>
    <row r="3718" spans="1:10" x14ac:dyDescent="0.25">
      <c r="A3718" s="99" t="s">
        <v>7564</v>
      </c>
      <c r="B3718" s="99" t="s">
        <v>7565</v>
      </c>
      <c r="C3718" s="99" t="s">
        <v>6403</v>
      </c>
      <c r="D3718" s="99" t="s">
        <v>1180</v>
      </c>
      <c r="E3718" s="130">
        <v>300</v>
      </c>
      <c r="F3718" s="130">
        <f t="shared" si="278"/>
        <v>325.5</v>
      </c>
      <c r="G3718" s="130">
        <v>300</v>
      </c>
      <c r="H3718" s="130">
        <f t="shared" si="279"/>
        <v>325.5</v>
      </c>
      <c r="I3718" s="130">
        <f t="shared" si="277"/>
        <v>750</v>
      </c>
      <c r="J3718" s="130">
        <f t="shared" si="280"/>
        <v>798</v>
      </c>
    </row>
    <row r="3719" spans="1:10" x14ac:dyDescent="0.25">
      <c r="A3719" s="99" t="s">
        <v>7566</v>
      </c>
      <c r="B3719" s="99" t="s">
        <v>7567</v>
      </c>
      <c r="C3719" s="99" t="s">
        <v>6403</v>
      </c>
      <c r="D3719" s="99" t="s">
        <v>1180</v>
      </c>
      <c r="E3719" s="130">
        <v>210</v>
      </c>
      <c r="F3719" s="130">
        <f t="shared" si="278"/>
        <v>231</v>
      </c>
      <c r="G3719" s="130">
        <v>210</v>
      </c>
      <c r="H3719" s="130">
        <f t="shared" si="279"/>
        <v>231</v>
      </c>
      <c r="I3719" s="130">
        <f t="shared" si="277"/>
        <v>525</v>
      </c>
      <c r="J3719" s="130">
        <f t="shared" si="280"/>
        <v>561.75</v>
      </c>
    </row>
    <row r="3720" spans="1:10" x14ac:dyDescent="0.25">
      <c r="A3720" s="99" t="s">
        <v>7568</v>
      </c>
      <c r="B3720" s="99" t="s">
        <v>7569</v>
      </c>
      <c r="C3720" s="99" t="s">
        <v>6403</v>
      </c>
      <c r="D3720" s="99" t="s">
        <v>1180</v>
      </c>
      <c r="E3720" s="130">
        <v>210</v>
      </c>
      <c r="F3720" s="130">
        <f t="shared" si="278"/>
        <v>231</v>
      </c>
      <c r="G3720" s="130">
        <v>210</v>
      </c>
      <c r="H3720" s="130">
        <f t="shared" si="279"/>
        <v>231</v>
      </c>
      <c r="I3720" s="130">
        <f t="shared" si="277"/>
        <v>525</v>
      </c>
      <c r="J3720" s="130">
        <f t="shared" si="280"/>
        <v>561.75</v>
      </c>
    </row>
    <row r="3721" spans="1:10" x14ac:dyDescent="0.25">
      <c r="A3721" s="99" t="s">
        <v>7570</v>
      </c>
      <c r="B3721" s="99" t="s">
        <v>7571</v>
      </c>
      <c r="C3721" s="99" t="s">
        <v>6403</v>
      </c>
      <c r="D3721" s="99" t="s">
        <v>1180</v>
      </c>
      <c r="E3721" s="130">
        <v>210</v>
      </c>
      <c r="F3721" s="130">
        <f t="shared" si="278"/>
        <v>231</v>
      </c>
      <c r="G3721" s="130">
        <v>210</v>
      </c>
      <c r="H3721" s="130">
        <f t="shared" si="279"/>
        <v>231</v>
      </c>
      <c r="I3721" s="130">
        <f t="shared" si="277"/>
        <v>525</v>
      </c>
      <c r="J3721" s="130">
        <f t="shared" si="280"/>
        <v>561.75</v>
      </c>
    </row>
    <row r="3722" spans="1:10" x14ac:dyDescent="0.25">
      <c r="A3722" s="99" t="s">
        <v>7572</v>
      </c>
      <c r="B3722" s="99" t="s">
        <v>7573</v>
      </c>
      <c r="C3722" s="99" t="s">
        <v>6403</v>
      </c>
      <c r="D3722" s="99" t="s">
        <v>2956</v>
      </c>
      <c r="E3722" s="130">
        <v>110</v>
      </c>
      <c r="F3722" s="130">
        <f t="shared" si="278"/>
        <v>126</v>
      </c>
      <c r="G3722" s="130">
        <v>110</v>
      </c>
      <c r="H3722" s="130">
        <f t="shared" si="279"/>
        <v>126</v>
      </c>
      <c r="I3722" s="130">
        <f t="shared" si="277"/>
        <v>275</v>
      </c>
      <c r="J3722" s="130">
        <f t="shared" si="280"/>
        <v>299.25</v>
      </c>
    </row>
    <row r="3723" spans="1:10" x14ac:dyDescent="0.25">
      <c r="A3723" s="99" t="s">
        <v>7574</v>
      </c>
      <c r="B3723" s="99" t="s">
        <v>7575</v>
      </c>
      <c r="C3723" s="99" t="s">
        <v>6478</v>
      </c>
      <c r="D3723" s="99" t="s">
        <v>3410</v>
      </c>
      <c r="E3723" s="130">
        <v>110</v>
      </c>
      <c r="F3723" s="130">
        <f t="shared" si="278"/>
        <v>126</v>
      </c>
      <c r="G3723" s="130">
        <v>110</v>
      </c>
      <c r="H3723" s="130">
        <f t="shared" si="279"/>
        <v>126</v>
      </c>
      <c r="I3723" s="130">
        <f t="shared" si="277"/>
        <v>275</v>
      </c>
      <c r="J3723" s="130">
        <f t="shared" si="280"/>
        <v>299.25</v>
      </c>
    </row>
    <row r="3724" spans="1:10" x14ac:dyDescent="0.25">
      <c r="A3724" s="99" t="s">
        <v>7576</v>
      </c>
      <c r="B3724" s="99" t="s">
        <v>7577</v>
      </c>
      <c r="C3724" s="99" t="s">
        <v>6478</v>
      </c>
      <c r="D3724" s="99" t="s">
        <v>3410</v>
      </c>
      <c r="E3724" s="130">
        <v>110</v>
      </c>
      <c r="F3724" s="130">
        <f t="shared" si="278"/>
        <v>126</v>
      </c>
      <c r="G3724" s="130">
        <v>110</v>
      </c>
      <c r="H3724" s="130">
        <f t="shared" si="279"/>
        <v>126</v>
      </c>
      <c r="I3724" s="130">
        <f t="shared" si="277"/>
        <v>275</v>
      </c>
      <c r="J3724" s="130">
        <f t="shared" si="280"/>
        <v>299.25</v>
      </c>
    </row>
    <row r="3725" spans="1:10" x14ac:dyDescent="0.25">
      <c r="A3725" s="99" t="s">
        <v>7578</v>
      </c>
      <c r="B3725" s="99" t="s">
        <v>7579</v>
      </c>
      <c r="C3725" s="99" t="s">
        <v>6478</v>
      </c>
      <c r="D3725" s="99" t="s">
        <v>3410</v>
      </c>
      <c r="E3725" s="130">
        <v>110</v>
      </c>
      <c r="F3725" s="130">
        <f t="shared" si="278"/>
        <v>126</v>
      </c>
      <c r="G3725" s="130">
        <v>110</v>
      </c>
      <c r="H3725" s="130">
        <f t="shared" si="279"/>
        <v>126</v>
      </c>
      <c r="I3725" s="130">
        <f t="shared" si="277"/>
        <v>275</v>
      </c>
      <c r="J3725" s="130">
        <f t="shared" si="280"/>
        <v>299.25</v>
      </c>
    </row>
    <row r="3726" spans="1:10" x14ac:dyDescent="0.25">
      <c r="A3726" s="99" t="s">
        <v>7580</v>
      </c>
      <c r="B3726" s="99" t="s">
        <v>7581</v>
      </c>
      <c r="C3726" s="99" t="s">
        <v>6478</v>
      </c>
      <c r="D3726" s="99" t="s">
        <v>3410</v>
      </c>
      <c r="E3726" s="130">
        <v>110</v>
      </c>
      <c r="F3726" s="130">
        <f t="shared" si="278"/>
        <v>126</v>
      </c>
      <c r="G3726" s="130">
        <v>110</v>
      </c>
      <c r="H3726" s="130">
        <f t="shared" si="279"/>
        <v>126</v>
      </c>
      <c r="I3726" s="130">
        <f t="shared" si="277"/>
        <v>275</v>
      </c>
      <c r="J3726" s="130">
        <f t="shared" si="280"/>
        <v>299.25</v>
      </c>
    </row>
    <row r="3727" spans="1:10" x14ac:dyDescent="0.25">
      <c r="A3727" s="99" t="s">
        <v>7582</v>
      </c>
      <c r="B3727" s="99" t="s">
        <v>7583</v>
      </c>
      <c r="C3727" s="99" t="s">
        <v>6478</v>
      </c>
      <c r="D3727" s="99" t="s">
        <v>3410</v>
      </c>
      <c r="E3727" s="130">
        <v>110</v>
      </c>
      <c r="F3727" s="130">
        <f t="shared" si="278"/>
        <v>126</v>
      </c>
      <c r="G3727" s="130">
        <v>110</v>
      </c>
      <c r="H3727" s="130">
        <f t="shared" si="279"/>
        <v>126</v>
      </c>
      <c r="I3727" s="130">
        <f t="shared" si="277"/>
        <v>275</v>
      </c>
      <c r="J3727" s="130">
        <f t="shared" si="280"/>
        <v>299.25</v>
      </c>
    </row>
    <row r="3728" spans="1:10" x14ac:dyDescent="0.25">
      <c r="A3728" s="99" t="s">
        <v>7584</v>
      </c>
      <c r="B3728" s="99" t="s">
        <v>7585</v>
      </c>
      <c r="C3728" s="99" t="s">
        <v>6478</v>
      </c>
      <c r="D3728" s="99" t="s">
        <v>3410</v>
      </c>
      <c r="E3728" s="130">
        <v>110</v>
      </c>
      <c r="F3728" s="130">
        <f t="shared" si="278"/>
        <v>126</v>
      </c>
      <c r="G3728" s="130">
        <v>110</v>
      </c>
      <c r="H3728" s="130">
        <f t="shared" si="279"/>
        <v>126</v>
      </c>
      <c r="I3728" s="130">
        <f t="shared" si="277"/>
        <v>275</v>
      </c>
      <c r="J3728" s="130">
        <f t="shared" si="280"/>
        <v>299.25</v>
      </c>
    </row>
    <row r="3729" spans="1:10" x14ac:dyDescent="0.25">
      <c r="A3729" s="99" t="s">
        <v>7586</v>
      </c>
      <c r="B3729" s="99" t="s">
        <v>7587</v>
      </c>
      <c r="C3729" s="99" t="s">
        <v>6478</v>
      </c>
      <c r="D3729" s="99" t="s">
        <v>3410</v>
      </c>
      <c r="E3729" s="130">
        <v>110</v>
      </c>
      <c r="F3729" s="130">
        <f t="shared" si="278"/>
        <v>126</v>
      </c>
      <c r="G3729" s="130">
        <v>110</v>
      </c>
      <c r="H3729" s="130">
        <f t="shared" si="279"/>
        <v>126</v>
      </c>
      <c r="I3729" s="130">
        <f t="shared" si="277"/>
        <v>275</v>
      </c>
      <c r="J3729" s="130">
        <f t="shared" si="280"/>
        <v>299.25</v>
      </c>
    </row>
    <row r="3730" spans="1:10" x14ac:dyDescent="0.25">
      <c r="A3730" s="99" t="s">
        <v>7588</v>
      </c>
      <c r="B3730" s="99" t="s">
        <v>7589</v>
      </c>
      <c r="C3730" s="99" t="s">
        <v>6516</v>
      </c>
      <c r="D3730" s="99" t="s">
        <v>6289</v>
      </c>
      <c r="E3730" s="130">
        <v>150</v>
      </c>
      <c r="F3730" s="130">
        <f t="shared" si="278"/>
        <v>168</v>
      </c>
      <c r="G3730" s="130">
        <v>150</v>
      </c>
      <c r="H3730" s="130">
        <f t="shared" si="279"/>
        <v>168</v>
      </c>
      <c r="I3730" s="130">
        <f t="shared" si="277"/>
        <v>375</v>
      </c>
      <c r="J3730" s="130">
        <f t="shared" si="280"/>
        <v>404.25</v>
      </c>
    </row>
    <row r="3731" spans="1:10" x14ac:dyDescent="0.25">
      <c r="A3731" s="99" t="s">
        <v>7590</v>
      </c>
      <c r="B3731" s="99" t="s">
        <v>7591</v>
      </c>
      <c r="C3731" s="99" t="s">
        <v>6516</v>
      </c>
      <c r="D3731" s="99" t="s">
        <v>3743</v>
      </c>
      <c r="E3731" s="130">
        <v>150</v>
      </c>
      <c r="F3731" s="130">
        <v>168</v>
      </c>
      <c r="G3731" s="130">
        <v>150</v>
      </c>
      <c r="H3731" s="130">
        <v>168</v>
      </c>
      <c r="I3731" s="130">
        <v>375</v>
      </c>
      <c r="J3731" s="130">
        <v>404.25</v>
      </c>
    </row>
    <row r="3732" spans="1:10" x14ac:dyDescent="0.25">
      <c r="A3732" s="99" t="s">
        <v>7592</v>
      </c>
      <c r="B3732" s="99" t="s">
        <v>7593</v>
      </c>
      <c r="C3732" s="99" t="s">
        <v>6516</v>
      </c>
      <c r="D3732" s="99" t="s">
        <v>3743</v>
      </c>
      <c r="E3732" s="130">
        <v>150</v>
      </c>
      <c r="F3732" s="130">
        <v>168</v>
      </c>
      <c r="G3732" s="130">
        <v>150</v>
      </c>
      <c r="H3732" s="130">
        <v>168</v>
      </c>
      <c r="I3732" s="130">
        <v>375</v>
      </c>
      <c r="J3732" s="130">
        <v>404.25</v>
      </c>
    </row>
    <row r="3733" spans="1:10" x14ac:dyDescent="0.25">
      <c r="A3733" s="99" t="s">
        <v>7594</v>
      </c>
      <c r="B3733" s="99" t="s">
        <v>7595</v>
      </c>
      <c r="C3733" s="99" t="s">
        <v>6547</v>
      </c>
      <c r="D3733" s="99" t="s">
        <v>3992</v>
      </c>
      <c r="E3733" s="130">
        <v>110</v>
      </c>
      <c r="F3733" s="130">
        <v>126</v>
      </c>
      <c r="G3733" s="130">
        <v>110</v>
      </c>
      <c r="H3733" s="130">
        <v>126</v>
      </c>
      <c r="I3733" s="130">
        <v>275</v>
      </c>
      <c r="J3733" s="130">
        <v>299.25</v>
      </c>
    </row>
    <row r="3734" spans="1:10" x14ac:dyDescent="0.25">
      <c r="A3734" s="99" t="s">
        <v>7596</v>
      </c>
      <c r="B3734" s="99" t="s">
        <v>7597</v>
      </c>
      <c r="C3734" s="99" t="s">
        <v>6547</v>
      </c>
      <c r="D3734" s="99" t="s">
        <v>3992</v>
      </c>
      <c r="E3734" s="130">
        <v>110</v>
      </c>
      <c r="F3734" s="130">
        <v>126</v>
      </c>
      <c r="G3734" s="130">
        <v>110</v>
      </c>
      <c r="H3734" s="130">
        <v>126</v>
      </c>
      <c r="I3734" s="130">
        <v>275</v>
      </c>
      <c r="J3734" s="130">
        <v>299.25</v>
      </c>
    </row>
    <row r="3735" spans="1:10" x14ac:dyDescent="0.25">
      <c r="A3735" s="99" t="s">
        <v>7598</v>
      </c>
      <c r="B3735" s="99" t="s">
        <v>7599</v>
      </c>
      <c r="C3735" s="99" t="s">
        <v>6560</v>
      </c>
      <c r="D3735" s="99" t="s">
        <v>4085</v>
      </c>
      <c r="E3735" s="130">
        <v>400</v>
      </c>
      <c r="F3735" s="130">
        <v>430.5</v>
      </c>
      <c r="G3735" s="130">
        <v>400</v>
      </c>
      <c r="H3735" s="130">
        <v>430.5</v>
      </c>
      <c r="I3735" s="130">
        <v>1000</v>
      </c>
      <c r="J3735" s="130">
        <v>1060.5</v>
      </c>
    </row>
    <row r="3736" spans="1:10" x14ac:dyDescent="0.25">
      <c r="A3736" s="99" t="s">
        <v>7600</v>
      </c>
      <c r="B3736" s="99" t="s">
        <v>7601</v>
      </c>
      <c r="C3736" s="99" t="s">
        <v>6560</v>
      </c>
      <c r="D3736" s="99" t="s">
        <v>4085</v>
      </c>
      <c r="E3736" s="130">
        <v>400</v>
      </c>
      <c r="F3736" s="130">
        <v>430.5</v>
      </c>
      <c r="G3736" s="130">
        <v>400</v>
      </c>
      <c r="H3736" s="130">
        <v>430.5</v>
      </c>
      <c r="I3736" s="130">
        <v>1000</v>
      </c>
      <c r="J3736" s="130">
        <v>1060.5</v>
      </c>
    </row>
    <row r="3737" spans="1:10" x14ac:dyDescent="0.25">
      <c r="A3737" s="99" t="s">
        <v>7602</v>
      </c>
      <c r="B3737" s="99" t="s">
        <v>7603</v>
      </c>
      <c r="C3737" s="99" t="s">
        <v>6560</v>
      </c>
      <c r="D3737" s="99" t="s">
        <v>4085</v>
      </c>
      <c r="E3737" s="130">
        <v>400</v>
      </c>
      <c r="F3737" s="130">
        <v>430.5</v>
      </c>
      <c r="G3737" s="130">
        <v>400</v>
      </c>
      <c r="H3737" s="130">
        <v>430.5</v>
      </c>
      <c r="I3737" s="130">
        <v>1000</v>
      </c>
      <c r="J3737" s="130">
        <v>1060.5</v>
      </c>
    </row>
    <row r="3738" spans="1:10" x14ac:dyDescent="0.25">
      <c r="A3738" s="99" t="s">
        <v>7604</v>
      </c>
      <c r="B3738" s="99" t="s">
        <v>7605</v>
      </c>
      <c r="C3738" s="99" t="s">
        <v>6560</v>
      </c>
      <c r="D3738" s="99" t="s">
        <v>4085</v>
      </c>
      <c r="E3738" s="130">
        <v>400</v>
      </c>
      <c r="F3738" s="130">
        <v>430.5</v>
      </c>
      <c r="G3738" s="130">
        <v>400</v>
      </c>
      <c r="H3738" s="130">
        <v>430.5</v>
      </c>
      <c r="I3738" s="130">
        <v>1000</v>
      </c>
      <c r="J3738" s="130">
        <v>1060.5</v>
      </c>
    </row>
    <row r="3739" spans="1:10" x14ac:dyDescent="0.25">
      <c r="A3739" s="99" t="s">
        <v>7606</v>
      </c>
      <c r="B3739" s="99" t="s">
        <v>7607</v>
      </c>
      <c r="C3739" s="99" t="s">
        <v>6560</v>
      </c>
      <c r="D3739" s="99" t="s">
        <v>4085</v>
      </c>
      <c r="E3739" s="130">
        <v>400</v>
      </c>
      <c r="F3739" s="130">
        <v>430.5</v>
      </c>
      <c r="G3739" s="130">
        <v>400</v>
      </c>
      <c r="H3739" s="130">
        <v>430.5</v>
      </c>
      <c r="I3739" s="130">
        <v>1000</v>
      </c>
      <c r="J3739" s="130">
        <v>1060.5</v>
      </c>
    </row>
    <row r="3740" spans="1:10" x14ac:dyDescent="0.25">
      <c r="A3740" s="99" t="s">
        <v>7608</v>
      </c>
      <c r="B3740" s="99" t="s">
        <v>7609</v>
      </c>
      <c r="C3740" s="99" t="s">
        <v>6560</v>
      </c>
      <c r="D3740" s="99" t="s">
        <v>4085</v>
      </c>
      <c r="E3740" s="130">
        <v>400</v>
      </c>
      <c r="F3740" s="130">
        <v>430.5</v>
      </c>
      <c r="G3740" s="130">
        <v>400</v>
      </c>
      <c r="H3740" s="130">
        <v>430.5</v>
      </c>
      <c r="I3740" s="130">
        <v>1000</v>
      </c>
      <c r="J3740" s="130">
        <v>1060.5</v>
      </c>
    </row>
    <row r="3741" spans="1:10" x14ac:dyDescent="0.25">
      <c r="A3741" s="99" t="s">
        <v>7610</v>
      </c>
      <c r="B3741" s="99" t="s">
        <v>7611</v>
      </c>
      <c r="C3741" s="99" t="s">
        <v>6560</v>
      </c>
      <c r="D3741" s="99" t="s">
        <v>4085</v>
      </c>
      <c r="E3741" s="130">
        <v>400</v>
      </c>
      <c r="F3741" s="130">
        <v>430.5</v>
      </c>
      <c r="G3741" s="130">
        <v>400</v>
      </c>
      <c r="H3741" s="130">
        <v>430.5</v>
      </c>
      <c r="I3741" s="130">
        <v>1000</v>
      </c>
      <c r="J3741" s="130">
        <v>1060.5</v>
      </c>
    </row>
    <row r="3742" spans="1:10" x14ac:dyDescent="0.25">
      <c r="A3742" s="99" t="s">
        <v>7612</v>
      </c>
      <c r="B3742" s="99" t="s">
        <v>7613</v>
      </c>
      <c r="C3742" s="99" t="s">
        <v>6565</v>
      </c>
      <c r="D3742" s="99" t="s">
        <v>4368</v>
      </c>
      <c r="E3742" s="130">
        <v>210</v>
      </c>
      <c r="F3742" s="130">
        <v>231</v>
      </c>
      <c r="G3742" s="130">
        <v>210</v>
      </c>
      <c r="H3742" s="130">
        <v>231</v>
      </c>
      <c r="I3742" s="130">
        <v>525</v>
      </c>
      <c r="J3742" s="130">
        <v>561.75</v>
      </c>
    </row>
    <row r="3743" spans="1:10" x14ac:dyDescent="0.25">
      <c r="A3743" s="99" t="s">
        <v>7614</v>
      </c>
      <c r="B3743" s="99" t="s">
        <v>7615</v>
      </c>
      <c r="C3743" s="99" t="s">
        <v>6565</v>
      </c>
      <c r="D3743" s="99" t="s">
        <v>4368</v>
      </c>
      <c r="E3743" s="130">
        <v>210</v>
      </c>
      <c r="F3743" s="130">
        <v>231</v>
      </c>
      <c r="G3743" s="130">
        <v>210</v>
      </c>
      <c r="H3743" s="130">
        <v>231</v>
      </c>
      <c r="I3743" s="130">
        <v>525</v>
      </c>
      <c r="J3743" s="130">
        <v>561.75</v>
      </c>
    </row>
    <row r="3744" spans="1:10" x14ac:dyDescent="0.25">
      <c r="A3744" s="99" t="s">
        <v>7616</v>
      </c>
      <c r="B3744" s="99" t="s">
        <v>7617</v>
      </c>
      <c r="C3744" s="99" t="s">
        <v>6860</v>
      </c>
      <c r="D3744" s="99" t="s">
        <v>4670</v>
      </c>
      <c r="E3744" s="130">
        <v>110</v>
      </c>
      <c r="F3744" s="130">
        <v>126</v>
      </c>
      <c r="G3744" s="130">
        <v>110</v>
      </c>
      <c r="H3744" s="130">
        <v>126</v>
      </c>
      <c r="I3744" s="130">
        <v>275</v>
      </c>
      <c r="J3744" s="130">
        <v>299.25</v>
      </c>
    </row>
    <row r="3745" spans="1:10" x14ac:dyDescent="0.25">
      <c r="A3745" s="99" t="s">
        <v>7618</v>
      </c>
      <c r="B3745" s="99" t="s">
        <v>7619</v>
      </c>
      <c r="C3745" s="99" t="s">
        <v>6860</v>
      </c>
      <c r="D3745" s="99" t="s">
        <v>4670</v>
      </c>
      <c r="E3745" s="130">
        <v>110</v>
      </c>
      <c r="F3745" s="130">
        <v>126</v>
      </c>
      <c r="G3745" s="130">
        <v>110</v>
      </c>
      <c r="H3745" s="130">
        <v>126</v>
      </c>
      <c r="I3745" s="130">
        <v>275</v>
      </c>
      <c r="J3745" s="130">
        <v>299.25</v>
      </c>
    </row>
    <row r="3746" spans="1:10" x14ac:dyDescent="0.25">
      <c r="A3746" s="99" t="s">
        <v>7620</v>
      </c>
      <c r="B3746" s="99" t="s">
        <v>7621</v>
      </c>
      <c r="C3746" s="99" t="s">
        <v>5998</v>
      </c>
      <c r="D3746" s="99" t="s">
        <v>952</v>
      </c>
      <c r="E3746" s="130">
        <v>110</v>
      </c>
      <c r="F3746" s="130">
        <v>126</v>
      </c>
      <c r="G3746" s="130">
        <v>110</v>
      </c>
      <c r="H3746" s="130">
        <v>126</v>
      </c>
      <c r="I3746" s="130">
        <v>275</v>
      </c>
      <c r="J3746" s="130">
        <v>299.25</v>
      </c>
    </row>
    <row r="3747" spans="1:10" x14ac:dyDescent="0.25">
      <c r="A3747" s="99" t="s">
        <v>7622</v>
      </c>
      <c r="B3747" s="99" t="s">
        <v>7623</v>
      </c>
      <c r="C3747" s="99" t="s">
        <v>6087</v>
      </c>
      <c r="D3747" s="99" t="s">
        <v>1482</v>
      </c>
      <c r="E3747" s="130">
        <v>110</v>
      </c>
      <c r="F3747" s="130">
        <v>126</v>
      </c>
      <c r="G3747" s="130">
        <v>110</v>
      </c>
      <c r="H3747" s="130">
        <v>126</v>
      </c>
      <c r="I3747" s="130">
        <v>275</v>
      </c>
      <c r="J3747" s="130">
        <v>299.25</v>
      </c>
    </row>
    <row r="3748" spans="1:10" x14ac:dyDescent="0.25">
      <c r="A3748" s="99" t="s">
        <v>7624</v>
      </c>
      <c r="B3748" s="99" t="s">
        <v>7625</v>
      </c>
      <c r="C3748" s="99" t="s">
        <v>6087</v>
      </c>
      <c r="D3748" s="99" t="s">
        <v>1482</v>
      </c>
      <c r="E3748" s="130">
        <v>110</v>
      </c>
      <c r="F3748" s="130">
        <v>126</v>
      </c>
      <c r="G3748" s="130">
        <v>110</v>
      </c>
      <c r="H3748" s="130">
        <v>126</v>
      </c>
      <c r="I3748" s="130">
        <v>275</v>
      </c>
      <c r="J3748" s="130">
        <v>299.25</v>
      </c>
    </row>
    <row r="3749" spans="1:10" x14ac:dyDescent="0.25">
      <c r="A3749" s="99" t="s">
        <v>7626</v>
      </c>
      <c r="B3749" s="99" t="s">
        <v>7627</v>
      </c>
      <c r="C3749" s="99" t="s">
        <v>6154</v>
      </c>
      <c r="D3749" s="99" t="s">
        <v>1808</v>
      </c>
      <c r="E3749" s="130">
        <v>110</v>
      </c>
      <c r="F3749" s="130">
        <v>126</v>
      </c>
      <c r="G3749" s="130">
        <v>110</v>
      </c>
      <c r="H3749" s="130">
        <v>126</v>
      </c>
      <c r="I3749" s="130">
        <v>275</v>
      </c>
      <c r="J3749" s="130">
        <v>299.25</v>
      </c>
    </row>
    <row r="3750" spans="1:10" x14ac:dyDescent="0.25">
      <c r="A3750" s="99" t="s">
        <v>7628</v>
      </c>
      <c r="B3750" s="99" t="s">
        <v>7629</v>
      </c>
      <c r="C3750" s="99" t="s">
        <v>6263</v>
      </c>
      <c r="D3750" s="99" t="s">
        <v>2301</v>
      </c>
      <c r="E3750" s="130">
        <v>400</v>
      </c>
      <c r="F3750" s="130">
        <v>430.5</v>
      </c>
      <c r="G3750" s="130">
        <v>400</v>
      </c>
      <c r="H3750" s="130">
        <v>430.5</v>
      </c>
      <c r="I3750" s="130">
        <v>1000</v>
      </c>
      <c r="J3750" s="130">
        <v>1060.5</v>
      </c>
    </row>
    <row r="3751" spans="1:10" x14ac:dyDescent="0.25">
      <c r="A3751" s="99" t="s">
        <v>7630</v>
      </c>
      <c r="B3751" s="99" t="s">
        <v>7631</v>
      </c>
      <c r="C3751" s="99" t="s">
        <v>6263</v>
      </c>
      <c r="D3751" s="99" t="s">
        <v>2301</v>
      </c>
      <c r="E3751" s="130">
        <v>400</v>
      </c>
      <c r="F3751" s="130">
        <v>430.5</v>
      </c>
      <c r="G3751" s="130">
        <v>400</v>
      </c>
      <c r="H3751" s="130">
        <v>430.5</v>
      </c>
      <c r="I3751" s="130">
        <v>1000</v>
      </c>
      <c r="J3751" s="130">
        <v>1060.5</v>
      </c>
    </row>
    <row r="3752" spans="1:10" x14ac:dyDescent="0.25">
      <c r="A3752" s="99" t="s">
        <v>7632</v>
      </c>
      <c r="B3752" s="99" t="s">
        <v>7633</v>
      </c>
      <c r="C3752" s="99" t="s">
        <v>6263</v>
      </c>
      <c r="D3752" s="99" t="s">
        <v>2301</v>
      </c>
      <c r="E3752" s="130">
        <v>400</v>
      </c>
      <c r="F3752" s="130">
        <v>430.5</v>
      </c>
      <c r="G3752" s="130">
        <v>400</v>
      </c>
      <c r="H3752" s="130">
        <v>430.5</v>
      </c>
      <c r="I3752" s="130">
        <v>1000</v>
      </c>
      <c r="J3752" s="130">
        <v>1060.5</v>
      </c>
    </row>
    <row r="3753" spans="1:10" x14ac:dyDescent="0.25">
      <c r="A3753" s="99" t="s">
        <v>7634</v>
      </c>
      <c r="B3753" s="99" t="s">
        <v>7635</v>
      </c>
      <c r="C3753" s="99" t="s">
        <v>6263</v>
      </c>
      <c r="D3753" s="99" t="s">
        <v>2301</v>
      </c>
      <c r="E3753" s="130">
        <v>400</v>
      </c>
      <c r="F3753" s="130">
        <v>430.5</v>
      </c>
      <c r="G3753" s="130">
        <v>400</v>
      </c>
      <c r="H3753" s="130">
        <v>430.5</v>
      </c>
      <c r="I3753" s="130">
        <v>1000</v>
      </c>
      <c r="J3753" s="130">
        <v>1060.5</v>
      </c>
    </row>
    <row r="3754" spans="1:10" x14ac:dyDescent="0.25">
      <c r="A3754" s="99" t="s">
        <v>7636</v>
      </c>
      <c r="B3754" s="99" t="s">
        <v>7637</v>
      </c>
      <c r="C3754" s="99" t="s">
        <v>6263</v>
      </c>
      <c r="D3754" s="99" t="s">
        <v>2301</v>
      </c>
      <c r="E3754" s="130">
        <v>400</v>
      </c>
      <c r="F3754" s="130">
        <v>430.5</v>
      </c>
      <c r="G3754" s="130">
        <v>400</v>
      </c>
      <c r="H3754" s="130">
        <v>430.5</v>
      </c>
      <c r="I3754" s="130">
        <v>1000</v>
      </c>
      <c r="J3754" s="130">
        <v>1060.5</v>
      </c>
    </row>
    <row r="3755" spans="1:10" x14ac:dyDescent="0.25">
      <c r="A3755" s="99" t="s">
        <v>7638</v>
      </c>
      <c r="B3755" s="99" t="s">
        <v>7639</v>
      </c>
      <c r="C3755" s="99" t="s">
        <v>6263</v>
      </c>
      <c r="D3755" s="99" t="s">
        <v>2301</v>
      </c>
      <c r="E3755" s="130">
        <v>400</v>
      </c>
      <c r="F3755" s="130">
        <v>430.5</v>
      </c>
      <c r="G3755" s="130">
        <v>400</v>
      </c>
      <c r="H3755" s="130">
        <v>430.5</v>
      </c>
      <c r="I3755" s="130">
        <v>1000</v>
      </c>
      <c r="J3755" s="130">
        <v>1060.5</v>
      </c>
    </row>
    <row r="3756" spans="1:10" x14ac:dyDescent="0.25">
      <c r="A3756" s="99" t="s">
        <v>7640</v>
      </c>
      <c r="B3756" s="99" t="s">
        <v>7641</v>
      </c>
      <c r="C3756" s="99" t="s">
        <v>6263</v>
      </c>
      <c r="D3756" s="99" t="s">
        <v>2301</v>
      </c>
      <c r="E3756" s="130">
        <v>400</v>
      </c>
      <c r="F3756" s="130">
        <v>430.5</v>
      </c>
      <c r="G3756" s="130">
        <v>400</v>
      </c>
      <c r="H3756" s="130">
        <v>430.5</v>
      </c>
      <c r="I3756" s="130">
        <v>1000</v>
      </c>
      <c r="J3756" s="130">
        <v>1060.5</v>
      </c>
    </row>
    <row r="3757" spans="1:10" x14ac:dyDescent="0.25">
      <c r="A3757" s="99" t="s">
        <v>7642</v>
      </c>
      <c r="B3757" s="99" t="s">
        <v>7643</v>
      </c>
      <c r="C3757" s="99" t="s">
        <v>6263</v>
      </c>
      <c r="D3757" s="99" t="s">
        <v>2301</v>
      </c>
      <c r="E3757" s="130">
        <v>400</v>
      </c>
      <c r="F3757" s="130">
        <v>430.5</v>
      </c>
      <c r="G3757" s="130">
        <v>400</v>
      </c>
      <c r="H3757" s="130">
        <v>430.5</v>
      </c>
      <c r="I3757" s="130">
        <v>1000</v>
      </c>
      <c r="J3757" s="130">
        <v>1060.5</v>
      </c>
    </row>
    <row r="3758" spans="1:10" x14ac:dyDescent="0.25">
      <c r="A3758" s="99" t="s">
        <v>7644</v>
      </c>
      <c r="B3758" s="99" t="s">
        <v>7645</v>
      </c>
      <c r="C3758" s="99" t="s">
        <v>6286</v>
      </c>
      <c r="D3758" s="99" t="s">
        <v>2523</v>
      </c>
      <c r="E3758" s="130">
        <v>150</v>
      </c>
      <c r="F3758" s="130">
        <v>168</v>
      </c>
      <c r="G3758" s="130">
        <v>150</v>
      </c>
      <c r="H3758" s="130">
        <v>168</v>
      </c>
      <c r="I3758" s="130">
        <v>375</v>
      </c>
      <c r="J3758" s="130">
        <v>404.25</v>
      </c>
    </row>
    <row r="3759" spans="1:10" x14ac:dyDescent="0.25">
      <c r="A3759" s="99" t="s">
        <v>7646</v>
      </c>
      <c r="B3759" s="99" t="s">
        <v>7647</v>
      </c>
      <c r="C3759" s="99" t="s">
        <v>6286</v>
      </c>
      <c r="D3759" s="99" t="s">
        <v>2523</v>
      </c>
      <c r="E3759" s="130">
        <v>150</v>
      </c>
      <c r="F3759" s="130">
        <v>168</v>
      </c>
      <c r="G3759" s="130">
        <v>150</v>
      </c>
      <c r="H3759" s="130">
        <v>168</v>
      </c>
      <c r="I3759" s="130">
        <v>375</v>
      </c>
      <c r="J3759" s="130">
        <v>404.25</v>
      </c>
    </row>
    <row r="3760" spans="1:10" x14ac:dyDescent="0.25">
      <c r="A3760" s="99" t="s">
        <v>7648</v>
      </c>
      <c r="B3760" s="99" t="s">
        <v>7649</v>
      </c>
      <c r="C3760" s="99" t="s">
        <v>6286</v>
      </c>
      <c r="D3760" s="99" t="s">
        <v>2523</v>
      </c>
      <c r="E3760" s="130">
        <v>150</v>
      </c>
      <c r="F3760" s="130">
        <v>168</v>
      </c>
      <c r="G3760" s="130">
        <v>150</v>
      </c>
      <c r="H3760" s="130">
        <v>168</v>
      </c>
      <c r="I3760" s="130">
        <v>375</v>
      </c>
      <c r="J3760" s="130">
        <v>404.25</v>
      </c>
    </row>
    <row r="3761" spans="1:10" x14ac:dyDescent="0.25">
      <c r="A3761" s="99" t="s">
        <v>7650</v>
      </c>
      <c r="B3761" s="99" t="s">
        <v>7651</v>
      </c>
      <c r="C3761" s="99" t="s">
        <v>6403</v>
      </c>
      <c r="D3761" s="99" t="s">
        <v>2956</v>
      </c>
      <c r="E3761" s="130">
        <v>110</v>
      </c>
      <c r="F3761" s="130">
        <v>126</v>
      </c>
      <c r="G3761" s="130">
        <v>110</v>
      </c>
      <c r="H3761" s="130">
        <v>126</v>
      </c>
      <c r="I3761" s="130">
        <v>275</v>
      </c>
      <c r="J3761" s="130">
        <v>299.25</v>
      </c>
    </row>
    <row r="3762" spans="1:10" x14ac:dyDescent="0.25">
      <c r="A3762" s="99" t="s">
        <v>7652</v>
      </c>
      <c r="B3762" s="99" t="s">
        <v>7653</v>
      </c>
      <c r="C3762" s="99" t="s">
        <v>6403</v>
      </c>
      <c r="D3762" s="99" t="s">
        <v>2956</v>
      </c>
      <c r="E3762" s="130">
        <v>110</v>
      </c>
      <c r="F3762" s="130">
        <v>126</v>
      </c>
      <c r="G3762" s="130">
        <v>110</v>
      </c>
      <c r="H3762" s="130">
        <v>126</v>
      </c>
      <c r="I3762" s="130">
        <v>275</v>
      </c>
      <c r="J3762" s="130">
        <v>299.25</v>
      </c>
    </row>
    <row r="3763" spans="1:10" x14ac:dyDescent="0.25">
      <c r="A3763" s="99" t="s">
        <v>7654</v>
      </c>
      <c r="B3763" s="99" t="s">
        <v>7655</v>
      </c>
      <c r="C3763" s="99" t="s">
        <v>6403</v>
      </c>
      <c r="D3763" s="99" t="s">
        <v>1180</v>
      </c>
      <c r="E3763" s="130">
        <v>300</v>
      </c>
      <c r="F3763" s="130">
        <v>325.5</v>
      </c>
      <c r="G3763" s="130">
        <v>300</v>
      </c>
      <c r="H3763" s="130">
        <v>325.5</v>
      </c>
      <c r="I3763" s="130">
        <v>750</v>
      </c>
      <c r="J3763" s="130">
        <v>798</v>
      </c>
    </row>
    <row r="3764" spans="1:10" x14ac:dyDescent="0.25">
      <c r="A3764" s="99" t="s">
        <v>7656</v>
      </c>
      <c r="B3764" s="99" t="s">
        <v>7657</v>
      </c>
      <c r="C3764" s="99" t="s">
        <v>6403</v>
      </c>
      <c r="D3764" s="99" t="s">
        <v>1180</v>
      </c>
      <c r="E3764" s="130">
        <v>300</v>
      </c>
      <c r="F3764" s="130">
        <v>325.5</v>
      </c>
      <c r="G3764" s="130">
        <v>300</v>
      </c>
      <c r="H3764" s="130">
        <v>325.5</v>
      </c>
      <c r="I3764" s="130">
        <v>750</v>
      </c>
      <c r="J3764" s="130">
        <v>798</v>
      </c>
    </row>
    <row r="3765" spans="1:10" x14ac:dyDescent="0.25">
      <c r="A3765" s="99" t="s">
        <v>7658</v>
      </c>
      <c r="B3765" s="99" t="s">
        <v>7659</v>
      </c>
      <c r="C3765" s="99" t="s">
        <v>6403</v>
      </c>
      <c r="D3765" s="99" t="s">
        <v>1180</v>
      </c>
      <c r="E3765" s="130">
        <v>210</v>
      </c>
      <c r="F3765" s="130">
        <v>231</v>
      </c>
      <c r="G3765" s="130">
        <v>210</v>
      </c>
      <c r="H3765" s="130">
        <v>231</v>
      </c>
      <c r="I3765" s="130">
        <v>525</v>
      </c>
      <c r="J3765" s="130">
        <v>561.75</v>
      </c>
    </row>
    <row r="3766" spans="1:10" x14ac:dyDescent="0.25">
      <c r="A3766" s="99" t="s">
        <v>7660</v>
      </c>
      <c r="B3766" s="99" t="s">
        <v>7661</v>
      </c>
      <c r="C3766" s="99" t="s">
        <v>6403</v>
      </c>
      <c r="D3766" s="99" t="s">
        <v>1180</v>
      </c>
      <c r="E3766" s="130">
        <v>210</v>
      </c>
      <c r="F3766" s="130">
        <v>231</v>
      </c>
      <c r="G3766" s="130">
        <v>210</v>
      </c>
      <c r="H3766" s="130">
        <v>231</v>
      </c>
      <c r="I3766" s="130">
        <v>525</v>
      </c>
      <c r="J3766" s="130">
        <v>561.75</v>
      </c>
    </row>
    <row r="3767" spans="1:10" x14ac:dyDescent="0.25">
      <c r="A3767" s="99" t="s">
        <v>7662</v>
      </c>
      <c r="B3767" s="99" t="s">
        <v>7663</v>
      </c>
      <c r="C3767" s="99" t="s">
        <v>6478</v>
      </c>
      <c r="D3767" s="99" t="s">
        <v>3410</v>
      </c>
      <c r="E3767" s="130">
        <v>110</v>
      </c>
      <c r="F3767" s="130">
        <v>126</v>
      </c>
      <c r="G3767" s="130">
        <v>110</v>
      </c>
      <c r="H3767" s="130">
        <v>126</v>
      </c>
      <c r="I3767" s="130">
        <v>275</v>
      </c>
      <c r="J3767" s="130">
        <v>299.25</v>
      </c>
    </row>
    <row r="3768" spans="1:10" x14ac:dyDescent="0.25">
      <c r="A3768" s="99" t="s">
        <v>7664</v>
      </c>
      <c r="B3768" s="99" t="s">
        <v>7665</v>
      </c>
      <c r="C3768" s="99" t="s">
        <v>6478</v>
      </c>
      <c r="D3768" s="99" t="s">
        <v>3410</v>
      </c>
      <c r="E3768" s="130">
        <v>110</v>
      </c>
      <c r="F3768" s="130">
        <v>126</v>
      </c>
      <c r="G3768" s="130">
        <v>110</v>
      </c>
      <c r="H3768" s="130">
        <v>126</v>
      </c>
      <c r="I3768" s="130">
        <v>275</v>
      </c>
      <c r="J3768" s="130">
        <v>299.25</v>
      </c>
    </row>
    <row r="3769" spans="1:10" x14ac:dyDescent="0.25">
      <c r="A3769" s="99" t="s">
        <v>7666</v>
      </c>
      <c r="B3769" s="99" t="s">
        <v>7667</v>
      </c>
      <c r="C3769" s="99" t="s">
        <v>6478</v>
      </c>
      <c r="D3769" s="99" t="s">
        <v>3410</v>
      </c>
      <c r="E3769" s="130">
        <v>110</v>
      </c>
      <c r="F3769" s="130">
        <v>126</v>
      </c>
      <c r="G3769" s="130">
        <v>110</v>
      </c>
      <c r="H3769" s="130">
        <v>126</v>
      </c>
      <c r="I3769" s="130">
        <v>275</v>
      </c>
      <c r="J3769" s="130">
        <v>299.25</v>
      </c>
    </row>
    <row r="3770" spans="1:10" x14ac:dyDescent="0.25">
      <c r="A3770" s="99" t="s">
        <v>7668</v>
      </c>
      <c r="B3770" s="99" t="s">
        <v>7669</v>
      </c>
      <c r="C3770" s="99" t="s">
        <v>6560</v>
      </c>
      <c r="D3770" s="99" t="s">
        <v>4085</v>
      </c>
      <c r="E3770" s="130">
        <v>400</v>
      </c>
      <c r="F3770" s="130">
        <v>430.5</v>
      </c>
      <c r="G3770" s="130">
        <v>400</v>
      </c>
      <c r="H3770" s="130">
        <v>430.5</v>
      </c>
      <c r="I3770" s="130">
        <v>1000</v>
      </c>
      <c r="J3770" s="130">
        <v>1060.5</v>
      </c>
    </row>
    <row r="3771" spans="1:10" x14ac:dyDescent="0.25">
      <c r="A3771" s="99" t="s">
        <v>7670</v>
      </c>
      <c r="B3771" s="99" t="s">
        <v>7671</v>
      </c>
      <c r="C3771" s="99" t="s">
        <v>6560</v>
      </c>
      <c r="D3771" s="99" t="s">
        <v>4085</v>
      </c>
      <c r="E3771" s="130">
        <v>400</v>
      </c>
      <c r="F3771" s="130">
        <v>430.5</v>
      </c>
      <c r="G3771" s="130">
        <v>400</v>
      </c>
      <c r="H3771" s="130">
        <v>430.5</v>
      </c>
      <c r="I3771" s="130">
        <v>1000</v>
      </c>
      <c r="J3771" s="130">
        <v>1060.5</v>
      </c>
    </row>
    <row r="3772" spans="1:10" x14ac:dyDescent="0.25">
      <c r="A3772" s="99" t="s">
        <v>7672</v>
      </c>
      <c r="B3772" s="99" t="s">
        <v>7673</v>
      </c>
      <c r="C3772" s="99" t="s">
        <v>6560</v>
      </c>
      <c r="D3772" s="99" t="s">
        <v>4085</v>
      </c>
      <c r="E3772" s="130">
        <v>400</v>
      </c>
      <c r="F3772" s="130">
        <v>430.5</v>
      </c>
      <c r="G3772" s="130">
        <v>400</v>
      </c>
      <c r="H3772" s="130">
        <v>430.5</v>
      </c>
      <c r="I3772" s="130">
        <v>1000</v>
      </c>
      <c r="J3772" s="130">
        <v>1060.5</v>
      </c>
    </row>
    <row r="3773" spans="1:10" x14ac:dyDescent="0.25">
      <c r="A3773" s="99" t="s">
        <v>7674</v>
      </c>
      <c r="B3773" s="99" t="s">
        <v>7675</v>
      </c>
      <c r="C3773" s="99" t="s">
        <v>6560</v>
      </c>
      <c r="D3773" s="99" t="s">
        <v>4085</v>
      </c>
      <c r="E3773" s="130">
        <v>400</v>
      </c>
      <c r="F3773" s="130">
        <v>430.5</v>
      </c>
      <c r="G3773" s="130">
        <v>400</v>
      </c>
      <c r="H3773" s="130">
        <v>430.5</v>
      </c>
      <c r="I3773" s="130">
        <v>1000</v>
      </c>
      <c r="J3773" s="130">
        <v>1060.5</v>
      </c>
    </row>
    <row r="3774" spans="1:10" x14ac:dyDescent="0.25">
      <c r="A3774" s="99" t="s">
        <v>7676</v>
      </c>
      <c r="B3774" s="99" t="s">
        <v>7677</v>
      </c>
      <c r="C3774" s="99" t="s">
        <v>6565</v>
      </c>
      <c r="D3774" s="99" t="s">
        <v>4368</v>
      </c>
      <c r="E3774" s="130">
        <v>210</v>
      </c>
      <c r="F3774" s="130">
        <v>231</v>
      </c>
      <c r="G3774" s="130">
        <v>210</v>
      </c>
      <c r="H3774" s="130">
        <v>231</v>
      </c>
      <c r="I3774" s="130">
        <v>525</v>
      </c>
      <c r="J3774" s="130">
        <v>561.75</v>
      </c>
    </row>
    <row r="3775" spans="1:10" x14ac:dyDescent="0.25">
      <c r="A3775" s="99" t="s">
        <v>7678</v>
      </c>
      <c r="B3775" s="99" t="s">
        <v>7679</v>
      </c>
      <c r="C3775" s="99" t="s">
        <v>6860</v>
      </c>
      <c r="D3775" s="99" t="s">
        <v>4670</v>
      </c>
      <c r="E3775" s="130">
        <v>110</v>
      </c>
      <c r="F3775" s="130">
        <v>126</v>
      </c>
      <c r="G3775" s="130">
        <v>110</v>
      </c>
      <c r="H3775" s="130">
        <v>126</v>
      </c>
      <c r="I3775" s="130">
        <v>275</v>
      </c>
      <c r="J3775" s="130">
        <v>299.25</v>
      </c>
    </row>
    <row r="3776" spans="1:10" x14ac:dyDescent="0.25">
      <c r="A3776" s="99" t="s">
        <v>7680</v>
      </c>
      <c r="B3776" s="99" t="s">
        <v>7681</v>
      </c>
      <c r="C3776" s="99" t="s">
        <v>5998</v>
      </c>
      <c r="D3776" s="99" t="s">
        <v>952</v>
      </c>
      <c r="E3776" s="130">
        <v>110</v>
      </c>
      <c r="F3776" s="130">
        <v>126</v>
      </c>
      <c r="G3776" s="130">
        <v>110</v>
      </c>
      <c r="H3776" s="130">
        <v>126</v>
      </c>
      <c r="I3776" s="130">
        <v>275</v>
      </c>
      <c r="J3776" s="130">
        <v>299.25</v>
      </c>
    </row>
    <row r="3777" spans="1:10" x14ac:dyDescent="0.25">
      <c r="A3777" s="99" t="s">
        <v>7682</v>
      </c>
      <c r="B3777" s="99" t="s">
        <v>7683</v>
      </c>
      <c r="C3777" s="99" t="s">
        <v>6087</v>
      </c>
      <c r="D3777" s="99" t="s">
        <v>1482</v>
      </c>
      <c r="E3777" s="130">
        <v>110</v>
      </c>
      <c r="F3777" s="130">
        <v>126</v>
      </c>
      <c r="G3777" s="130">
        <v>110</v>
      </c>
      <c r="H3777" s="130">
        <v>126</v>
      </c>
      <c r="I3777" s="130">
        <v>275</v>
      </c>
      <c r="J3777" s="130">
        <v>299.25</v>
      </c>
    </row>
    <row r="3778" spans="1:10" x14ac:dyDescent="0.25">
      <c r="A3778" s="99" t="s">
        <v>7684</v>
      </c>
      <c r="B3778" s="99" t="s">
        <v>7685</v>
      </c>
      <c r="C3778" s="99" t="s">
        <v>6263</v>
      </c>
      <c r="D3778" s="99" t="s">
        <v>2301</v>
      </c>
      <c r="E3778" s="130">
        <v>400</v>
      </c>
      <c r="F3778" s="130">
        <v>430.5</v>
      </c>
      <c r="G3778" s="130">
        <v>400</v>
      </c>
      <c r="H3778" s="130">
        <v>430.5</v>
      </c>
      <c r="I3778" s="130">
        <v>1000</v>
      </c>
      <c r="J3778" s="130">
        <v>1060.5</v>
      </c>
    </row>
    <row r="3779" spans="1:10" x14ac:dyDescent="0.25">
      <c r="A3779" s="99" t="s">
        <v>7686</v>
      </c>
      <c r="B3779" s="99" t="s">
        <v>7687</v>
      </c>
      <c r="C3779" s="99" t="s">
        <v>6263</v>
      </c>
      <c r="D3779" s="99" t="s">
        <v>2301</v>
      </c>
      <c r="E3779" s="130">
        <v>400</v>
      </c>
      <c r="F3779" s="130">
        <v>430.5</v>
      </c>
      <c r="G3779" s="130">
        <v>400</v>
      </c>
      <c r="H3779" s="130">
        <v>430.5</v>
      </c>
      <c r="I3779" s="130">
        <v>1000</v>
      </c>
      <c r="J3779" s="130">
        <v>1060.5</v>
      </c>
    </row>
    <row r="3780" spans="1:10" x14ac:dyDescent="0.25">
      <c r="A3780" s="99" t="s">
        <v>7688</v>
      </c>
      <c r="B3780" s="99" t="s">
        <v>7689</v>
      </c>
      <c r="C3780" s="99" t="s">
        <v>6286</v>
      </c>
      <c r="D3780" s="99" t="s">
        <v>2523</v>
      </c>
      <c r="E3780" s="130">
        <v>150</v>
      </c>
      <c r="F3780" s="130">
        <v>168</v>
      </c>
      <c r="G3780" s="130">
        <v>150</v>
      </c>
      <c r="H3780" s="130">
        <v>168</v>
      </c>
      <c r="I3780" s="130">
        <v>375</v>
      </c>
      <c r="J3780" s="130">
        <v>404.25</v>
      </c>
    </row>
    <row r="3781" spans="1:10" x14ac:dyDescent="0.25">
      <c r="A3781" s="99" t="s">
        <v>7690</v>
      </c>
      <c r="B3781" s="99" t="s">
        <v>7691</v>
      </c>
      <c r="C3781" s="99" t="s">
        <v>6403</v>
      </c>
      <c r="D3781" s="99" t="s">
        <v>2956</v>
      </c>
      <c r="E3781" s="130">
        <v>110</v>
      </c>
      <c r="F3781" s="130">
        <v>126</v>
      </c>
      <c r="G3781" s="130">
        <v>110</v>
      </c>
      <c r="H3781" s="130">
        <v>126</v>
      </c>
      <c r="I3781" s="130">
        <v>275</v>
      </c>
      <c r="J3781" s="130">
        <v>299.25</v>
      </c>
    </row>
    <row r="3782" spans="1:10" x14ac:dyDescent="0.25">
      <c r="A3782" s="99" t="s">
        <v>7692</v>
      </c>
      <c r="B3782" s="99" t="s">
        <v>7693</v>
      </c>
      <c r="C3782" s="99" t="s">
        <v>6403</v>
      </c>
      <c r="D3782" s="99" t="s">
        <v>1180</v>
      </c>
      <c r="E3782" s="130">
        <v>300</v>
      </c>
      <c r="F3782" s="130">
        <v>325.5</v>
      </c>
      <c r="G3782" s="130">
        <v>300</v>
      </c>
      <c r="H3782" s="130">
        <v>325.5</v>
      </c>
      <c r="I3782" s="130">
        <v>750</v>
      </c>
      <c r="J3782" s="130">
        <v>798</v>
      </c>
    </row>
    <row r="3783" spans="1:10" x14ac:dyDescent="0.25">
      <c r="A3783" s="99" t="s">
        <v>7694</v>
      </c>
      <c r="B3783" s="99" t="s">
        <v>7695</v>
      </c>
      <c r="C3783" s="99" t="s">
        <v>6403</v>
      </c>
      <c r="D3783" s="99" t="s">
        <v>1180</v>
      </c>
      <c r="E3783" s="130">
        <v>210</v>
      </c>
      <c r="F3783" s="130">
        <v>231</v>
      </c>
      <c r="G3783" s="130">
        <v>210</v>
      </c>
      <c r="H3783" s="130">
        <v>231</v>
      </c>
      <c r="I3783" s="130">
        <v>525</v>
      </c>
      <c r="J3783" s="130">
        <v>561.75</v>
      </c>
    </row>
    <row r="3784" spans="1:10" x14ac:dyDescent="0.25">
      <c r="A3784" s="99" t="s">
        <v>7696</v>
      </c>
      <c r="B3784" s="99" t="s">
        <v>7697</v>
      </c>
      <c r="C3784" s="99" t="s">
        <v>6403</v>
      </c>
      <c r="D3784" s="99" t="s">
        <v>1180</v>
      </c>
      <c r="E3784" s="130">
        <v>210</v>
      </c>
      <c r="F3784" s="130">
        <v>231</v>
      </c>
      <c r="G3784" s="130">
        <v>210</v>
      </c>
      <c r="H3784" s="130">
        <v>231</v>
      </c>
      <c r="I3784" s="130">
        <v>525</v>
      </c>
      <c r="J3784" s="130">
        <v>561.75</v>
      </c>
    </row>
    <row r="3785" spans="1:10" x14ac:dyDescent="0.25">
      <c r="A3785" s="99" t="s">
        <v>7698</v>
      </c>
      <c r="B3785" s="99" t="s">
        <v>7699</v>
      </c>
      <c r="C3785" s="99" t="s">
        <v>6478</v>
      </c>
      <c r="D3785" s="99" t="s">
        <v>3410</v>
      </c>
      <c r="E3785" s="130">
        <v>110</v>
      </c>
      <c r="F3785" s="130">
        <v>126</v>
      </c>
      <c r="G3785" s="130">
        <v>110</v>
      </c>
      <c r="H3785" s="130">
        <v>126</v>
      </c>
      <c r="I3785" s="130">
        <v>275</v>
      </c>
      <c r="J3785" s="130">
        <v>299.25</v>
      </c>
    </row>
    <row r="3786" spans="1:10" x14ac:dyDescent="0.25">
      <c r="A3786" s="99" t="s">
        <v>7700</v>
      </c>
      <c r="B3786" s="99" t="s">
        <v>7701</v>
      </c>
      <c r="C3786" s="99" t="s">
        <v>6560</v>
      </c>
      <c r="D3786" s="99" t="s">
        <v>4085</v>
      </c>
      <c r="E3786" s="130">
        <v>400</v>
      </c>
      <c r="F3786" s="130">
        <v>430.5</v>
      </c>
      <c r="G3786" s="130">
        <v>400</v>
      </c>
      <c r="H3786" s="130">
        <v>430.5</v>
      </c>
      <c r="I3786" s="130">
        <v>1000</v>
      </c>
      <c r="J3786" s="130">
        <v>1060.5</v>
      </c>
    </row>
    <row r="3787" spans="1:10" x14ac:dyDescent="0.25">
      <c r="A3787" s="99" t="s">
        <v>7702</v>
      </c>
      <c r="B3787" s="99" t="s">
        <v>7703</v>
      </c>
      <c r="C3787" s="99" t="s">
        <v>6560</v>
      </c>
      <c r="D3787" s="99" t="s">
        <v>4085</v>
      </c>
      <c r="E3787" s="130">
        <v>400</v>
      </c>
      <c r="F3787" s="130">
        <v>430.5</v>
      </c>
      <c r="G3787" s="130">
        <v>400</v>
      </c>
      <c r="H3787" s="130">
        <v>430.5</v>
      </c>
      <c r="I3787" s="130">
        <v>1000</v>
      </c>
      <c r="J3787" s="130">
        <v>1060.5</v>
      </c>
    </row>
    <row r="3788" spans="1:10" x14ac:dyDescent="0.25">
      <c r="A3788" s="99" t="s">
        <v>7704</v>
      </c>
      <c r="B3788" s="99" t="s">
        <v>7705</v>
      </c>
      <c r="C3788" s="99" t="s">
        <v>6087</v>
      </c>
      <c r="D3788" s="99" t="s">
        <v>1482</v>
      </c>
      <c r="E3788" s="130">
        <v>110</v>
      </c>
      <c r="F3788" s="130">
        <v>126</v>
      </c>
      <c r="G3788" s="130">
        <v>110</v>
      </c>
      <c r="H3788" s="130">
        <v>126</v>
      </c>
      <c r="I3788" s="130">
        <v>275</v>
      </c>
      <c r="J3788" s="130">
        <v>299.25</v>
      </c>
    </row>
    <row r="3789" spans="1:10" x14ac:dyDescent="0.25">
      <c r="A3789" s="99" t="s">
        <v>7706</v>
      </c>
      <c r="B3789" s="99" t="s">
        <v>7707</v>
      </c>
      <c r="C3789" s="99" t="s">
        <v>6263</v>
      </c>
      <c r="D3789" s="99" t="s">
        <v>2301</v>
      </c>
      <c r="E3789" s="130">
        <v>400</v>
      </c>
      <c r="F3789" s="130">
        <v>430.5</v>
      </c>
      <c r="G3789" s="130">
        <v>400</v>
      </c>
      <c r="H3789" s="130">
        <v>430.5</v>
      </c>
      <c r="I3789" s="130">
        <v>1000</v>
      </c>
      <c r="J3789" s="130">
        <v>1060.5</v>
      </c>
    </row>
    <row r="3790" spans="1:10" x14ac:dyDescent="0.25">
      <c r="A3790" s="99" t="s">
        <v>7708</v>
      </c>
      <c r="B3790" s="99" t="s">
        <v>7709</v>
      </c>
      <c r="C3790" s="99" t="s">
        <v>6263</v>
      </c>
      <c r="D3790" s="99" t="s">
        <v>2301</v>
      </c>
      <c r="E3790" s="130">
        <v>400</v>
      </c>
      <c r="F3790" s="130">
        <v>430.5</v>
      </c>
      <c r="G3790" s="130">
        <v>400</v>
      </c>
      <c r="H3790" s="130">
        <v>430.5</v>
      </c>
      <c r="I3790" s="130">
        <v>1000</v>
      </c>
      <c r="J3790" s="130">
        <v>1060.5</v>
      </c>
    </row>
    <row r="3791" spans="1:10" x14ac:dyDescent="0.25">
      <c r="A3791" s="99" t="s">
        <v>7710</v>
      </c>
      <c r="B3791" s="99" t="s">
        <v>7711</v>
      </c>
      <c r="C3791" s="99" t="s">
        <v>6263</v>
      </c>
      <c r="D3791" s="99" t="s">
        <v>2301</v>
      </c>
      <c r="E3791" s="130">
        <v>400</v>
      </c>
      <c r="F3791" s="130">
        <v>430.5</v>
      </c>
      <c r="G3791" s="130">
        <v>400</v>
      </c>
      <c r="H3791" s="130">
        <v>430.5</v>
      </c>
      <c r="I3791" s="130">
        <v>1000</v>
      </c>
      <c r="J3791" s="130">
        <v>1060.5</v>
      </c>
    </row>
    <row r="3792" spans="1:10" x14ac:dyDescent="0.25">
      <c r="A3792" s="99" t="s">
        <v>7712</v>
      </c>
      <c r="B3792" s="99" t="s">
        <v>7713</v>
      </c>
      <c r="C3792" s="99" t="s">
        <v>6403</v>
      </c>
      <c r="D3792" s="99" t="s">
        <v>2956</v>
      </c>
      <c r="E3792" s="130">
        <v>110</v>
      </c>
      <c r="F3792" s="130">
        <v>126</v>
      </c>
      <c r="G3792" s="130">
        <v>110</v>
      </c>
      <c r="H3792" s="130">
        <v>126</v>
      </c>
      <c r="I3792" s="130">
        <v>275</v>
      </c>
      <c r="J3792" s="130">
        <v>299.25</v>
      </c>
    </row>
    <row r="3793" spans="1:10" x14ac:dyDescent="0.25">
      <c r="A3793" s="99" t="s">
        <v>7714</v>
      </c>
      <c r="B3793" s="99" t="s">
        <v>7715</v>
      </c>
      <c r="C3793" s="99" t="s">
        <v>6403</v>
      </c>
      <c r="D3793" s="99" t="s">
        <v>1180</v>
      </c>
      <c r="E3793" s="130">
        <v>300</v>
      </c>
      <c r="F3793" s="130">
        <v>325.5</v>
      </c>
      <c r="G3793" s="130">
        <v>300</v>
      </c>
      <c r="H3793" s="130">
        <v>325.5</v>
      </c>
      <c r="I3793" s="130">
        <v>750</v>
      </c>
      <c r="J3793" s="130">
        <v>798</v>
      </c>
    </row>
    <row r="3794" spans="1:10" x14ac:dyDescent="0.25">
      <c r="A3794" s="99" t="s">
        <v>7716</v>
      </c>
      <c r="B3794" s="99" t="s">
        <v>7717</v>
      </c>
      <c r="C3794" s="99" t="s">
        <v>6403</v>
      </c>
      <c r="D3794" s="99" t="s">
        <v>1180</v>
      </c>
      <c r="E3794" s="130">
        <v>210</v>
      </c>
      <c r="F3794" s="130">
        <v>231</v>
      </c>
      <c r="G3794" s="130">
        <v>210</v>
      </c>
      <c r="H3794" s="130">
        <v>231</v>
      </c>
      <c r="I3794" s="130">
        <v>525</v>
      </c>
      <c r="J3794" s="130">
        <v>561.75</v>
      </c>
    </row>
    <row r="3795" spans="1:10" x14ac:dyDescent="0.25">
      <c r="A3795" s="99" t="s">
        <v>7718</v>
      </c>
      <c r="B3795" s="99" t="s">
        <v>7719</v>
      </c>
      <c r="C3795" s="99" t="s">
        <v>6403</v>
      </c>
      <c r="D3795" s="99" t="s">
        <v>1180</v>
      </c>
      <c r="E3795" s="130">
        <v>210</v>
      </c>
      <c r="F3795" s="130">
        <v>231</v>
      </c>
      <c r="G3795" s="130">
        <v>210</v>
      </c>
      <c r="H3795" s="130">
        <v>231</v>
      </c>
      <c r="I3795" s="130">
        <v>525</v>
      </c>
      <c r="J3795" s="130">
        <v>561.75</v>
      </c>
    </row>
    <row r="3796" spans="1:10" x14ac:dyDescent="0.25">
      <c r="A3796" s="99" t="s">
        <v>7720</v>
      </c>
      <c r="B3796" s="99" t="s">
        <v>7721</v>
      </c>
      <c r="C3796" s="99" t="s">
        <v>6403</v>
      </c>
      <c r="D3796" s="99" t="s">
        <v>1180</v>
      </c>
      <c r="E3796" s="130">
        <v>210</v>
      </c>
      <c r="F3796" s="130">
        <v>231</v>
      </c>
      <c r="G3796" s="130">
        <v>210</v>
      </c>
      <c r="H3796" s="130">
        <v>231</v>
      </c>
      <c r="I3796" s="130">
        <v>525</v>
      </c>
      <c r="J3796" s="130">
        <v>561.75</v>
      </c>
    </row>
    <row r="3797" spans="1:10" x14ac:dyDescent="0.25">
      <c r="A3797" s="99" t="s">
        <v>7722</v>
      </c>
      <c r="B3797" s="99" t="s">
        <v>7723</v>
      </c>
      <c r="C3797" s="99" t="s">
        <v>6263</v>
      </c>
      <c r="D3797" s="99" t="s">
        <v>2301</v>
      </c>
      <c r="E3797" s="130">
        <v>400</v>
      </c>
      <c r="F3797" s="130">
        <v>430.5</v>
      </c>
      <c r="G3797" s="130">
        <v>400</v>
      </c>
      <c r="H3797" s="130">
        <v>430.5</v>
      </c>
      <c r="I3797" s="130">
        <v>1000</v>
      </c>
      <c r="J3797" s="130">
        <v>1060.5</v>
      </c>
    </row>
    <row r="3798" spans="1:10" x14ac:dyDescent="0.25">
      <c r="A3798" s="99" t="s">
        <v>7724</v>
      </c>
      <c r="B3798" s="99" t="s">
        <v>7725</v>
      </c>
      <c r="C3798" s="99" t="s">
        <v>6263</v>
      </c>
      <c r="D3798" s="99" t="s">
        <v>2301</v>
      </c>
      <c r="E3798" s="130">
        <v>400</v>
      </c>
      <c r="F3798" s="130">
        <v>430.5</v>
      </c>
      <c r="G3798" s="130">
        <v>400</v>
      </c>
      <c r="H3798" s="130">
        <v>430.5</v>
      </c>
      <c r="I3798" s="130">
        <v>1000</v>
      </c>
      <c r="J3798" s="130">
        <v>1060.5</v>
      </c>
    </row>
    <row r="3799" spans="1:10" x14ac:dyDescent="0.25">
      <c r="A3799" s="99" t="s">
        <v>7726</v>
      </c>
      <c r="B3799" s="99" t="s">
        <v>7727</v>
      </c>
      <c r="C3799" s="99" t="s">
        <v>6403</v>
      </c>
      <c r="D3799" s="99" t="s">
        <v>2956</v>
      </c>
      <c r="E3799" s="130">
        <v>110</v>
      </c>
      <c r="F3799" s="130">
        <v>126</v>
      </c>
      <c r="G3799" s="130">
        <v>110</v>
      </c>
      <c r="H3799" s="130">
        <v>126</v>
      </c>
      <c r="I3799" s="130">
        <v>275</v>
      </c>
      <c r="J3799" s="130">
        <v>299.25</v>
      </c>
    </row>
    <row r="3800" spans="1:10" x14ac:dyDescent="0.25">
      <c r="A3800" s="99" t="s">
        <v>7728</v>
      </c>
      <c r="B3800" s="99" t="s">
        <v>7729</v>
      </c>
      <c r="C3800" s="99" t="s">
        <v>6403</v>
      </c>
      <c r="D3800" s="99" t="s">
        <v>1180</v>
      </c>
      <c r="E3800" s="130">
        <v>300</v>
      </c>
      <c r="F3800" s="130">
        <v>325.5</v>
      </c>
      <c r="G3800" s="130">
        <v>300</v>
      </c>
      <c r="H3800" s="130">
        <v>325.5</v>
      </c>
      <c r="I3800" s="130">
        <v>750</v>
      </c>
      <c r="J3800" s="130">
        <v>798</v>
      </c>
    </row>
    <row r="3801" spans="1:10" x14ac:dyDescent="0.25">
      <c r="A3801" s="99" t="s">
        <v>7730</v>
      </c>
      <c r="B3801" s="99" t="s">
        <v>7731</v>
      </c>
      <c r="C3801" s="99" t="s">
        <v>6263</v>
      </c>
      <c r="D3801" s="99" t="s">
        <v>2301</v>
      </c>
      <c r="E3801" s="130">
        <v>400</v>
      </c>
      <c r="F3801" s="130">
        <v>430.5</v>
      </c>
      <c r="G3801" s="130">
        <v>400</v>
      </c>
      <c r="H3801" s="130">
        <v>430.5</v>
      </c>
      <c r="I3801" s="130">
        <v>1000</v>
      </c>
      <c r="J3801" s="130">
        <v>1060.5</v>
      </c>
    </row>
    <row r="3802" spans="1:10" x14ac:dyDescent="0.25">
      <c r="A3802" s="99" t="s">
        <v>7732</v>
      </c>
      <c r="B3802" s="99" t="s">
        <v>7733</v>
      </c>
      <c r="C3802" s="99" t="s">
        <v>6403</v>
      </c>
      <c r="D3802" s="99" t="s">
        <v>2956</v>
      </c>
      <c r="E3802" s="130">
        <v>110</v>
      </c>
      <c r="F3802" s="130">
        <v>126</v>
      </c>
      <c r="G3802" s="130">
        <v>110</v>
      </c>
      <c r="H3802" s="130">
        <v>126</v>
      </c>
      <c r="I3802" s="130">
        <v>275</v>
      </c>
      <c r="J3802" s="130">
        <v>299.25</v>
      </c>
    </row>
    <row r="3803" spans="1:10" x14ac:dyDescent="0.25">
      <c r="A3803" s="99" t="s">
        <v>7734</v>
      </c>
      <c r="B3803" s="99" t="s">
        <v>7735</v>
      </c>
      <c r="C3803" s="99" t="s">
        <v>6403</v>
      </c>
      <c r="D3803" s="99" t="s">
        <v>1180</v>
      </c>
      <c r="E3803" s="130">
        <v>300</v>
      </c>
      <c r="F3803" s="130">
        <v>325.5</v>
      </c>
      <c r="G3803" s="130">
        <v>300</v>
      </c>
      <c r="H3803" s="130">
        <v>325.5</v>
      </c>
      <c r="I3803" s="130">
        <v>750</v>
      </c>
      <c r="J3803" s="130">
        <v>798</v>
      </c>
    </row>
    <row r="3804" spans="1:10" x14ac:dyDescent="0.25">
      <c r="A3804" s="99" t="s">
        <v>7736</v>
      </c>
      <c r="B3804" s="99" t="s">
        <v>7737</v>
      </c>
      <c r="C3804" s="99" t="s">
        <v>6263</v>
      </c>
      <c r="D3804" s="99" t="s">
        <v>2301</v>
      </c>
      <c r="E3804" s="130">
        <v>400</v>
      </c>
      <c r="F3804" s="130">
        <v>430.5</v>
      </c>
      <c r="G3804" s="130">
        <v>400</v>
      </c>
      <c r="H3804" s="130">
        <v>430.5</v>
      </c>
      <c r="I3804" s="130">
        <v>1000</v>
      </c>
      <c r="J3804" s="130">
        <v>1060.5</v>
      </c>
    </row>
    <row r="3805" spans="1:10" x14ac:dyDescent="0.25">
      <c r="A3805" s="99" t="s">
        <v>7738</v>
      </c>
      <c r="B3805" s="99" t="s">
        <v>7739</v>
      </c>
      <c r="C3805" s="99" t="s">
        <v>6403</v>
      </c>
      <c r="D3805" s="99" t="s">
        <v>1180</v>
      </c>
      <c r="E3805" s="130">
        <v>300</v>
      </c>
      <c r="F3805" s="130">
        <v>325.5</v>
      </c>
      <c r="G3805" s="130">
        <v>300</v>
      </c>
      <c r="H3805" s="130">
        <v>325.5</v>
      </c>
      <c r="I3805" s="130">
        <v>750</v>
      </c>
      <c r="J3805" s="130">
        <v>798</v>
      </c>
    </row>
    <row r="3806" spans="1:10" x14ac:dyDescent="0.25">
      <c r="A3806" s="99" t="s">
        <v>7740</v>
      </c>
      <c r="B3806" s="99" t="s">
        <v>2955</v>
      </c>
      <c r="C3806" s="99" t="s">
        <v>6403</v>
      </c>
      <c r="D3806" s="99" t="s">
        <v>2956</v>
      </c>
      <c r="E3806" s="130">
        <v>110</v>
      </c>
      <c r="F3806" s="130">
        <v>126</v>
      </c>
      <c r="G3806" s="130">
        <v>110</v>
      </c>
      <c r="H3806" s="130">
        <v>126</v>
      </c>
      <c r="I3806" s="130">
        <v>275</v>
      </c>
      <c r="J3806" s="130">
        <v>299.25</v>
      </c>
    </row>
    <row r="3807" spans="1:10" x14ac:dyDescent="0.25">
      <c r="A3807" s="99" t="s">
        <v>7761</v>
      </c>
      <c r="B3807" s="99" t="s">
        <v>7762</v>
      </c>
      <c r="C3807" s="99" t="s">
        <v>5998</v>
      </c>
      <c r="D3807" s="99" t="s">
        <v>956</v>
      </c>
      <c r="E3807" s="130">
        <v>80</v>
      </c>
      <c r="F3807" s="130">
        <v>94.5</v>
      </c>
      <c r="G3807" s="130">
        <v>80</v>
      </c>
      <c r="H3807" s="130">
        <v>94.5</v>
      </c>
      <c r="I3807" s="130">
        <v>200</v>
      </c>
      <c r="J3807" s="130">
        <v>220.5</v>
      </c>
    </row>
    <row r="3808" spans="1:10" s="99" customFormat="1" x14ac:dyDescent="0.25">
      <c r="A3808" s="99" t="s">
        <v>7763</v>
      </c>
      <c r="B3808" s="99" t="s">
        <v>7764</v>
      </c>
      <c r="C3808" s="99" t="s">
        <v>6753</v>
      </c>
      <c r="D3808" s="99" t="s">
        <v>5862</v>
      </c>
      <c r="E3808" s="130">
        <v>70</v>
      </c>
      <c r="F3808" s="130">
        <v>70.350000000000009</v>
      </c>
      <c r="G3808" s="130">
        <v>70</v>
      </c>
      <c r="H3808" s="130">
        <v>70.350000000000009</v>
      </c>
      <c r="I3808" s="130">
        <v>142.5</v>
      </c>
      <c r="J3808" s="130">
        <v>160.125</v>
      </c>
    </row>
    <row r="3809" spans="1:10" s="99" customFormat="1" x14ac:dyDescent="0.25">
      <c r="A3809" s="99" t="s">
        <v>7765</v>
      </c>
      <c r="B3809" s="99" t="s">
        <v>7766</v>
      </c>
      <c r="C3809" s="99" t="s">
        <v>6753</v>
      </c>
      <c r="D3809" s="99" t="s">
        <v>5862</v>
      </c>
      <c r="E3809" s="130">
        <v>70</v>
      </c>
      <c r="F3809" s="130">
        <v>70.350000000000009</v>
      </c>
      <c r="G3809" s="130">
        <v>70</v>
      </c>
      <c r="H3809" s="130">
        <v>70.350000000000009</v>
      </c>
      <c r="I3809" s="130">
        <v>142.5</v>
      </c>
      <c r="J3809" s="130">
        <v>160.125</v>
      </c>
    </row>
    <row r="3810" spans="1:10" s="99" customFormat="1" x14ac:dyDescent="0.25">
      <c r="A3810" s="99" t="s">
        <v>7767</v>
      </c>
      <c r="B3810" s="99" t="s">
        <v>7768</v>
      </c>
      <c r="C3810" s="99" t="s">
        <v>6753</v>
      </c>
      <c r="D3810" s="99" t="s">
        <v>4670</v>
      </c>
      <c r="E3810" s="130">
        <v>110</v>
      </c>
      <c r="F3810" s="130">
        <v>126</v>
      </c>
      <c r="G3810" s="130">
        <v>110</v>
      </c>
      <c r="H3810" s="130">
        <v>126</v>
      </c>
      <c r="I3810" s="130">
        <v>275</v>
      </c>
      <c r="J3810" s="130">
        <v>299.25</v>
      </c>
    </row>
    <row r="3811" spans="1:10" s="99" customFormat="1" x14ac:dyDescent="0.25">
      <c r="A3811" s="99" t="s">
        <v>7769</v>
      </c>
      <c r="B3811" s="99" t="s">
        <v>7770</v>
      </c>
      <c r="C3811" s="99" t="s">
        <v>6860</v>
      </c>
      <c r="D3811" s="99" t="s">
        <v>4670</v>
      </c>
      <c r="E3811" s="130">
        <v>110</v>
      </c>
      <c r="F3811" s="130">
        <v>126</v>
      </c>
      <c r="G3811" s="130">
        <v>110</v>
      </c>
      <c r="H3811" s="130">
        <v>126</v>
      </c>
      <c r="I3811" s="130">
        <v>275</v>
      </c>
      <c r="J3811" s="130">
        <v>299.25</v>
      </c>
    </row>
    <row r="3812" spans="1:10" s="99" customFormat="1" x14ac:dyDescent="0.25">
      <c r="A3812" s="99" t="s">
        <v>7771</v>
      </c>
      <c r="B3812" s="99" t="s">
        <v>7772</v>
      </c>
      <c r="C3812" s="99" t="s">
        <v>6753</v>
      </c>
      <c r="D3812" s="99" t="s">
        <v>5862</v>
      </c>
      <c r="E3812" s="130">
        <v>70</v>
      </c>
      <c r="F3812" s="130">
        <v>70.350000000000009</v>
      </c>
      <c r="G3812" s="130">
        <v>70</v>
      </c>
      <c r="H3812" s="130">
        <v>70.350000000000009</v>
      </c>
      <c r="I3812" s="130">
        <v>142.5</v>
      </c>
      <c r="J3812" s="130">
        <v>160.125</v>
      </c>
    </row>
    <row r="3813" spans="1:10" s="99" customFormat="1" x14ac:dyDescent="0.25">
      <c r="A3813" s="99" t="s">
        <v>7773</v>
      </c>
      <c r="B3813" s="99" t="s">
        <v>7774</v>
      </c>
      <c r="C3813" s="99" t="s">
        <v>6753</v>
      </c>
      <c r="D3813" s="99" t="s">
        <v>5862</v>
      </c>
      <c r="E3813" s="130">
        <v>70</v>
      </c>
      <c r="F3813" s="130">
        <v>70.350000000000009</v>
      </c>
      <c r="G3813" s="130">
        <v>70</v>
      </c>
      <c r="H3813" s="130">
        <v>70.350000000000009</v>
      </c>
      <c r="I3813" s="130">
        <v>142.5</v>
      </c>
      <c r="J3813" s="130">
        <v>160.125</v>
      </c>
    </row>
    <row r="3814" spans="1:10" s="99" customFormat="1" x14ac:dyDescent="0.25">
      <c r="A3814" s="99" t="s">
        <v>7775</v>
      </c>
      <c r="B3814" s="99" t="s">
        <v>7776</v>
      </c>
      <c r="C3814" s="99" t="s">
        <v>6753</v>
      </c>
      <c r="D3814" s="99" t="s">
        <v>4670</v>
      </c>
      <c r="E3814" s="130">
        <v>110</v>
      </c>
      <c r="F3814" s="130">
        <v>126</v>
      </c>
      <c r="G3814" s="130">
        <v>110</v>
      </c>
      <c r="H3814" s="130">
        <v>126</v>
      </c>
      <c r="I3814" s="130">
        <v>275</v>
      </c>
      <c r="J3814" s="130">
        <v>299.25</v>
      </c>
    </row>
    <row r="3815" spans="1:10" s="99" customFormat="1" x14ac:dyDescent="0.25">
      <c r="A3815" s="99" t="s">
        <v>7777</v>
      </c>
      <c r="B3815" s="99" t="s">
        <v>7778</v>
      </c>
      <c r="C3815" s="99" t="s">
        <v>6860</v>
      </c>
      <c r="D3815" s="99" t="s">
        <v>4670</v>
      </c>
      <c r="E3815" s="130">
        <v>110</v>
      </c>
      <c r="F3815" s="130">
        <v>126</v>
      </c>
      <c r="G3815" s="130">
        <v>110</v>
      </c>
      <c r="H3815" s="130">
        <v>126</v>
      </c>
      <c r="I3815" s="130">
        <v>275</v>
      </c>
      <c r="J3815" s="130">
        <v>299.25</v>
      </c>
    </row>
    <row r="3816" spans="1:10" x14ac:dyDescent="0.25">
      <c r="A3816" s="95" t="str">
        <f>C3816&amp;B3816</f>
        <v>新北市瑞芳區㒬子上天路</v>
      </c>
      <c r="B3816" s="95" t="s">
        <v>8429</v>
      </c>
      <c r="C3816" s="95" t="s">
        <v>8428</v>
      </c>
      <c r="D3816" s="95" t="s">
        <v>8963</v>
      </c>
      <c r="E3816" s="92">
        <v>120</v>
      </c>
      <c r="G3816" s="92">
        <v>120</v>
      </c>
    </row>
    <row r="3817" spans="1:10" x14ac:dyDescent="0.25">
      <c r="A3817" s="95" t="str">
        <f t="shared" ref="A3817:A3880" si="281">C3817&amp;B3817</f>
        <v>新北市瑞芳區一坑路</v>
      </c>
      <c r="B3817" s="95" t="s">
        <v>8430</v>
      </c>
      <c r="C3817" s="95" t="s">
        <v>8428</v>
      </c>
      <c r="D3817" s="95" t="s">
        <v>8963</v>
      </c>
      <c r="E3817" s="92">
        <v>120</v>
      </c>
      <c r="G3817" s="92">
        <v>120</v>
      </c>
    </row>
    <row r="3818" spans="1:10" x14ac:dyDescent="0.25">
      <c r="A3818" s="95" t="str">
        <f t="shared" si="281"/>
        <v>新北市瑞芳區三爪子坑路</v>
      </c>
      <c r="B3818" s="95" t="s">
        <v>8431</v>
      </c>
      <c r="C3818" s="95" t="s">
        <v>8428</v>
      </c>
      <c r="D3818" s="95" t="s">
        <v>8963</v>
      </c>
      <c r="E3818" s="92">
        <v>120</v>
      </c>
      <c r="G3818" s="92">
        <v>120</v>
      </c>
    </row>
    <row r="3819" spans="1:10" x14ac:dyDescent="0.25">
      <c r="A3819" s="95" t="str">
        <f t="shared" si="281"/>
        <v>新北市瑞芳區三爪子坑路民享新村</v>
      </c>
      <c r="B3819" s="95" t="s">
        <v>8432</v>
      </c>
      <c r="C3819" s="95" t="s">
        <v>8428</v>
      </c>
      <c r="D3819" s="95" t="s">
        <v>8963</v>
      </c>
      <c r="E3819" s="92">
        <v>120</v>
      </c>
      <c r="G3819" s="92">
        <v>120</v>
      </c>
    </row>
    <row r="3820" spans="1:10" x14ac:dyDescent="0.25">
      <c r="A3820" s="95" t="str">
        <f t="shared" si="281"/>
        <v>新北市瑞芳區中坑路</v>
      </c>
      <c r="B3820" s="95" t="s">
        <v>8433</v>
      </c>
      <c r="C3820" s="95" t="s">
        <v>8428</v>
      </c>
      <c r="D3820" s="95" t="s">
        <v>8963</v>
      </c>
      <c r="E3820" s="92">
        <v>120</v>
      </c>
      <c r="G3820" s="92">
        <v>120</v>
      </c>
    </row>
    <row r="3821" spans="1:10" x14ac:dyDescent="0.25">
      <c r="A3821" s="95" t="str">
        <f t="shared" si="281"/>
        <v>新北市瑞芳區中央路</v>
      </c>
      <c r="B3821" s="95" t="s">
        <v>8434</v>
      </c>
      <c r="C3821" s="95" t="s">
        <v>8428</v>
      </c>
      <c r="D3821" s="95" t="s">
        <v>8963</v>
      </c>
      <c r="E3821" s="92">
        <v>120</v>
      </c>
      <c r="G3821" s="92">
        <v>120</v>
      </c>
    </row>
    <row r="3822" spans="1:10" x14ac:dyDescent="0.25">
      <c r="A3822" s="95" t="str">
        <f t="shared" si="281"/>
        <v>新北市瑞芳區中山路</v>
      </c>
      <c r="B3822" s="95" t="s">
        <v>5407</v>
      </c>
      <c r="C3822" s="95" t="s">
        <v>8428</v>
      </c>
      <c r="D3822" s="95" t="s">
        <v>8963</v>
      </c>
      <c r="E3822" s="92">
        <v>120</v>
      </c>
      <c r="G3822" s="92">
        <v>120</v>
      </c>
    </row>
    <row r="3823" spans="1:10" x14ac:dyDescent="0.25">
      <c r="A3823" s="95" t="str">
        <f t="shared" si="281"/>
        <v>新北市瑞芳區中正路</v>
      </c>
      <c r="B3823" s="95" t="s">
        <v>4289</v>
      </c>
      <c r="C3823" s="95" t="s">
        <v>8428</v>
      </c>
      <c r="D3823" s="95" t="s">
        <v>8963</v>
      </c>
      <c r="E3823" s="92">
        <v>120</v>
      </c>
      <c r="G3823" s="92">
        <v>120</v>
      </c>
    </row>
    <row r="3824" spans="1:10" x14ac:dyDescent="0.25">
      <c r="A3824" s="95" t="str">
        <f t="shared" si="281"/>
        <v>新北市瑞芳區九芎橋路</v>
      </c>
      <c r="B3824" s="95" t="s">
        <v>8435</v>
      </c>
      <c r="C3824" s="95" t="s">
        <v>8428</v>
      </c>
      <c r="D3824" s="95" t="s">
        <v>8963</v>
      </c>
      <c r="E3824" s="92">
        <v>120</v>
      </c>
      <c r="G3824" s="92">
        <v>120</v>
      </c>
    </row>
    <row r="3825" spans="1:7" x14ac:dyDescent="0.25">
      <c r="A3825" s="95" t="str">
        <f t="shared" si="281"/>
        <v>新北市瑞芳區五號路</v>
      </c>
      <c r="B3825" s="95" t="s">
        <v>8436</v>
      </c>
      <c r="C3825" s="95" t="s">
        <v>8428</v>
      </c>
      <c r="D3825" s="95" t="s">
        <v>8963</v>
      </c>
      <c r="E3825" s="92">
        <v>120</v>
      </c>
      <c r="G3825" s="92">
        <v>120</v>
      </c>
    </row>
    <row r="3826" spans="1:7" x14ac:dyDescent="0.25">
      <c r="A3826" s="95" t="str">
        <f t="shared" si="281"/>
        <v>新北市瑞芳區佛堂巷</v>
      </c>
      <c r="B3826" s="95" t="s">
        <v>8437</v>
      </c>
      <c r="C3826" s="95" t="s">
        <v>8428</v>
      </c>
      <c r="D3826" s="95" t="s">
        <v>8963</v>
      </c>
      <c r="E3826" s="92">
        <v>120</v>
      </c>
      <c r="G3826" s="92">
        <v>120</v>
      </c>
    </row>
    <row r="3827" spans="1:7" x14ac:dyDescent="0.25">
      <c r="A3827" s="95" t="str">
        <f t="shared" si="281"/>
        <v>新北市瑞芳區侯硐路</v>
      </c>
      <c r="B3827" s="95" t="s">
        <v>8438</v>
      </c>
      <c r="C3827" s="95" t="s">
        <v>8428</v>
      </c>
      <c r="D3827" s="95" t="s">
        <v>8963</v>
      </c>
      <c r="E3827" s="92">
        <v>120</v>
      </c>
      <c r="G3827" s="92">
        <v>120</v>
      </c>
    </row>
    <row r="3828" spans="1:7" x14ac:dyDescent="0.25">
      <c r="A3828" s="95" t="str">
        <f t="shared" si="281"/>
        <v>新北市瑞芳區八號巷</v>
      </c>
      <c r="B3828" s="95" t="s">
        <v>8439</v>
      </c>
      <c r="C3828" s="95" t="s">
        <v>8428</v>
      </c>
      <c r="D3828" s="95" t="s">
        <v>8963</v>
      </c>
      <c r="E3828" s="92">
        <v>120</v>
      </c>
      <c r="G3828" s="92">
        <v>120</v>
      </c>
    </row>
    <row r="3829" spans="1:7" x14ac:dyDescent="0.25">
      <c r="A3829" s="95" t="str">
        <f t="shared" si="281"/>
        <v>新北市瑞芳區半嶺路</v>
      </c>
      <c r="B3829" s="95" t="s">
        <v>8440</v>
      </c>
      <c r="C3829" s="95" t="s">
        <v>8428</v>
      </c>
      <c r="D3829" s="95" t="s">
        <v>8963</v>
      </c>
      <c r="E3829" s="92">
        <v>120</v>
      </c>
      <c r="G3829" s="92">
        <v>120</v>
      </c>
    </row>
    <row r="3830" spans="1:7" x14ac:dyDescent="0.25">
      <c r="A3830" s="95" t="str">
        <f t="shared" si="281"/>
        <v>新北市瑞芳區南雅路</v>
      </c>
      <c r="B3830" s="95" t="s">
        <v>8441</v>
      </c>
      <c r="C3830" s="95" t="s">
        <v>8428</v>
      </c>
      <c r="D3830" s="95" t="s">
        <v>8963</v>
      </c>
      <c r="E3830" s="92">
        <v>120</v>
      </c>
      <c r="G3830" s="92">
        <v>120</v>
      </c>
    </row>
    <row r="3831" spans="1:7" x14ac:dyDescent="0.25">
      <c r="A3831" s="95" t="str">
        <f t="shared" si="281"/>
        <v>新北市瑞芳區台電新邨</v>
      </c>
      <c r="B3831" s="95" t="s">
        <v>8442</v>
      </c>
      <c r="C3831" s="95" t="s">
        <v>8428</v>
      </c>
      <c r="D3831" s="95" t="s">
        <v>8963</v>
      </c>
      <c r="E3831" s="92">
        <v>120</v>
      </c>
      <c r="G3831" s="92">
        <v>120</v>
      </c>
    </row>
    <row r="3832" spans="1:7" x14ac:dyDescent="0.25">
      <c r="A3832" s="95" t="str">
        <f t="shared" si="281"/>
        <v>新北市瑞芳區員山子路</v>
      </c>
      <c r="B3832" s="95" t="s">
        <v>8443</v>
      </c>
      <c r="C3832" s="95" t="s">
        <v>8428</v>
      </c>
      <c r="D3832" s="95" t="s">
        <v>8963</v>
      </c>
      <c r="E3832" s="92">
        <v>120</v>
      </c>
      <c r="G3832" s="92">
        <v>120</v>
      </c>
    </row>
    <row r="3833" spans="1:7" x14ac:dyDescent="0.25">
      <c r="A3833" s="95" t="str">
        <f t="shared" si="281"/>
        <v>新北市瑞芳區哩咾路</v>
      </c>
      <c r="B3833" s="95" t="s">
        <v>8444</v>
      </c>
      <c r="C3833" s="95" t="s">
        <v>8428</v>
      </c>
      <c r="D3833" s="95" t="s">
        <v>8963</v>
      </c>
      <c r="E3833" s="92">
        <v>120</v>
      </c>
      <c r="G3833" s="92">
        <v>120</v>
      </c>
    </row>
    <row r="3834" spans="1:7" x14ac:dyDescent="0.25">
      <c r="A3834" s="95" t="str">
        <f t="shared" si="281"/>
        <v>新北市瑞芳區四脚亭坑路</v>
      </c>
      <c r="B3834" s="95" t="s">
        <v>8445</v>
      </c>
      <c r="C3834" s="95" t="s">
        <v>8428</v>
      </c>
      <c r="D3834" s="95" t="s">
        <v>8963</v>
      </c>
      <c r="E3834" s="92">
        <v>120</v>
      </c>
      <c r="G3834" s="92">
        <v>120</v>
      </c>
    </row>
    <row r="3835" spans="1:7" x14ac:dyDescent="0.25">
      <c r="A3835" s="95" t="str">
        <f t="shared" si="281"/>
        <v>新北市瑞芳區四脚亭埔路</v>
      </c>
      <c r="B3835" s="95" t="s">
        <v>8446</v>
      </c>
      <c r="C3835" s="95" t="s">
        <v>8428</v>
      </c>
      <c r="D3835" s="95" t="s">
        <v>8963</v>
      </c>
      <c r="E3835" s="92">
        <v>120</v>
      </c>
      <c r="G3835" s="92">
        <v>120</v>
      </c>
    </row>
    <row r="3836" spans="1:7" x14ac:dyDescent="0.25">
      <c r="A3836" s="95" t="str">
        <f t="shared" si="281"/>
        <v>新北市瑞芳區四脚亭路</v>
      </c>
      <c r="B3836" s="95" t="s">
        <v>8447</v>
      </c>
      <c r="C3836" s="95" t="s">
        <v>8428</v>
      </c>
      <c r="D3836" s="95" t="s">
        <v>8963</v>
      </c>
      <c r="E3836" s="92">
        <v>120</v>
      </c>
      <c r="G3836" s="92">
        <v>120</v>
      </c>
    </row>
    <row r="3837" spans="1:7" x14ac:dyDescent="0.25">
      <c r="A3837" s="95" t="str">
        <f t="shared" si="281"/>
        <v>新北市瑞芳區坑子內路</v>
      </c>
      <c r="B3837" s="95" t="s">
        <v>8448</v>
      </c>
      <c r="C3837" s="95" t="s">
        <v>8428</v>
      </c>
      <c r="D3837" s="95" t="s">
        <v>8963</v>
      </c>
      <c r="E3837" s="92">
        <v>120</v>
      </c>
      <c r="G3837" s="92">
        <v>120</v>
      </c>
    </row>
    <row r="3838" spans="1:7" x14ac:dyDescent="0.25">
      <c r="A3838" s="95" t="str">
        <f t="shared" si="281"/>
        <v>新北市瑞芳區坑尾巷</v>
      </c>
      <c r="B3838" s="95" t="s">
        <v>8449</v>
      </c>
      <c r="C3838" s="95" t="s">
        <v>8428</v>
      </c>
      <c r="D3838" s="95" t="s">
        <v>8963</v>
      </c>
      <c r="E3838" s="92">
        <v>120</v>
      </c>
      <c r="G3838" s="92">
        <v>120</v>
      </c>
    </row>
    <row r="3839" spans="1:7" x14ac:dyDescent="0.25">
      <c r="A3839" s="95" t="str">
        <f t="shared" si="281"/>
        <v>新北市瑞芳區基山街</v>
      </c>
      <c r="B3839" s="95" t="s">
        <v>8450</v>
      </c>
      <c r="C3839" s="95" t="s">
        <v>8428</v>
      </c>
      <c r="D3839" s="95" t="s">
        <v>8963</v>
      </c>
      <c r="E3839" s="92">
        <v>120</v>
      </c>
      <c r="G3839" s="92">
        <v>120</v>
      </c>
    </row>
    <row r="3840" spans="1:7" x14ac:dyDescent="0.25">
      <c r="A3840" s="95" t="str">
        <f t="shared" si="281"/>
        <v>新北市瑞芳區大埔路</v>
      </c>
      <c r="B3840" s="95" t="s">
        <v>8451</v>
      </c>
      <c r="C3840" s="95" t="s">
        <v>8428</v>
      </c>
      <c r="D3840" s="95" t="s">
        <v>8963</v>
      </c>
      <c r="E3840" s="92">
        <v>120</v>
      </c>
      <c r="G3840" s="92">
        <v>120</v>
      </c>
    </row>
    <row r="3841" spans="1:7" x14ac:dyDescent="0.25">
      <c r="A3841" s="95" t="str">
        <f t="shared" si="281"/>
        <v>新北市瑞芳區大寮路</v>
      </c>
      <c r="B3841" s="95" t="s">
        <v>8452</v>
      </c>
      <c r="C3841" s="95" t="s">
        <v>8428</v>
      </c>
      <c r="D3841" s="95" t="s">
        <v>8963</v>
      </c>
      <c r="E3841" s="92">
        <v>120</v>
      </c>
      <c r="G3841" s="92">
        <v>120</v>
      </c>
    </row>
    <row r="3842" spans="1:7" x14ac:dyDescent="0.25">
      <c r="A3842" s="95" t="str">
        <f t="shared" si="281"/>
        <v>新北市瑞芳區小粗坑路</v>
      </c>
      <c r="B3842" s="95" t="s">
        <v>8453</v>
      </c>
      <c r="C3842" s="95" t="s">
        <v>8428</v>
      </c>
      <c r="D3842" s="95" t="s">
        <v>8963</v>
      </c>
      <c r="E3842" s="92">
        <v>120</v>
      </c>
      <c r="G3842" s="92">
        <v>120</v>
      </c>
    </row>
    <row r="3843" spans="1:7" x14ac:dyDescent="0.25">
      <c r="A3843" s="95" t="str">
        <f t="shared" si="281"/>
        <v>新北市瑞芳區山尖路</v>
      </c>
      <c r="B3843" s="95" t="s">
        <v>8454</v>
      </c>
      <c r="C3843" s="95" t="s">
        <v>8428</v>
      </c>
      <c r="D3843" s="95" t="s">
        <v>8963</v>
      </c>
      <c r="E3843" s="92">
        <v>120</v>
      </c>
      <c r="G3843" s="92">
        <v>120</v>
      </c>
    </row>
    <row r="3844" spans="1:7" x14ac:dyDescent="0.25">
      <c r="A3844" s="95" t="str">
        <f t="shared" si="281"/>
        <v>新北市瑞芳區岳壬路</v>
      </c>
      <c r="B3844" s="95" t="s">
        <v>8455</v>
      </c>
      <c r="C3844" s="95" t="s">
        <v>8428</v>
      </c>
      <c r="D3844" s="95" t="s">
        <v>8963</v>
      </c>
      <c r="E3844" s="92">
        <v>120</v>
      </c>
      <c r="G3844" s="92">
        <v>120</v>
      </c>
    </row>
    <row r="3845" spans="1:7" x14ac:dyDescent="0.25">
      <c r="A3845" s="95" t="str">
        <f t="shared" si="281"/>
        <v>新北市瑞芳區岳王路</v>
      </c>
      <c r="B3845" s="95" t="s">
        <v>8456</v>
      </c>
      <c r="C3845" s="95" t="s">
        <v>8428</v>
      </c>
      <c r="D3845" s="95" t="s">
        <v>8963</v>
      </c>
      <c r="E3845" s="92">
        <v>120</v>
      </c>
      <c r="G3845" s="92">
        <v>120</v>
      </c>
    </row>
    <row r="3846" spans="1:7" x14ac:dyDescent="0.25">
      <c r="A3846" s="95" t="str">
        <f t="shared" si="281"/>
        <v>新北市瑞芳區崙頂路</v>
      </c>
      <c r="B3846" s="95" t="s">
        <v>8457</v>
      </c>
      <c r="C3846" s="95" t="s">
        <v>8428</v>
      </c>
      <c r="D3846" s="95" t="s">
        <v>8963</v>
      </c>
      <c r="E3846" s="92">
        <v>120</v>
      </c>
      <c r="G3846" s="92">
        <v>120</v>
      </c>
    </row>
    <row r="3847" spans="1:7" x14ac:dyDescent="0.25">
      <c r="A3847" s="95" t="str">
        <f t="shared" si="281"/>
        <v>新北市瑞芳區平林路</v>
      </c>
      <c r="B3847" s="95" t="s">
        <v>8458</v>
      </c>
      <c r="C3847" s="95" t="s">
        <v>8428</v>
      </c>
      <c r="D3847" s="95" t="s">
        <v>8963</v>
      </c>
      <c r="E3847" s="92">
        <v>120</v>
      </c>
      <c r="G3847" s="92">
        <v>120</v>
      </c>
    </row>
    <row r="3848" spans="1:7" x14ac:dyDescent="0.25">
      <c r="A3848" s="95" t="str">
        <f t="shared" si="281"/>
        <v>新北市瑞芳區建基新邨</v>
      </c>
      <c r="B3848" s="95" t="s">
        <v>8459</v>
      </c>
      <c r="C3848" s="95" t="s">
        <v>8428</v>
      </c>
      <c r="D3848" s="95" t="s">
        <v>8963</v>
      </c>
      <c r="E3848" s="92">
        <v>120</v>
      </c>
      <c r="G3848" s="92">
        <v>120</v>
      </c>
    </row>
    <row r="3849" spans="1:7" x14ac:dyDescent="0.25">
      <c r="A3849" s="95" t="str">
        <f t="shared" si="281"/>
        <v>新北市瑞芳區建基路</v>
      </c>
      <c r="B3849" s="95" t="s">
        <v>8460</v>
      </c>
      <c r="C3849" s="95" t="s">
        <v>8428</v>
      </c>
      <c r="D3849" s="95" t="s">
        <v>8963</v>
      </c>
      <c r="E3849" s="92">
        <v>120</v>
      </c>
      <c r="G3849" s="92">
        <v>120</v>
      </c>
    </row>
    <row r="3850" spans="1:7" x14ac:dyDescent="0.25">
      <c r="A3850" s="95" t="str">
        <f t="shared" si="281"/>
        <v>新北市瑞芳區後坑巷</v>
      </c>
      <c r="B3850" s="95" t="s">
        <v>8461</v>
      </c>
      <c r="C3850" s="95" t="s">
        <v>8428</v>
      </c>
      <c r="D3850" s="95" t="s">
        <v>8963</v>
      </c>
      <c r="E3850" s="92">
        <v>120</v>
      </c>
      <c r="G3850" s="92">
        <v>120</v>
      </c>
    </row>
    <row r="3851" spans="1:7" x14ac:dyDescent="0.25">
      <c r="A3851" s="95" t="str">
        <f t="shared" si="281"/>
        <v>新北市瑞芳區新山路</v>
      </c>
      <c r="B3851" s="95" t="s">
        <v>8462</v>
      </c>
      <c r="C3851" s="95" t="s">
        <v>8428</v>
      </c>
      <c r="D3851" s="95" t="s">
        <v>8963</v>
      </c>
      <c r="E3851" s="92">
        <v>120</v>
      </c>
      <c r="G3851" s="92">
        <v>120</v>
      </c>
    </row>
    <row r="3852" spans="1:7" x14ac:dyDescent="0.25">
      <c r="A3852" s="95" t="str">
        <f t="shared" si="281"/>
        <v>新北市瑞芳區新路</v>
      </c>
      <c r="B3852" s="95" t="s">
        <v>8463</v>
      </c>
      <c r="C3852" s="95" t="s">
        <v>8428</v>
      </c>
      <c r="D3852" s="95" t="s">
        <v>8963</v>
      </c>
      <c r="E3852" s="92">
        <v>120</v>
      </c>
      <c r="G3852" s="92">
        <v>120</v>
      </c>
    </row>
    <row r="3853" spans="1:7" x14ac:dyDescent="0.25">
      <c r="A3853" s="95" t="str">
        <f t="shared" si="281"/>
        <v>新北市瑞芳區明燈路</v>
      </c>
      <c r="B3853" s="95" t="s">
        <v>8464</v>
      </c>
      <c r="C3853" s="95" t="s">
        <v>8428</v>
      </c>
      <c r="D3853" s="95" t="s">
        <v>8963</v>
      </c>
      <c r="E3853" s="92">
        <v>120</v>
      </c>
      <c r="G3853" s="92">
        <v>120</v>
      </c>
    </row>
    <row r="3854" spans="1:7" x14ac:dyDescent="0.25">
      <c r="A3854" s="95" t="str">
        <f t="shared" si="281"/>
        <v>新北市瑞芳區明里路</v>
      </c>
      <c r="B3854" s="95" t="s">
        <v>8465</v>
      </c>
      <c r="C3854" s="95" t="s">
        <v>8428</v>
      </c>
      <c r="D3854" s="95" t="s">
        <v>8963</v>
      </c>
      <c r="E3854" s="92">
        <v>120</v>
      </c>
      <c r="G3854" s="92">
        <v>120</v>
      </c>
    </row>
    <row r="3855" spans="1:7" x14ac:dyDescent="0.25">
      <c r="A3855" s="95" t="str">
        <f t="shared" si="281"/>
        <v>新北市瑞芳區月眉路</v>
      </c>
      <c r="B3855" s="95" t="s">
        <v>8466</v>
      </c>
      <c r="C3855" s="95" t="s">
        <v>8428</v>
      </c>
      <c r="D3855" s="95" t="s">
        <v>8963</v>
      </c>
      <c r="E3855" s="92">
        <v>120</v>
      </c>
      <c r="G3855" s="92">
        <v>120</v>
      </c>
    </row>
    <row r="3856" spans="1:7" x14ac:dyDescent="0.25">
      <c r="A3856" s="95" t="str">
        <f t="shared" si="281"/>
        <v>新北市瑞芳區東和路</v>
      </c>
      <c r="B3856" s="95" t="s">
        <v>8467</v>
      </c>
      <c r="C3856" s="95" t="s">
        <v>8428</v>
      </c>
      <c r="D3856" s="95" t="s">
        <v>8963</v>
      </c>
      <c r="E3856" s="92">
        <v>120</v>
      </c>
      <c r="G3856" s="92">
        <v>120</v>
      </c>
    </row>
    <row r="3857" spans="1:7" x14ac:dyDescent="0.25">
      <c r="A3857" s="95" t="str">
        <f t="shared" si="281"/>
        <v>新北市瑞芳區柴寮路</v>
      </c>
      <c r="B3857" s="95" t="s">
        <v>8468</v>
      </c>
      <c r="C3857" s="95" t="s">
        <v>8428</v>
      </c>
      <c r="D3857" s="95" t="s">
        <v>8963</v>
      </c>
      <c r="E3857" s="92">
        <v>120</v>
      </c>
      <c r="G3857" s="92">
        <v>120</v>
      </c>
    </row>
    <row r="3858" spans="1:7" x14ac:dyDescent="0.25">
      <c r="A3858" s="95" t="str">
        <f t="shared" si="281"/>
        <v>新北市瑞芳區楓子瀨路</v>
      </c>
      <c r="B3858" s="95" t="s">
        <v>8469</v>
      </c>
      <c r="C3858" s="95" t="s">
        <v>8428</v>
      </c>
      <c r="D3858" s="95" t="s">
        <v>8963</v>
      </c>
      <c r="E3858" s="92">
        <v>120</v>
      </c>
      <c r="G3858" s="92">
        <v>120</v>
      </c>
    </row>
    <row r="3859" spans="1:7" x14ac:dyDescent="0.25">
      <c r="A3859" s="95" t="str">
        <f t="shared" si="281"/>
        <v>新北市瑞芳區民族街</v>
      </c>
      <c r="B3859" s="95" t="s">
        <v>5441</v>
      </c>
      <c r="C3859" s="95" t="s">
        <v>8428</v>
      </c>
      <c r="D3859" s="95" t="s">
        <v>8963</v>
      </c>
      <c r="E3859" s="92">
        <v>120</v>
      </c>
      <c r="G3859" s="92">
        <v>120</v>
      </c>
    </row>
    <row r="3860" spans="1:7" x14ac:dyDescent="0.25">
      <c r="A3860" s="95" t="str">
        <f t="shared" si="281"/>
        <v>新北市瑞芳區民權街</v>
      </c>
      <c r="B3860" s="95" t="s">
        <v>5443</v>
      </c>
      <c r="C3860" s="95" t="s">
        <v>8428</v>
      </c>
      <c r="D3860" s="95" t="s">
        <v>8963</v>
      </c>
      <c r="E3860" s="92">
        <v>120</v>
      </c>
      <c r="G3860" s="92">
        <v>120</v>
      </c>
    </row>
    <row r="3861" spans="1:7" x14ac:dyDescent="0.25">
      <c r="A3861" s="95" t="str">
        <f t="shared" si="281"/>
        <v>新北市瑞芳區民生街</v>
      </c>
      <c r="B3861" s="95" t="s">
        <v>8470</v>
      </c>
      <c r="C3861" s="95" t="s">
        <v>8428</v>
      </c>
      <c r="D3861" s="95" t="s">
        <v>8963</v>
      </c>
      <c r="E3861" s="92">
        <v>120</v>
      </c>
      <c r="G3861" s="92">
        <v>120</v>
      </c>
    </row>
    <row r="3862" spans="1:7" x14ac:dyDescent="0.25">
      <c r="A3862" s="95" t="str">
        <f t="shared" si="281"/>
        <v>新北市瑞芳區民生路</v>
      </c>
      <c r="B3862" s="95" t="s">
        <v>8471</v>
      </c>
      <c r="C3862" s="95" t="s">
        <v>8428</v>
      </c>
      <c r="D3862" s="95" t="s">
        <v>8963</v>
      </c>
      <c r="E3862" s="92">
        <v>120</v>
      </c>
      <c r="G3862" s="92">
        <v>120</v>
      </c>
    </row>
    <row r="3863" spans="1:7" x14ac:dyDescent="0.25">
      <c r="A3863" s="95" t="str">
        <f t="shared" si="281"/>
        <v>新北市瑞芳區汽車路</v>
      </c>
      <c r="B3863" s="95" t="s">
        <v>8472</v>
      </c>
      <c r="C3863" s="95" t="s">
        <v>8428</v>
      </c>
      <c r="D3863" s="95" t="s">
        <v>8963</v>
      </c>
      <c r="E3863" s="92">
        <v>120</v>
      </c>
      <c r="G3863" s="92">
        <v>120</v>
      </c>
    </row>
    <row r="3864" spans="1:7" x14ac:dyDescent="0.25">
      <c r="A3864" s="95" t="str">
        <f t="shared" si="281"/>
        <v>新北市瑞芳區洞頂路</v>
      </c>
      <c r="B3864" s="95" t="s">
        <v>8473</v>
      </c>
      <c r="C3864" s="95" t="s">
        <v>8428</v>
      </c>
      <c r="D3864" s="95" t="s">
        <v>8963</v>
      </c>
      <c r="E3864" s="92">
        <v>120</v>
      </c>
      <c r="G3864" s="92">
        <v>120</v>
      </c>
    </row>
    <row r="3865" spans="1:7" x14ac:dyDescent="0.25">
      <c r="A3865" s="95" t="str">
        <f t="shared" si="281"/>
        <v>新北市瑞芳區海濱路</v>
      </c>
      <c r="B3865" s="95" t="s">
        <v>8474</v>
      </c>
      <c r="C3865" s="95" t="s">
        <v>8428</v>
      </c>
      <c r="D3865" s="95" t="s">
        <v>8963</v>
      </c>
      <c r="E3865" s="92">
        <v>120</v>
      </c>
      <c r="G3865" s="92">
        <v>120</v>
      </c>
    </row>
    <row r="3866" spans="1:7" x14ac:dyDescent="0.25">
      <c r="A3866" s="95" t="str">
        <f t="shared" si="281"/>
        <v>新北市瑞芳區深澳路</v>
      </c>
      <c r="B3866" s="95" t="s">
        <v>8475</v>
      </c>
      <c r="C3866" s="95" t="s">
        <v>8428</v>
      </c>
      <c r="D3866" s="95" t="s">
        <v>8963</v>
      </c>
      <c r="E3866" s="92">
        <v>120</v>
      </c>
      <c r="G3866" s="92">
        <v>120</v>
      </c>
    </row>
    <row r="3867" spans="1:7" x14ac:dyDescent="0.25">
      <c r="A3867" s="95" t="str">
        <f t="shared" si="281"/>
        <v>新北市瑞芳區滴水子路</v>
      </c>
      <c r="B3867" s="95" t="s">
        <v>8476</v>
      </c>
      <c r="C3867" s="95" t="s">
        <v>8428</v>
      </c>
      <c r="D3867" s="95" t="s">
        <v>8963</v>
      </c>
      <c r="E3867" s="92">
        <v>120</v>
      </c>
      <c r="G3867" s="92">
        <v>120</v>
      </c>
    </row>
    <row r="3868" spans="1:7" x14ac:dyDescent="0.25">
      <c r="A3868" s="95" t="str">
        <f t="shared" si="281"/>
        <v>新北市瑞芳區濱二路</v>
      </c>
      <c r="B3868" s="95" t="s">
        <v>8477</v>
      </c>
      <c r="C3868" s="95" t="s">
        <v>8428</v>
      </c>
      <c r="D3868" s="95" t="s">
        <v>8963</v>
      </c>
      <c r="E3868" s="92">
        <v>120</v>
      </c>
      <c r="G3868" s="92">
        <v>120</v>
      </c>
    </row>
    <row r="3869" spans="1:7" x14ac:dyDescent="0.25">
      <c r="A3869" s="95" t="str">
        <f t="shared" si="281"/>
        <v>新北市瑞芳區烏勢巷</v>
      </c>
      <c r="B3869" s="95" t="s">
        <v>8478</v>
      </c>
      <c r="C3869" s="95" t="s">
        <v>8428</v>
      </c>
      <c r="D3869" s="95" t="s">
        <v>8963</v>
      </c>
      <c r="E3869" s="92">
        <v>120</v>
      </c>
      <c r="G3869" s="92">
        <v>120</v>
      </c>
    </row>
    <row r="3870" spans="1:7" x14ac:dyDescent="0.25">
      <c r="A3870" s="95" t="str">
        <f t="shared" si="281"/>
        <v>新北市瑞芳區烏塗窟路</v>
      </c>
      <c r="B3870" s="95" t="s">
        <v>8479</v>
      </c>
      <c r="C3870" s="95" t="s">
        <v>8428</v>
      </c>
      <c r="D3870" s="95" t="s">
        <v>8963</v>
      </c>
      <c r="E3870" s="92">
        <v>120</v>
      </c>
      <c r="G3870" s="92">
        <v>120</v>
      </c>
    </row>
    <row r="3871" spans="1:7" x14ac:dyDescent="0.25">
      <c r="A3871" s="95" t="str">
        <f t="shared" si="281"/>
        <v>新北市瑞芳區瑞濱路</v>
      </c>
      <c r="B3871" s="95" t="s">
        <v>8480</v>
      </c>
      <c r="C3871" s="95" t="s">
        <v>8428</v>
      </c>
      <c r="D3871" s="95" t="s">
        <v>8963</v>
      </c>
      <c r="E3871" s="92">
        <v>120</v>
      </c>
      <c r="G3871" s="92">
        <v>120</v>
      </c>
    </row>
    <row r="3872" spans="1:7" x14ac:dyDescent="0.25">
      <c r="A3872" s="95" t="str">
        <f t="shared" si="281"/>
        <v>新北市瑞芳區瑞竹路</v>
      </c>
      <c r="B3872" s="95" t="s">
        <v>8481</v>
      </c>
      <c r="C3872" s="95" t="s">
        <v>8428</v>
      </c>
      <c r="D3872" s="95" t="s">
        <v>8963</v>
      </c>
      <c r="E3872" s="92">
        <v>120</v>
      </c>
      <c r="G3872" s="92">
        <v>120</v>
      </c>
    </row>
    <row r="3873" spans="1:7" x14ac:dyDescent="0.25">
      <c r="A3873" s="95" t="str">
        <f t="shared" si="281"/>
        <v>新北市瑞芳區瑞芳街</v>
      </c>
      <c r="B3873" s="95" t="s">
        <v>8482</v>
      </c>
      <c r="C3873" s="95" t="s">
        <v>8428</v>
      </c>
      <c r="D3873" s="95" t="s">
        <v>8963</v>
      </c>
      <c r="E3873" s="92">
        <v>120</v>
      </c>
      <c r="G3873" s="92">
        <v>120</v>
      </c>
    </row>
    <row r="3874" spans="1:7" x14ac:dyDescent="0.25">
      <c r="A3874" s="95" t="str">
        <f t="shared" si="281"/>
        <v>新北市瑞芳區石埤巷</v>
      </c>
      <c r="B3874" s="95" t="s">
        <v>8483</v>
      </c>
      <c r="C3874" s="95" t="s">
        <v>8428</v>
      </c>
      <c r="D3874" s="95" t="s">
        <v>8963</v>
      </c>
      <c r="E3874" s="92">
        <v>120</v>
      </c>
      <c r="G3874" s="92">
        <v>120</v>
      </c>
    </row>
    <row r="3875" spans="1:7" x14ac:dyDescent="0.25">
      <c r="A3875" s="95" t="str">
        <f t="shared" si="281"/>
        <v>新北市瑞芳區石尾路</v>
      </c>
      <c r="B3875" s="95" t="s">
        <v>8484</v>
      </c>
      <c r="C3875" s="95" t="s">
        <v>8428</v>
      </c>
      <c r="D3875" s="95" t="s">
        <v>8963</v>
      </c>
      <c r="E3875" s="92">
        <v>120</v>
      </c>
      <c r="G3875" s="92">
        <v>120</v>
      </c>
    </row>
    <row r="3876" spans="1:7" x14ac:dyDescent="0.25">
      <c r="A3876" s="95" t="str">
        <f t="shared" si="281"/>
        <v>新北市瑞芳區祈堂路</v>
      </c>
      <c r="B3876" s="95" t="s">
        <v>8485</v>
      </c>
      <c r="C3876" s="95" t="s">
        <v>8428</v>
      </c>
      <c r="D3876" s="95" t="s">
        <v>8963</v>
      </c>
      <c r="E3876" s="92">
        <v>120</v>
      </c>
      <c r="G3876" s="92">
        <v>120</v>
      </c>
    </row>
    <row r="3877" spans="1:7" x14ac:dyDescent="0.25">
      <c r="A3877" s="95" t="str">
        <f t="shared" si="281"/>
        <v>新北市瑞芳區竪崎路</v>
      </c>
      <c r="B3877" s="95" t="s">
        <v>8486</v>
      </c>
      <c r="C3877" s="95" t="s">
        <v>8428</v>
      </c>
      <c r="D3877" s="95" t="s">
        <v>8963</v>
      </c>
      <c r="E3877" s="92">
        <v>120</v>
      </c>
      <c r="G3877" s="92">
        <v>120</v>
      </c>
    </row>
    <row r="3878" spans="1:7" x14ac:dyDescent="0.25">
      <c r="A3878" s="95" t="str">
        <f t="shared" si="281"/>
        <v>新北市瑞芳區籠山路</v>
      </c>
      <c r="B3878" s="95" t="s">
        <v>8487</v>
      </c>
      <c r="C3878" s="95" t="s">
        <v>8428</v>
      </c>
      <c r="D3878" s="95" t="s">
        <v>8963</v>
      </c>
      <c r="E3878" s="92">
        <v>120</v>
      </c>
      <c r="G3878" s="92">
        <v>120</v>
      </c>
    </row>
    <row r="3879" spans="1:7" x14ac:dyDescent="0.25">
      <c r="A3879" s="95" t="str">
        <f t="shared" si="281"/>
        <v>新北市瑞芳區粗坑口路</v>
      </c>
      <c r="B3879" s="95" t="s">
        <v>8488</v>
      </c>
      <c r="C3879" s="95" t="s">
        <v>8428</v>
      </c>
      <c r="D3879" s="95" t="s">
        <v>8963</v>
      </c>
      <c r="E3879" s="92">
        <v>120</v>
      </c>
      <c r="G3879" s="92">
        <v>120</v>
      </c>
    </row>
    <row r="3880" spans="1:7" x14ac:dyDescent="0.25">
      <c r="A3880" s="95" t="str">
        <f t="shared" si="281"/>
        <v>新北市瑞芳區蘭陽路</v>
      </c>
      <c r="B3880" s="95" t="s">
        <v>8489</v>
      </c>
      <c r="C3880" s="95" t="s">
        <v>8428</v>
      </c>
      <c r="D3880" s="95" t="s">
        <v>8963</v>
      </c>
      <c r="E3880" s="92">
        <v>120</v>
      </c>
      <c r="G3880" s="92">
        <v>120</v>
      </c>
    </row>
    <row r="3881" spans="1:7" x14ac:dyDescent="0.25">
      <c r="A3881" s="95" t="str">
        <f t="shared" ref="A3881:A3944" si="282">C3881&amp;B3881</f>
        <v>新北市瑞芳區蛇子形路</v>
      </c>
      <c r="B3881" s="95" t="s">
        <v>8490</v>
      </c>
      <c r="C3881" s="95" t="s">
        <v>8428</v>
      </c>
      <c r="D3881" s="95" t="s">
        <v>8963</v>
      </c>
      <c r="E3881" s="92">
        <v>120</v>
      </c>
      <c r="G3881" s="92">
        <v>120</v>
      </c>
    </row>
    <row r="3882" spans="1:7" x14ac:dyDescent="0.25">
      <c r="A3882" s="95" t="str">
        <f t="shared" si="282"/>
        <v>新北市瑞芳區輕便路</v>
      </c>
      <c r="B3882" s="95" t="s">
        <v>8491</v>
      </c>
      <c r="C3882" s="95" t="s">
        <v>8428</v>
      </c>
      <c r="D3882" s="95" t="s">
        <v>8963</v>
      </c>
      <c r="E3882" s="92">
        <v>120</v>
      </c>
      <c r="G3882" s="92">
        <v>120</v>
      </c>
    </row>
    <row r="3883" spans="1:7" x14ac:dyDescent="0.25">
      <c r="A3883" s="95" t="str">
        <f t="shared" si="282"/>
        <v>新北市瑞芳區逢甲路</v>
      </c>
      <c r="B3883" s="95" t="s">
        <v>8492</v>
      </c>
      <c r="C3883" s="95" t="s">
        <v>8428</v>
      </c>
      <c r="D3883" s="95" t="s">
        <v>8963</v>
      </c>
      <c r="E3883" s="92">
        <v>120</v>
      </c>
      <c r="G3883" s="92">
        <v>120</v>
      </c>
    </row>
    <row r="3884" spans="1:7" x14ac:dyDescent="0.25">
      <c r="A3884" s="95" t="str">
        <f t="shared" si="282"/>
        <v>新北市瑞芳區金光路</v>
      </c>
      <c r="B3884" s="95" t="s">
        <v>8493</v>
      </c>
      <c r="C3884" s="95" t="s">
        <v>8428</v>
      </c>
      <c r="D3884" s="95" t="s">
        <v>8963</v>
      </c>
      <c r="E3884" s="92">
        <v>120</v>
      </c>
      <c r="G3884" s="92">
        <v>120</v>
      </c>
    </row>
    <row r="3885" spans="1:7" x14ac:dyDescent="0.25">
      <c r="A3885" s="95" t="str">
        <f t="shared" si="282"/>
        <v>新北市瑞芳區長仁路</v>
      </c>
      <c r="B3885" s="95" t="s">
        <v>8494</v>
      </c>
      <c r="C3885" s="95" t="s">
        <v>8428</v>
      </c>
      <c r="D3885" s="95" t="s">
        <v>8963</v>
      </c>
      <c r="E3885" s="92">
        <v>120</v>
      </c>
      <c r="G3885" s="92">
        <v>120</v>
      </c>
    </row>
    <row r="3886" spans="1:7" x14ac:dyDescent="0.25">
      <c r="A3886" s="95" t="str">
        <f t="shared" si="282"/>
        <v>新北市瑞芳區靜安路</v>
      </c>
      <c r="B3886" s="95" t="s">
        <v>8495</v>
      </c>
      <c r="C3886" s="95" t="s">
        <v>8428</v>
      </c>
      <c r="D3886" s="95" t="s">
        <v>8963</v>
      </c>
      <c r="E3886" s="92">
        <v>120</v>
      </c>
      <c r="G3886" s="92">
        <v>120</v>
      </c>
    </row>
    <row r="3887" spans="1:7" x14ac:dyDescent="0.25">
      <c r="A3887" s="95" t="str">
        <f t="shared" si="282"/>
        <v>新北市瑞芳區頂坪路</v>
      </c>
      <c r="B3887" s="95" t="s">
        <v>8496</v>
      </c>
      <c r="C3887" s="95" t="s">
        <v>8428</v>
      </c>
      <c r="D3887" s="95" t="s">
        <v>8963</v>
      </c>
      <c r="E3887" s="92">
        <v>120</v>
      </c>
      <c r="G3887" s="92">
        <v>120</v>
      </c>
    </row>
    <row r="3888" spans="1:7" x14ac:dyDescent="0.25">
      <c r="A3888" s="95" t="str">
        <f t="shared" si="282"/>
        <v>新北市瑞芳區魚寮路</v>
      </c>
      <c r="B3888" s="95" t="s">
        <v>8497</v>
      </c>
      <c r="C3888" s="95" t="s">
        <v>8428</v>
      </c>
      <c r="D3888" s="95" t="s">
        <v>8963</v>
      </c>
      <c r="E3888" s="92">
        <v>120</v>
      </c>
      <c r="G3888" s="92">
        <v>120</v>
      </c>
    </row>
    <row r="3889" spans="1:7" x14ac:dyDescent="0.25">
      <c r="A3889" s="95" t="str">
        <f t="shared" si="282"/>
        <v>新北市瑞芳區鼻頭路</v>
      </c>
      <c r="B3889" s="95" t="s">
        <v>8498</v>
      </c>
      <c r="C3889" s="95" t="s">
        <v>8428</v>
      </c>
      <c r="D3889" s="95" t="s">
        <v>8963</v>
      </c>
      <c r="E3889" s="92">
        <v>120</v>
      </c>
      <c r="G3889" s="92">
        <v>120</v>
      </c>
    </row>
    <row r="3890" spans="1:7" x14ac:dyDescent="0.25">
      <c r="A3890" s="95" t="str">
        <f t="shared" si="282"/>
        <v>新北市瑞芳區龍山路</v>
      </c>
      <c r="B3890" s="95" t="s">
        <v>8499</v>
      </c>
      <c r="C3890" s="95" t="s">
        <v>8428</v>
      </c>
      <c r="D3890" s="95" t="s">
        <v>8963</v>
      </c>
      <c r="E3890" s="92">
        <v>120</v>
      </c>
      <c r="G3890" s="92">
        <v>120</v>
      </c>
    </row>
    <row r="3891" spans="1:7" x14ac:dyDescent="0.25">
      <c r="A3891" s="95" t="str">
        <f t="shared" si="282"/>
        <v>新北市瑞芳區𫙮魚坑路</v>
      </c>
      <c r="B3891" s="95" t="s">
        <v>8500</v>
      </c>
      <c r="C3891" s="95" t="s">
        <v>8428</v>
      </c>
      <c r="D3891" s="95" t="s">
        <v>8963</v>
      </c>
      <c r="E3891" s="92">
        <v>120</v>
      </c>
      <c r="G3891" s="92">
        <v>120</v>
      </c>
    </row>
    <row r="3892" spans="1:7" x14ac:dyDescent="0.25">
      <c r="A3892" s="95" t="str">
        <f t="shared" si="282"/>
        <v>新北市石碇區下橫坪</v>
      </c>
      <c r="B3892" s="95" t="s">
        <v>8502</v>
      </c>
      <c r="C3892" s="95" t="s">
        <v>8501</v>
      </c>
      <c r="D3892" s="95" t="s">
        <v>8963</v>
      </c>
      <c r="E3892" s="92">
        <v>120</v>
      </c>
      <c r="G3892" s="92">
        <v>120</v>
      </c>
    </row>
    <row r="3893" spans="1:7" x14ac:dyDescent="0.25">
      <c r="A3893" s="95" t="str">
        <f t="shared" si="282"/>
        <v>新北市石碇區中楒仔腳</v>
      </c>
      <c r="B3893" s="95" t="s">
        <v>8503</v>
      </c>
      <c r="C3893" s="95" t="s">
        <v>8501</v>
      </c>
      <c r="D3893" s="95" t="s">
        <v>8963</v>
      </c>
      <c r="E3893" s="92">
        <v>120</v>
      </c>
      <c r="G3893" s="92">
        <v>120</v>
      </c>
    </row>
    <row r="3894" spans="1:7" x14ac:dyDescent="0.25">
      <c r="A3894" s="95" t="str">
        <f t="shared" si="282"/>
        <v>新北市石碇區二格路</v>
      </c>
      <c r="B3894" s="95" t="s">
        <v>8504</v>
      </c>
      <c r="C3894" s="95" t="s">
        <v>8501</v>
      </c>
      <c r="D3894" s="95" t="s">
        <v>8963</v>
      </c>
      <c r="E3894" s="92">
        <v>120</v>
      </c>
      <c r="G3894" s="92">
        <v>120</v>
      </c>
    </row>
    <row r="3895" spans="1:7" x14ac:dyDescent="0.25">
      <c r="A3895" s="95" t="str">
        <f t="shared" si="282"/>
        <v>新北市石碇區光明路</v>
      </c>
      <c r="B3895" s="95" t="s">
        <v>5457</v>
      </c>
      <c r="C3895" s="95" t="s">
        <v>8501</v>
      </c>
      <c r="D3895" s="95" t="s">
        <v>8963</v>
      </c>
      <c r="E3895" s="92">
        <v>120</v>
      </c>
      <c r="G3895" s="92">
        <v>120</v>
      </c>
    </row>
    <row r="3896" spans="1:7" x14ac:dyDescent="0.25">
      <c r="A3896" s="95" t="str">
        <f t="shared" si="282"/>
        <v>新北市石碇區內楒仔腳</v>
      </c>
      <c r="B3896" s="95" t="s">
        <v>8505</v>
      </c>
      <c r="C3896" s="95" t="s">
        <v>8501</v>
      </c>
      <c r="D3896" s="95" t="s">
        <v>8963</v>
      </c>
      <c r="E3896" s="92">
        <v>120</v>
      </c>
      <c r="G3896" s="92">
        <v>120</v>
      </c>
    </row>
    <row r="3897" spans="1:7" x14ac:dyDescent="0.25">
      <c r="A3897" s="95" t="str">
        <f t="shared" si="282"/>
        <v>新北市石碇區冷飯坑</v>
      </c>
      <c r="B3897" s="95" t="s">
        <v>8506</v>
      </c>
      <c r="C3897" s="95" t="s">
        <v>8501</v>
      </c>
      <c r="D3897" s="95" t="s">
        <v>8963</v>
      </c>
      <c r="E3897" s="92">
        <v>120</v>
      </c>
      <c r="G3897" s="92">
        <v>120</v>
      </c>
    </row>
    <row r="3898" spans="1:7" x14ac:dyDescent="0.25">
      <c r="A3898" s="95" t="str">
        <f t="shared" si="282"/>
        <v>新北市石碇區北宜路</v>
      </c>
      <c r="B3898" s="95" t="s">
        <v>8507</v>
      </c>
      <c r="C3898" s="95" t="s">
        <v>8501</v>
      </c>
      <c r="D3898" s="95" t="s">
        <v>8963</v>
      </c>
      <c r="E3898" s="92">
        <v>120</v>
      </c>
      <c r="G3898" s="92">
        <v>120</v>
      </c>
    </row>
    <row r="3899" spans="1:7" x14ac:dyDescent="0.25">
      <c r="A3899" s="95" t="str">
        <f t="shared" si="282"/>
        <v>新北市石碇區十八重溪</v>
      </c>
      <c r="B3899" s="95" t="s">
        <v>8508</v>
      </c>
      <c r="C3899" s="95" t="s">
        <v>8501</v>
      </c>
      <c r="D3899" s="95" t="s">
        <v>8963</v>
      </c>
      <c r="E3899" s="92">
        <v>120</v>
      </c>
      <c r="G3899" s="92">
        <v>120</v>
      </c>
    </row>
    <row r="3900" spans="1:7" x14ac:dyDescent="0.25">
      <c r="A3900" s="95" t="str">
        <f t="shared" si="282"/>
        <v>新北市石碇區半路</v>
      </c>
      <c r="B3900" s="95" t="s">
        <v>8509</v>
      </c>
      <c r="C3900" s="95" t="s">
        <v>8501</v>
      </c>
      <c r="D3900" s="95" t="s">
        <v>8963</v>
      </c>
      <c r="E3900" s="92">
        <v>120</v>
      </c>
      <c r="G3900" s="92">
        <v>120</v>
      </c>
    </row>
    <row r="3901" spans="1:7" x14ac:dyDescent="0.25">
      <c r="A3901" s="95" t="str">
        <f t="shared" si="282"/>
        <v>新北市石碇區南勢坑</v>
      </c>
      <c r="B3901" s="95" t="s">
        <v>8510</v>
      </c>
      <c r="C3901" s="95" t="s">
        <v>8501</v>
      </c>
      <c r="D3901" s="95" t="s">
        <v>8963</v>
      </c>
      <c r="E3901" s="92">
        <v>120</v>
      </c>
      <c r="G3901" s="92">
        <v>120</v>
      </c>
    </row>
    <row r="3902" spans="1:7" x14ac:dyDescent="0.25">
      <c r="A3902" s="95" t="str">
        <f t="shared" si="282"/>
        <v>新北市石碇區員潭子坑</v>
      </c>
      <c r="B3902" s="95" t="s">
        <v>8511</v>
      </c>
      <c r="C3902" s="95" t="s">
        <v>8501</v>
      </c>
      <c r="D3902" s="95" t="s">
        <v>8963</v>
      </c>
      <c r="E3902" s="92">
        <v>120</v>
      </c>
      <c r="G3902" s="92">
        <v>120</v>
      </c>
    </row>
    <row r="3903" spans="1:7" x14ac:dyDescent="0.25">
      <c r="A3903" s="95" t="str">
        <f t="shared" si="282"/>
        <v>新北市石碇區四分子路</v>
      </c>
      <c r="B3903" s="95" t="s">
        <v>8512</v>
      </c>
      <c r="C3903" s="95" t="s">
        <v>8501</v>
      </c>
      <c r="D3903" s="95" t="s">
        <v>8963</v>
      </c>
      <c r="E3903" s="92">
        <v>120</v>
      </c>
      <c r="G3903" s="92">
        <v>120</v>
      </c>
    </row>
    <row r="3904" spans="1:7" x14ac:dyDescent="0.25">
      <c r="A3904" s="95" t="str">
        <f t="shared" si="282"/>
        <v>新北市石碇區小粗坑</v>
      </c>
      <c r="B3904" s="95" t="s">
        <v>8513</v>
      </c>
      <c r="C3904" s="95" t="s">
        <v>8501</v>
      </c>
      <c r="D3904" s="95" t="s">
        <v>8963</v>
      </c>
      <c r="E3904" s="92">
        <v>120</v>
      </c>
      <c r="G3904" s="92">
        <v>120</v>
      </c>
    </row>
    <row r="3905" spans="1:7" x14ac:dyDescent="0.25">
      <c r="A3905" s="95" t="str">
        <f t="shared" si="282"/>
        <v>新北市石碇區崩山</v>
      </c>
      <c r="B3905" s="95" t="s">
        <v>8514</v>
      </c>
      <c r="C3905" s="95" t="s">
        <v>8501</v>
      </c>
      <c r="D3905" s="95" t="s">
        <v>8963</v>
      </c>
      <c r="E3905" s="92">
        <v>120</v>
      </c>
      <c r="G3905" s="92">
        <v>120</v>
      </c>
    </row>
    <row r="3906" spans="1:7" x14ac:dyDescent="0.25">
      <c r="A3906" s="95" t="str">
        <f t="shared" si="282"/>
        <v>新北市石碇區文山路</v>
      </c>
      <c r="B3906" s="95" t="s">
        <v>8515</v>
      </c>
      <c r="C3906" s="95" t="s">
        <v>8501</v>
      </c>
      <c r="D3906" s="95" t="s">
        <v>8963</v>
      </c>
      <c r="E3906" s="92">
        <v>120</v>
      </c>
      <c r="G3906" s="92">
        <v>120</v>
      </c>
    </row>
    <row r="3907" spans="1:7" x14ac:dyDescent="0.25">
      <c r="A3907" s="95" t="str">
        <f t="shared" si="282"/>
        <v>新北市石碇區楓子林</v>
      </c>
      <c r="B3907" s="95" t="s">
        <v>8516</v>
      </c>
      <c r="C3907" s="95" t="s">
        <v>8501</v>
      </c>
      <c r="D3907" s="95" t="s">
        <v>8963</v>
      </c>
      <c r="E3907" s="92">
        <v>120</v>
      </c>
      <c r="G3907" s="92">
        <v>120</v>
      </c>
    </row>
    <row r="3908" spans="1:7" x14ac:dyDescent="0.25">
      <c r="A3908" s="95" t="str">
        <f t="shared" si="282"/>
        <v>新北市石碇區樟空子</v>
      </c>
      <c r="B3908" s="95" t="s">
        <v>8517</v>
      </c>
      <c r="C3908" s="95" t="s">
        <v>8501</v>
      </c>
      <c r="D3908" s="95" t="s">
        <v>8963</v>
      </c>
      <c r="E3908" s="92">
        <v>120</v>
      </c>
      <c r="G3908" s="92">
        <v>120</v>
      </c>
    </row>
    <row r="3909" spans="1:7" x14ac:dyDescent="0.25">
      <c r="A3909" s="95" t="str">
        <f t="shared" si="282"/>
        <v>新北市石碇區模乳巷</v>
      </c>
      <c r="B3909" s="95" t="s">
        <v>8518</v>
      </c>
      <c r="C3909" s="95" t="s">
        <v>8501</v>
      </c>
      <c r="D3909" s="95" t="s">
        <v>8963</v>
      </c>
      <c r="E3909" s="92">
        <v>120</v>
      </c>
      <c r="G3909" s="92">
        <v>120</v>
      </c>
    </row>
    <row r="3910" spans="1:7" x14ac:dyDescent="0.25">
      <c r="A3910" s="95" t="str">
        <f t="shared" si="282"/>
        <v>新北市石碇區橫坪</v>
      </c>
      <c r="B3910" s="95" t="s">
        <v>8519</v>
      </c>
      <c r="C3910" s="95" t="s">
        <v>8501</v>
      </c>
      <c r="D3910" s="95" t="s">
        <v>8963</v>
      </c>
      <c r="E3910" s="92">
        <v>120</v>
      </c>
      <c r="G3910" s="92">
        <v>120</v>
      </c>
    </row>
    <row r="3911" spans="1:7" x14ac:dyDescent="0.25">
      <c r="A3911" s="95" t="str">
        <f t="shared" si="282"/>
        <v>新北市石碇區湳窟</v>
      </c>
      <c r="B3911" s="95" t="s">
        <v>8520</v>
      </c>
      <c r="C3911" s="95" t="s">
        <v>8501</v>
      </c>
      <c r="D3911" s="95" t="s">
        <v>8963</v>
      </c>
      <c r="E3911" s="92">
        <v>120</v>
      </c>
      <c r="G3911" s="92">
        <v>120</v>
      </c>
    </row>
    <row r="3912" spans="1:7" x14ac:dyDescent="0.25">
      <c r="A3912" s="95" t="str">
        <f t="shared" si="282"/>
        <v>新北市石碇區溪邊寮</v>
      </c>
      <c r="B3912" s="95" t="s">
        <v>8521</v>
      </c>
      <c r="C3912" s="95" t="s">
        <v>8501</v>
      </c>
      <c r="D3912" s="95" t="s">
        <v>8963</v>
      </c>
      <c r="E3912" s="92">
        <v>120</v>
      </c>
      <c r="G3912" s="92">
        <v>120</v>
      </c>
    </row>
    <row r="3913" spans="1:7" x14ac:dyDescent="0.25">
      <c r="A3913" s="95" t="str">
        <f t="shared" si="282"/>
        <v>新北市石碇區玉桂嶺</v>
      </c>
      <c r="B3913" s="95" t="s">
        <v>8522</v>
      </c>
      <c r="C3913" s="95" t="s">
        <v>8501</v>
      </c>
      <c r="D3913" s="95" t="s">
        <v>8963</v>
      </c>
      <c r="E3913" s="92">
        <v>120</v>
      </c>
      <c r="G3913" s="92">
        <v>120</v>
      </c>
    </row>
    <row r="3914" spans="1:7" x14ac:dyDescent="0.25">
      <c r="A3914" s="95" t="str">
        <f t="shared" si="282"/>
        <v>新北市石碇區番子坑</v>
      </c>
      <c r="B3914" s="95" t="s">
        <v>8523</v>
      </c>
      <c r="C3914" s="95" t="s">
        <v>8501</v>
      </c>
      <c r="D3914" s="95" t="s">
        <v>8963</v>
      </c>
      <c r="E3914" s="92">
        <v>120</v>
      </c>
      <c r="G3914" s="92">
        <v>120</v>
      </c>
    </row>
    <row r="3915" spans="1:7" x14ac:dyDescent="0.25">
      <c r="A3915" s="95" t="str">
        <f t="shared" si="282"/>
        <v>新北市石碇區石崁</v>
      </c>
      <c r="B3915" s="95" t="s">
        <v>8524</v>
      </c>
      <c r="C3915" s="95" t="s">
        <v>8501</v>
      </c>
      <c r="D3915" s="95" t="s">
        <v>8963</v>
      </c>
      <c r="E3915" s="92">
        <v>120</v>
      </c>
      <c r="G3915" s="92">
        <v>120</v>
      </c>
    </row>
    <row r="3916" spans="1:7" x14ac:dyDescent="0.25">
      <c r="A3916" s="95" t="str">
        <f t="shared" si="282"/>
        <v>新北市石碇區石汐路</v>
      </c>
      <c r="B3916" s="95" t="s">
        <v>8525</v>
      </c>
      <c r="C3916" s="95" t="s">
        <v>8501</v>
      </c>
      <c r="D3916" s="95" t="s">
        <v>8963</v>
      </c>
      <c r="E3916" s="92">
        <v>120</v>
      </c>
      <c r="G3916" s="92">
        <v>120</v>
      </c>
    </row>
    <row r="3917" spans="1:7" x14ac:dyDescent="0.25">
      <c r="A3917" s="95" t="str">
        <f t="shared" si="282"/>
        <v>新北市石碇區石碇子埔</v>
      </c>
      <c r="B3917" s="95" t="s">
        <v>8526</v>
      </c>
      <c r="C3917" s="95" t="s">
        <v>8501</v>
      </c>
      <c r="D3917" s="95" t="s">
        <v>8963</v>
      </c>
      <c r="E3917" s="92">
        <v>120</v>
      </c>
      <c r="G3917" s="92">
        <v>120</v>
      </c>
    </row>
    <row r="3918" spans="1:7" x14ac:dyDescent="0.25">
      <c r="A3918" s="95" t="str">
        <f t="shared" si="282"/>
        <v>新北市石碇區石碇東街</v>
      </c>
      <c r="B3918" s="95" t="s">
        <v>8527</v>
      </c>
      <c r="C3918" s="95" t="s">
        <v>8501</v>
      </c>
      <c r="D3918" s="95" t="s">
        <v>8963</v>
      </c>
      <c r="E3918" s="92">
        <v>120</v>
      </c>
      <c r="G3918" s="92">
        <v>120</v>
      </c>
    </row>
    <row r="3919" spans="1:7" x14ac:dyDescent="0.25">
      <c r="A3919" s="95" t="str">
        <f t="shared" si="282"/>
        <v>新北市石碇區石碇西街</v>
      </c>
      <c r="B3919" s="95" t="s">
        <v>8528</v>
      </c>
      <c r="C3919" s="95" t="s">
        <v>8501</v>
      </c>
      <c r="D3919" s="95" t="s">
        <v>8963</v>
      </c>
      <c r="E3919" s="92">
        <v>120</v>
      </c>
      <c r="G3919" s="92">
        <v>120</v>
      </c>
    </row>
    <row r="3920" spans="1:7" x14ac:dyDescent="0.25">
      <c r="A3920" s="95" t="str">
        <f t="shared" si="282"/>
        <v>新北市石碇區碇南路</v>
      </c>
      <c r="B3920" s="95" t="s">
        <v>8529</v>
      </c>
      <c r="C3920" s="95" t="s">
        <v>8501</v>
      </c>
      <c r="D3920" s="95" t="s">
        <v>8963</v>
      </c>
      <c r="E3920" s="92">
        <v>120</v>
      </c>
      <c r="G3920" s="92">
        <v>120</v>
      </c>
    </row>
    <row r="3921" spans="1:7" x14ac:dyDescent="0.25">
      <c r="A3921" s="95" t="str">
        <f t="shared" si="282"/>
        <v>新北市石碇區碇坪路</v>
      </c>
      <c r="B3921" s="95" t="s">
        <v>8530</v>
      </c>
      <c r="C3921" s="95" t="s">
        <v>8501</v>
      </c>
      <c r="D3921" s="95" t="s">
        <v>8963</v>
      </c>
      <c r="E3921" s="92">
        <v>120</v>
      </c>
      <c r="G3921" s="92">
        <v>120</v>
      </c>
    </row>
    <row r="3922" spans="1:7" x14ac:dyDescent="0.25">
      <c r="A3922" s="95" t="str">
        <f t="shared" si="282"/>
        <v>新北市石碇區碇格路</v>
      </c>
      <c r="B3922" s="95" t="s">
        <v>8531</v>
      </c>
      <c r="C3922" s="95" t="s">
        <v>8501</v>
      </c>
      <c r="D3922" s="95" t="s">
        <v>8963</v>
      </c>
      <c r="E3922" s="92">
        <v>120</v>
      </c>
      <c r="G3922" s="92">
        <v>120</v>
      </c>
    </row>
    <row r="3923" spans="1:7" x14ac:dyDescent="0.25">
      <c r="A3923" s="95" t="str">
        <f t="shared" si="282"/>
        <v>新北市石碇區磨石坑</v>
      </c>
      <c r="B3923" s="95" t="s">
        <v>8532</v>
      </c>
      <c r="C3923" s="95" t="s">
        <v>8501</v>
      </c>
      <c r="D3923" s="95" t="s">
        <v>8963</v>
      </c>
      <c r="E3923" s="92">
        <v>120</v>
      </c>
      <c r="G3923" s="92">
        <v>120</v>
      </c>
    </row>
    <row r="3924" spans="1:7" x14ac:dyDescent="0.25">
      <c r="A3924" s="95" t="str">
        <f t="shared" si="282"/>
        <v>新北市石碇區華梵路</v>
      </c>
      <c r="B3924" s="95" t="s">
        <v>8533</v>
      </c>
      <c r="C3924" s="95" t="s">
        <v>8501</v>
      </c>
      <c r="D3924" s="95" t="s">
        <v>8963</v>
      </c>
      <c r="E3924" s="92">
        <v>120</v>
      </c>
      <c r="G3924" s="92">
        <v>120</v>
      </c>
    </row>
    <row r="3925" spans="1:7" x14ac:dyDescent="0.25">
      <c r="A3925" s="95" t="str">
        <f t="shared" si="282"/>
        <v>新北市石碇區藤寮坑</v>
      </c>
      <c r="B3925" s="95" t="s">
        <v>8534</v>
      </c>
      <c r="C3925" s="95" t="s">
        <v>8501</v>
      </c>
      <c r="D3925" s="95" t="s">
        <v>8963</v>
      </c>
      <c r="E3925" s="92">
        <v>120</v>
      </c>
      <c r="G3925" s="92">
        <v>120</v>
      </c>
    </row>
    <row r="3926" spans="1:7" x14ac:dyDescent="0.25">
      <c r="A3926" s="95" t="str">
        <f t="shared" si="282"/>
        <v>新北市石碇區雙溪</v>
      </c>
      <c r="B3926" s="95" t="s">
        <v>8535</v>
      </c>
      <c r="C3926" s="95" t="s">
        <v>8501</v>
      </c>
      <c r="D3926" s="95" t="s">
        <v>8963</v>
      </c>
      <c r="E3926" s="92">
        <v>120</v>
      </c>
      <c r="G3926" s="92">
        <v>120</v>
      </c>
    </row>
    <row r="3927" spans="1:7" x14ac:dyDescent="0.25">
      <c r="A3927" s="95" t="str">
        <f t="shared" si="282"/>
        <v>新北市石碇區靜安路</v>
      </c>
      <c r="B3927" s="95" t="s">
        <v>8495</v>
      </c>
      <c r="C3927" s="95" t="s">
        <v>8501</v>
      </c>
      <c r="D3927" s="95" t="s">
        <v>8963</v>
      </c>
      <c r="E3927" s="92">
        <v>120</v>
      </c>
      <c r="G3927" s="92">
        <v>120</v>
      </c>
    </row>
    <row r="3928" spans="1:7" x14ac:dyDescent="0.25">
      <c r="A3928" s="95" t="str">
        <f t="shared" si="282"/>
        <v>新北市坪林區上坑子口</v>
      </c>
      <c r="B3928" s="95" t="s">
        <v>8537</v>
      </c>
      <c r="C3928" s="95" t="s">
        <v>8536</v>
      </c>
      <c r="D3928" s="95" t="s">
        <v>8963</v>
      </c>
      <c r="E3928" s="92">
        <v>120</v>
      </c>
      <c r="G3928" s="92">
        <v>120</v>
      </c>
    </row>
    <row r="3929" spans="1:7" x14ac:dyDescent="0.25">
      <c r="A3929" s="95" t="str">
        <f t="shared" si="282"/>
        <v>新北市坪林區九芎林</v>
      </c>
      <c r="B3929" s="95" t="s">
        <v>8538</v>
      </c>
      <c r="C3929" s="95" t="s">
        <v>8536</v>
      </c>
      <c r="D3929" s="95" t="s">
        <v>8963</v>
      </c>
      <c r="E3929" s="92">
        <v>120</v>
      </c>
      <c r="G3929" s="92">
        <v>120</v>
      </c>
    </row>
    <row r="3930" spans="1:7" x14ac:dyDescent="0.25">
      <c r="A3930" s="95" t="str">
        <f t="shared" si="282"/>
        <v>新北市坪林區九芎根</v>
      </c>
      <c r="B3930" s="95" t="s">
        <v>8539</v>
      </c>
      <c r="C3930" s="95" t="s">
        <v>8536</v>
      </c>
      <c r="D3930" s="95" t="s">
        <v>8963</v>
      </c>
      <c r="E3930" s="92">
        <v>120</v>
      </c>
      <c r="G3930" s="92">
        <v>120</v>
      </c>
    </row>
    <row r="3931" spans="1:7" x14ac:dyDescent="0.25">
      <c r="A3931" s="95" t="str">
        <f t="shared" si="282"/>
        <v>新北市坪林區北宜路</v>
      </c>
      <c r="B3931" s="95" t="s">
        <v>8507</v>
      </c>
      <c r="C3931" s="95" t="s">
        <v>8536</v>
      </c>
      <c r="D3931" s="95" t="s">
        <v>8963</v>
      </c>
      <c r="E3931" s="92">
        <v>120</v>
      </c>
      <c r="G3931" s="92">
        <v>120</v>
      </c>
    </row>
    <row r="3932" spans="1:7" x14ac:dyDescent="0.25">
      <c r="A3932" s="95" t="str">
        <f t="shared" si="282"/>
        <v>新北市坪林區國中路</v>
      </c>
      <c r="B3932" s="95" t="s">
        <v>8540</v>
      </c>
      <c r="C3932" s="95" t="s">
        <v>8536</v>
      </c>
      <c r="D3932" s="95" t="s">
        <v>8963</v>
      </c>
      <c r="E3932" s="92">
        <v>120</v>
      </c>
      <c r="G3932" s="92">
        <v>120</v>
      </c>
    </row>
    <row r="3933" spans="1:7" x14ac:dyDescent="0.25">
      <c r="A3933" s="95" t="str">
        <f t="shared" si="282"/>
        <v>新北市坪林區坪碇路</v>
      </c>
      <c r="B3933" s="95" t="s">
        <v>8541</v>
      </c>
      <c r="C3933" s="95" t="s">
        <v>8536</v>
      </c>
      <c r="D3933" s="95" t="s">
        <v>8963</v>
      </c>
      <c r="E3933" s="92">
        <v>120</v>
      </c>
      <c r="G3933" s="92">
        <v>120</v>
      </c>
    </row>
    <row r="3934" spans="1:7" x14ac:dyDescent="0.25">
      <c r="A3934" s="95" t="str">
        <f t="shared" si="282"/>
        <v>新北市坪林區坪雙路</v>
      </c>
      <c r="B3934" s="95" t="s">
        <v>8542</v>
      </c>
      <c r="C3934" s="95" t="s">
        <v>8536</v>
      </c>
      <c r="D3934" s="95" t="s">
        <v>8963</v>
      </c>
      <c r="E3934" s="92">
        <v>120</v>
      </c>
      <c r="G3934" s="92">
        <v>120</v>
      </c>
    </row>
    <row r="3935" spans="1:7" x14ac:dyDescent="0.25">
      <c r="A3935" s="95" t="str">
        <f t="shared" si="282"/>
        <v>新北市坪林區大粗坑</v>
      </c>
      <c r="B3935" s="95" t="s">
        <v>8543</v>
      </c>
      <c r="C3935" s="95" t="s">
        <v>8536</v>
      </c>
      <c r="D3935" s="95" t="s">
        <v>8963</v>
      </c>
      <c r="E3935" s="92">
        <v>120</v>
      </c>
      <c r="G3935" s="92">
        <v>120</v>
      </c>
    </row>
    <row r="3936" spans="1:7" x14ac:dyDescent="0.25">
      <c r="A3936" s="95" t="str">
        <f t="shared" si="282"/>
        <v>新北市坪林區大舌湖</v>
      </c>
      <c r="B3936" s="95" t="s">
        <v>8544</v>
      </c>
      <c r="C3936" s="95" t="s">
        <v>8536</v>
      </c>
      <c r="D3936" s="95" t="s">
        <v>8963</v>
      </c>
      <c r="E3936" s="92">
        <v>120</v>
      </c>
      <c r="G3936" s="92">
        <v>120</v>
      </c>
    </row>
    <row r="3937" spans="1:7" x14ac:dyDescent="0.25">
      <c r="A3937" s="95" t="str">
        <f t="shared" si="282"/>
        <v>新北市坪林區小粗坑</v>
      </c>
      <c r="B3937" s="95" t="s">
        <v>8513</v>
      </c>
      <c r="C3937" s="95" t="s">
        <v>8536</v>
      </c>
      <c r="D3937" s="95" t="s">
        <v>8963</v>
      </c>
      <c r="E3937" s="92">
        <v>120</v>
      </c>
      <c r="G3937" s="92">
        <v>120</v>
      </c>
    </row>
    <row r="3938" spans="1:7" x14ac:dyDescent="0.25">
      <c r="A3938" s="95" t="str">
        <f t="shared" si="282"/>
        <v>新北市坪林區柑腳坑</v>
      </c>
      <c r="B3938" s="95" t="s">
        <v>8545</v>
      </c>
      <c r="C3938" s="95" t="s">
        <v>8536</v>
      </c>
      <c r="D3938" s="95" t="s">
        <v>8963</v>
      </c>
      <c r="E3938" s="92">
        <v>120</v>
      </c>
      <c r="G3938" s="92">
        <v>120</v>
      </c>
    </row>
    <row r="3939" spans="1:7" x14ac:dyDescent="0.25">
      <c r="A3939" s="95" t="str">
        <f t="shared" si="282"/>
        <v>新北市坪林區桶盤嶼</v>
      </c>
      <c r="B3939" s="95" t="s">
        <v>8546</v>
      </c>
      <c r="C3939" s="95" t="s">
        <v>8536</v>
      </c>
      <c r="D3939" s="95" t="s">
        <v>8963</v>
      </c>
      <c r="E3939" s="92">
        <v>120</v>
      </c>
      <c r="G3939" s="92">
        <v>120</v>
      </c>
    </row>
    <row r="3940" spans="1:7" x14ac:dyDescent="0.25">
      <c r="A3940" s="95" t="str">
        <f t="shared" si="282"/>
        <v>新北市坪林區樟空子</v>
      </c>
      <c r="B3940" s="95" t="s">
        <v>8517</v>
      </c>
      <c r="C3940" s="95" t="s">
        <v>8536</v>
      </c>
      <c r="D3940" s="95" t="s">
        <v>8963</v>
      </c>
      <c r="E3940" s="92">
        <v>120</v>
      </c>
      <c r="G3940" s="92">
        <v>120</v>
      </c>
    </row>
    <row r="3941" spans="1:7" x14ac:dyDescent="0.25">
      <c r="A3941" s="95" t="str">
        <f t="shared" si="282"/>
        <v>新北市坪林區水柳腳</v>
      </c>
      <c r="B3941" s="95" t="s">
        <v>8547</v>
      </c>
      <c r="C3941" s="95" t="s">
        <v>8536</v>
      </c>
      <c r="D3941" s="95" t="s">
        <v>8963</v>
      </c>
      <c r="E3941" s="92">
        <v>120</v>
      </c>
      <c r="G3941" s="92">
        <v>120</v>
      </c>
    </row>
    <row r="3942" spans="1:7" x14ac:dyDescent="0.25">
      <c r="A3942" s="95" t="str">
        <f t="shared" si="282"/>
        <v>新北市坪林區水聳淒坑</v>
      </c>
      <c r="B3942" s="95" t="s">
        <v>8548</v>
      </c>
      <c r="C3942" s="95" t="s">
        <v>8536</v>
      </c>
      <c r="D3942" s="95" t="s">
        <v>8963</v>
      </c>
      <c r="E3942" s="92">
        <v>120</v>
      </c>
      <c r="G3942" s="92">
        <v>120</v>
      </c>
    </row>
    <row r="3943" spans="1:7" x14ac:dyDescent="0.25">
      <c r="A3943" s="95" t="str">
        <f t="shared" si="282"/>
        <v>新北市坪林區石𥕢</v>
      </c>
      <c r="B3943" s="95" t="s">
        <v>8549</v>
      </c>
      <c r="C3943" s="95" t="s">
        <v>8536</v>
      </c>
      <c r="D3943" s="95" t="s">
        <v>8963</v>
      </c>
      <c r="E3943" s="92">
        <v>120</v>
      </c>
      <c r="G3943" s="92">
        <v>120</v>
      </c>
    </row>
    <row r="3944" spans="1:7" x14ac:dyDescent="0.25">
      <c r="A3944" s="95" t="str">
        <f t="shared" si="282"/>
        <v>新北市坪林區鶯子瀨</v>
      </c>
      <c r="B3944" s="95" t="s">
        <v>8550</v>
      </c>
      <c r="C3944" s="95" t="s">
        <v>8536</v>
      </c>
      <c r="D3944" s="95" t="s">
        <v>8963</v>
      </c>
      <c r="E3944" s="92">
        <v>120</v>
      </c>
      <c r="G3944" s="92">
        <v>120</v>
      </c>
    </row>
    <row r="3945" spans="1:7" x14ac:dyDescent="0.25">
      <c r="A3945" s="95" t="str">
        <f t="shared" ref="A3945:A4008" si="283">C3945&amp;B3945</f>
        <v>新北市坪林區𩻸魚堀</v>
      </c>
      <c r="B3945" s="95" t="s">
        <v>8551</v>
      </c>
      <c r="C3945" s="95" t="s">
        <v>8536</v>
      </c>
      <c r="D3945" s="95" t="s">
        <v>8963</v>
      </c>
      <c r="E3945" s="92">
        <v>120</v>
      </c>
      <c r="G3945" s="92">
        <v>120</v>
      </c>
    </row>
    <row r="3946" spans="1:7" x14ac:dyDescent="0.25">
      <c r="A3946" s="95" t="str">
        <f t="shared" si="283"/>
        <v>新北市三芝區三民街</v>
      </c>
      <c r="B3946" s="95" t="s">
        <v>8553</v>
      </c>
      <c r="C3946" s="95" t="s">
        <v>8552</v>
      </c>
      <c r="D3946" s="95" t="s">
        <v>8963</v>
      </c>
      <c r="E3946" s="92">
        <v>120</v>
      </c>
      <c r="G3946" s="92">
        <v>120</v>
      </c>
    </row>
    <row r="3947" spans="1:7" x14ac:dyDescent="0.25">
      <c r="A3947" s="95" t="str">
        <f t="shared" si="283"/>
        <v>新北市三芝區中山路</v>
      </c>
      <c r="B3947" s="95" t="s">
        <v>5407</v>
      </c>
      <c r="C3947" s="95" t="s">
        <v>8552</v>
      </c>
      <c r="D3947" s="95" t="s">
        <v>8963</v>
      </c>
      <c r="E3947" s="92">
        <v>120</v>
      </c>
      <c r="G3947" s="92">
        <v>120</v>
      </c>
    </row>
    <row r="3948" spans="1:7" x14ac:dyDescent="0.25">
      <c r="A3948" s="95" t="str">
        <f t="shared" si="283"/>
        <v>新北市三芝區中正路</v>
      </c>
      <c r="B3948" s="95" t="s">
        <v>4289</v>
      </c>
      <c r="C3948" s="95" t="s">
        <v>8552</v>
      </c>
      <c r="D3948" s="95" t="s">
        <v>8963</v>
      </c>
      <c r="E3948" s="92">
        <v>120</v>
      </c>
      <c r="G3948" s="92">
        <v>120</v>
      </c>
    </row>
    <row r="3949" spans="1:7" x14ac:dyDescent="0.25">
      <c r="A3949" s="95" t="str">
        <f t="shared" si="283"/>
        <v>新北市三芝區中興街</v>
      </c>
      <c r="B3949" s="95" t="s">
        <v>4351</v>
      </c>
      <c r="C3949" s="95" t="s">
        <v>8552</v>
      </c>
      <c r="D3949" s="95" t="s">
        <v>8963</v>
      </c>
      <c r="E3949" s="92">
        <v>120</v>
      </c>
      <c r="G3949" s="92">
        <v>120</v>
      </c>
    </row>
    <row r="3950" spans="1:7" x14ac:dyDescent="0.25">
      <c r="A3950" s="95" t="str">
        <f t="shared" si="283"/>
        <v>新北市三芝區二坪頂</v>
      </c>
      <c r="B3950" s="95" t="s">
        <v>8554</v>
      </c>
      <c r="C3950" s="95" t="s">
        <v>8552</v>
      </c>
      <c r="D3950" s="95" t="s">
        <v>8963</v>
      </c>
      <c r="E3950" s="92">
        <v>120</v>
      </c>
      <c r="G3950" s="92">
        <v>120</v>
      </c>
    </row>
    <row r="3951" spans="1:7" x14ac:dyDescent="0.25">
      <c r="A3951" s="95" t="str">
        <f t="shared" si="283"/>
        <v>新北市三芝區五脚松</v>
      </c>
      <c r="B3951" s="95" t="s">
        <v>8555</v>
      </c>
      <c r="C3951" s="95" t="s">
        <v>8552</v>
      </c>
      <c r="D3951" s="95" t="s">
        <v>8963</v>
      </c>
      <c r="E3951" s="92">
        <v>120</v>
      </c>
      <c r="G3951" s="92">
        <v>120</v>
      </c>
    </row>
    <row r="3952" spans="1:7" x14ac:dyDescent="0.25">
      <c r="A3952" s="95" t="str">
        <f t="shared" si="283"/>
        <v>新北市三芝區光仁街</v>
      </c>
      <c r="B3952" s="95" t="s">
        <v>8556</v>
      </c>
      <c r="C3952" s="95" t="s">
        <v>8552</v>
      </c>
      <c r="D3952" s="95" t="s">
        <v>8963</v>
      </c>
      <c r="E3952" s="92">
        <v>120</v>
      </c>
      <c r="G3952" s="92">
        <v>120</v>
      </c>
    </row>
    <row r="3953" spans="1:7" x14ac:dyDescent="0.25">
      <c r="A3953" s="95" t="str">
        <f t="shared" si="283"/>
        <v>新北市三芝區光復街</v>
      </c>
      <c r="B3953" s="95" t="s">
        <v>8557</v>
      </c>
      <c r="C3953" s="95" t="s">
        <v>8552</v>
      </c>
      <c r="D3953" s="95" t="s">
        <v>8963</v>
      </c>
      <c r="E3953" s="92">
        <v>120</v>
      </c>
      <c r="G3953" s="92">
        <v>120</v>
      </c>
    </row>
    <row r="3954" spans="1:7" x14ac:dyDescent="0.25">
      <c r="A3954" s="95" t="str">
        <f t="shared" si="283"/>
        <v>新北市三芝區光明街</v>
      </c>
      <c r="B3954" s="95" t="s">
        <v>8558</v>
      </c>
      <c r="C3954" s="95" t="s">
        <v>8552</v>
      </c>
      <c r="D3954" s="95" t="s">
        <v>8963</v>
      </c>
      <c r="E3954" s="92">
        <v>120</v>
      </c>
      <c r="G3954" s="92">
        <v>120</v>
      </c>
    </row>
    <row r="3955" spans="1:7" x14ac:dyDescent="0.25">
      <c r="A3955" s="95" t="str">
        <f t="shared" si="283"/>
        <v>新北市三芝區光華街</v>
      </c>
      <c r="B3955" s="95" t="s">
        <v>8559</v>
      </c>
      <c r="C3955" s="95" t="s">
        <v>8552</v>
      </c>
      <c r="D3955" s="95" t="s">
        <v>8963</v>
      </c>
      <c r="E3955" s="92">
        <v>120</v>
      </c>
      <c r="G3955" s="92">
        <v>120</v>
      </c>
    </row>
    <row r="3956" spans="1:7" x14ac:dyDescent="0.25">
      <c r="A3956" s="95" t="str">
        <f t="shared" si="283"/>
        <v>新北市三芝區光隆街</v>
      </c>
      <c r="B3956" s="95" t="s">
        <v>8560</v>
      </c>
      <c r="C3956" s="95" t="s">
        <v>8552</v>
      </c>
      <c r="D3956" s="95" t="s">
        <v>8963</v>
      </c>
      <c r="E3956" s="92">
        <v>120</v>
      </c>
      <c r="G3956" s="92">
        <v>120</v>
      </c>
    </row>
    <row r="3957" spans="1:7" x14ac:dyDescent="0.25">
      <c r="A3957" s="95" t="str">
        <f t="shared" si="283"/>
        <v>新北市三芝區八連溪</v>
      </c>
      <c r="B3957" s="95" t="s">
        <v>8561</v>
      </c>
      <c r="C3957" s="95" t="s">
        <v>8552</v>
      </c>
      <c r="D3957" s="95" t="s">
        <v>8963</v>
      </c>
      <c r="E3957" s="92">
        <v>120</v>
      </c>
      <c r="G3957" s="92">
        <v>120</v>
      </c>
    </row>
    <row r="3958" spans="1:7" x14ac:dyDescent="0.25">
      <c r="A3958" s="95" t="str">
        <f t="shared" si="283"/>
        <v>新北市三芝區公正街</v>
      </c>
      <c r="B3958" s="95" t="s">
        <v>8562</v>
      </c>
      <c r="C3958" s="95" t="s">
        <v>8552</v>
      </c>
      <c r="D3958" s="95" t="s">
        <v>8963</v>
      </c>
      <c r="E3958" s="92">
        <v>120</v>
      </c>
      <c r="G3958" s="92">
        <v>120</v>
      </c>
    </row>
    <row r="3959" spans="1:7" x14ac:dyDescent="0.25">
      <c r="A3959" s="95" t="str">
        <f t="shared" si="283"/>
        <v>新北市三芝區利民街</v>
      </c>
      <c r="B3959" s="95" t="s">
        <v>8563</v>
      </c>
      <c r="C3959" s="95" t="s">
        <v>8552</v>
      </c>
      <c r="D3959" s="95" t="s">
        <v>8963</v>
      </c>
      <c r="E3959" s="92">
        <v>120</v>
      </c>
      <c r="G3959" s="92">
        <v>120</v>
      </c>
    </row>
    <row r="3960" spans="1:7" x14ac:dyDescent="0.25">
      <c r="A3960" s="95" t="str">
        <f t="shared" si="283"/>
        <v>新北市三芝區北勢子</v>
      </c>
      <c r="B3960" s="95" t="s">
        <v>8564</v>
      </c>
      <c r="C3960" s="95" t="s">
        <v>8552</v>
      </c>
      <c r="D3960" s="95" t="s">
        <v>8963</v>
      </c>
      <c r="E3960" s="92">
        <v>120</v>
      </c>
      <c r="G3960" s="92">
        <v>120</v>
      </c>
    </row>
    <row r="3961" spans="1:7" x14ac:dyDescent="0.25">
      <c r="A3961" s="95" t="str">
        <f t="shared" si="283"/>
        <v>新北市三芝區北海路</v>
      </c>
      <c r="B3961" s="95" t="s">
        <v>8565</v>
      </c>
      <c r="C3961" s="95" t="s">
        <v>8552</v>
      </c>
      <c r="D3961" s="95" t="s">
        <v>8963</v>
      </c>
      <c r="E3961" s="92">
        <v>120</v>
      </c>
      <c r="G3961" s="92">
        <v>120</v>
      </c>
    </row>
    <row r="3962" spans="1:7" x14ac:dyDescent="0.25">
      <c r="A3962" s="95" t="str">
        <f t="shared" si="283"/>
        <v>新北市三芝區南勢崗</v>
      </c>
      <c r="B3962" s="95" t="s">
        <v>8566</v>
      </c>
      <c r="C3962" s="95" t="s">
        <v>8552</v>
      </c>
      <c r="D3962" s="95" t="s">
        <v>8963</v>
      </c>
      <c r="E3962" s="92">
        <v>120</v>
      </c>
      <c r="G3962" s="92">
        <v>120</v>
      </c>
    </row>
    <row r="3963" spans="1:7" x14ac:dyDescent="0.25">
      <c r="A3963" s="95" t="str">
        <f t="shared" si="283"/>
        <v>新北市三芝區古庄</v>
      </c>
      <c r="B3963" s="95" t="s">
        <v>8567</v>
      </c>
      <c r="C3963" s="95" t="s">
        <v>8552</v>
      </c>
      <c r="D3963" s="95" t="s">
        <v>8963</v>
      </c>
      <c r="E3963" s="92">
        <v>120</v>
      </c>
      <c r="G3963" s="92">
        <v>120</v>
      </c>
    </row>
    <row r="3964" spans="1:7" x14ac:dyDescent="0.25">
      <c r="A3964" s="95" t="str">
        <f t="shared" si="283"/>
        <v>新北市三芝區四棧橋</v>
      </c>
      <c r="B3964" s="95" t="s">
        <v>8568</v>
      </c>
      <c r="C3964" s="95" t="s">
        <v>8552</v>
      </c>
      <c r="D3964" s="95" t="s">
        <v>8963</v>
      </c>
      <c r="E3964" s="92">
        <v>120</v>
      </c>
      <c r="G3964" s="92">
        <v>120</v>
      </c>
    </row>
    <row r="3965" spans="1:7" x14ac:dyDescent="0.25">
      <c r="A3965" s="95" t="str">
        <f t="shared" si="283"/>
        <v>新北市三芝區土地公坑</v>
      </c>
      <c r="B3965" s="95" t="s">
        <v>8569</v>
      </c>
      <c r="C3965" s="95" t="s">
        <v>8552</v>
      </c>
      <c r="D3965" s="95" t="s">
        <v>8963</v>
      </c>
      <c r="E3965" s="92">
        <v>120</v>
      </c>
      <c r="G3965" s="92">
        <v>120</v>
      </c>
    </row>
    <row r="3966" spans="1:7" x14ac:dyDescent="0.25">
      <c r="A3966" s="95" t="str">
        <f t="shared" si="283"/>
        <v>新北市三芝區土地公埔</v>
      </c>
      <c r="B3966" s="95" t="s">
        <v>8570</v>
      </c>
      <c r="C3966" s="95" t="s">
        <v>8552</v>
      </c>
      <c r="D3966" s="95" t="s">
        <v>8963</v>
      </c>
      <c r="E3966" s="92">
        <v>120</v>
      </c>
      <c r="G3966" s="92">
        <v>120</v>
      </c>
    </row>
    <row r="3967" spans="1:7" x14ac:dyDescent="0.25">
      <c r="A3967" s="95" t="str">
        <f t="shared" si="283"/>
        <v>新北市三芝區埔尾</v>
      </c>
      <c r="B3967" s="95" t="s">
        <v>8571</v>
      </c>
      <c r="C3967" s="95" t="s">
        <v>8552</v>
      </c>
      <c r="D3967" s="95" t="s">
        <v>8963</v>
      </c>
      <c r="E3967" s="92">
        <v>120</v>
      </c>
      <c r="G3967" s="92">
        <v>120</v>
      </c>
    </row>
    <row r="3968" spans="1:7" x14ac:dyDescent="0.25">
      <c r="A3968" s="95" t="str">
        <f t="shared" si="283"/>
        <v>新北市三芝區埔頭</v>
      </c>
      <c r="B3968" s="95" t="s">
        <v>8572</v>
      </c>
      <c r="C3968" s="95" t="s">
        <v>8552</v>
      </c>
      <c r="D3968" s="95" t="s">
        <v>8963</v>
      </c>
      <c r="E3968" s="92">
        <v>120</v>
      </c>
      <c r="G3968" s="92">
        <v>120</v>
      </c>
    </row>
    <row r="3969" spans="1:7" x14ac:dyDescent="0.25">
      <c r="A3969" s="95" t="str">
        <f t="shared" si="283"/>
        <v>新北市三芝區埔頭坑</v>
      </c>
      <c r="B3969" s="95" t="s">
        <v>8573</v>
      </c>
      <c r="C3969" s="95" t="s">
        <v>8552</v>
      </c>
      <c r="D3969" s="95" t="s">
        <v>8963</v>
      </c>
      <c r="E3969" s="92">
        <v>120</v>
      </c>
      <c r="G3969" s="92">
        <v>120</v>
      </c>
    </row>
    <row r="3970" spans="1:7" x14ac:dyDescent="0.25">
      <c r="A3970" s="95" t="str">
        <f t="shared" si="283"/>
        <v>新北市三芝區大坑</v>
      </c>
      <c r="B3970" s="95" t="s">
        <v>8574</v>
      </c>
      <c r="C3970" s="95" t="s">
        <v>8552</v>
      </c>
      <c r="D3970" s="95" t="s">
        <v>8963</v>
      </c>
      <c r="E3970" s="92">
        <v>120</v>
      </c>
      <c r="G3970" s="92">
        <v>120</v>
      </c>
    </row>
    <row r="3971" spans="1:7" x14ac:dyDescent="0.25">
      <c r="A3971" s="95" t="str">
        <f t="shared" si="283"/>
        <v>新北市三芝區大湖</v>
      </c>
      <c r="B3971" s="95" t="s">
        <v>8575</v>
      </c>
      <c r="C3971" s="95" t="s">
        <v>8552</v>
      </c>
      <c r="D3971" s="95" t="s">
        <v>8963</v>
      </c>
      <c r="E3971" s="92">
        <v>120</v>
      </c>
      <c r="G3971" s="92">
        <v>120</v>
      </c>
    </row>
    <row r="3972" spans="1:7" x14ac:dyDescent="0.25">
      <c r="A3972" s="95" t="str">
        <f t="shared" si="283"/>
        <v>新北市三芝區大片頭</v>
      </c>
      <c r="B3972" s="95" t="s">
        <v>8576</v>
      </c>
      <c r="C3972" s="95" t="s">
        <v>8552</v>
      </c>
      <c r="D3972" s="95" t="s">
        <v>8963</v>
      </c>
      <c r="E3972" s="92">
        <v>120</v>
      </c>
      <c r="G3972" s="92">
        <v>120</v>
      </c>
    </row>
    <row r="3973" spans="1:7" x14ac:dyDescent="0.25">
      <c r="A3973" s="95" t="str">
        <f t="shared" si="283"/>
        <v>新北市三芝區小坑子</v>
      </c>
      <c r="B3973" s="95" t="s">
        <v>8577</v>
      </c>
      <c r="C3973" s="95" t="s">
        <v>8552</v>
      </c>
      <c r="D3973" s="95" t="s">
        <v>8963</v>
      </c>
      <c r="E3973" s="92">
        <v>120</v>
      </c>
      <c r="G3973" s="92">
        <v>120</v>
      </c>
    </row>
    <row r="3974" spans="1:7" x14ac:dyDescent="0.25">
      <c r="A3974" s="95" t="str">
        <f t="shared" si="283"/>
        <v>新北市三芝區店子</v>
      </c>
      <c r="B3974" s="95" t="s">
        <v>8578</v>
      </c>
      <c r="C3974" s="95" t="s">
        <v>8552</v>
      </c>
      <c r="D3974" s="95" t="s">
        <v>8963</v>
      </c>
      <c r="E3974" s="92">
        <v>120</v>
      </c>
      <c r="G3974" s="92">
        <v>120</v>
      </c>
    </row>
    <row r="3975" spans="1:7" x14ac:dyDescent="0.25">
      <c r="A3975" s="95" t="str">
        <f t="shared" si="283"/>
        <v>新北市三芝區忠孝街</v>
      </c>
      <c r="B3975" s="95" t="s">
        <v>8579</v>
      </c>
      <c r="C3975" s="95" t="s">
        <v>8552</v>
      </c>
      <c r="D3975" s="95" t="s">
        <v>8963</v>
      </c>
      <c r="E3975" s="92">
        <v>120</v>
      </c>
      <c r="G3975" s="92">
        <v>120</v>
      </c>
    </row>
    <row r="3976" spans="1:7" x14ac:dyDescent="0.25">
      <c r="A3976" s="95" t="str">
        <f t="shared" si="283"/>
        <v>新北市三芝區新庄子</v>
      </c>
      <c r="B3976" s="95" t="s">
        <v>8580</v>
      </c>
      <c r="C3976" s="95" t="s">
        <v>8552</v>
      </c>
      <c r="D3976" s="95" t="s">
        <v>8963</v>
      </c>
      <c r="E3976" s="92">
        <v>120</v>
      </c>
      <c r="G3976" s="92">
        <v>120</v>
      </c>
    </row>
    <row r="3977" spans="1:7" x14ac:dyDescent="0.25">
      <c r="A3977" s="95" t="str">
        <f t="shared" si="283"/>
        <v>新北市三芝區晴光街</v>
      </c>
      <c r="B3977" s="95" t="s">
        <v>8581</v>
      </c>
      <c r="C3977" s="95" t="s">
        <v>8552</v>
      </c>
      <c r="D3977" s="95" t="s">
        <v>8963</v>
      </c>
      <c r="E3977" s="92">
        <v>120</v>
      </c>
      <c r="G3977" s="92">
        <v>120</v>
      </c>
    </row>
    <row r="3978" spans="1:7" x14ac:dyDescent="0.25">
      <c r="A3978" s="95" t="str">
        <f t="shared" si="283"/>
        <v>新北市三芝區智成街</v>
      </c>
      <c r="B3978" s="95" t="s">
        <v>8582</v>
      </c>
      <c r="C3978" s="95" t="s">
        <v>8552</v>
      </c>
      <c r="D3978" s="95" t="s">
        <v>8963</v>
      </c>
      <c r="E3978" s="92">
        <v>120</v>
      </c>
      <c r="G3978" s="92">
        <v>120</v>
      </c>
    </row>
    <row r="3979" spans="1:7" x14ac:dyDescent="0.25">
      <c r="A3979" s="95" t="str">
        <f t="shared" si="283"/>
        <v>新北市三芝區木屐寮</v>
      </c>
      <c r="B3979" s="95" t="s">
        <v>8583</v>
      </c>
      <c r="C3979" s="95" t="s">
        <v>8552</v>
      </c>
      <c r="D3979" s="95" t="s">
        <v>8963</v>
      </c>
      <c r="E3979" s="92">
        <v>120</v>
      </c>
      <c r="G3979" s="92">
        <v>120</v>
      </c>
    </row>
    <row r="3980" spans="1:7" x14ac:dyDescent="0.25">
      <c r="A3980" s="95" t="str">
        <f t="shared" si="283"/>
        <v>新北市三芝區梀板頭</v>
      </c>
      <c r="B3980" s="95" t="s">
        <v>8584</v>
      </c>
      <c r="C3980" s="95" t="s">
        <v>8552</v>
      </c>
      <c r="D3980" s="95" t="s">
        <v>8963</v>
      </c>
      <c r="E3980" s="92">
        <v>120</v>
      </c>
      <c r="G3980" s="92">
        <v>120</v>
      </c>
    </row>
    <row r="3981" spans="1:7" x14ac:dyDescent="0.25">
      <c r="A3981" s="95" t="str">
        <f t="shared" si="283"/>
        <v>新北市三芝區楓二街</v>
      </c>
      <c r="B3981" s="95" t="s">
        <v>8585</v>
      </c>
      <c r="C3981" s="95" t="s">
        <v>8552</v>
      </c>
      <c r="D3981" s="95" t="s">
        <v>8963</v>
      </c>
      <c r="E3981" s="92">
        <v>120</v>
      </c>
      <c r="G3981" s="92">
        <v>120</v>
      </c>
    </row>
    <row r="3982" spans="1:7" x14ac:dyDescent="0.25">
      <c r="A3982" s="95" t="str">
        <f t="shared" si="283"/>
        <v>新北市三芝區楓子林</v>
      </c>
      <c r="B3982" s="95" t="s">
        <v>8516</v>
      </c>
      <c r="C3982" s="95" t="s">
        <v>8552</v>
      </c>
      <c r="D3982" s="95" t="s">
        <v>8963</v>
      </c>
      <c r="E3982" s="92">
        <v>120</v>
      </c>
      <c r="G3982" s="92">
        <v>120</v>
      </c>
    </row>
    <row r="3983" spans="1:7" x14ac:dyDescent="0.25">
      <c r="A3983" s="95" t="str">
        <f t="shared" si="283"/>
        <v>新北市三芝區楓林一街</v>
      </c>
      <c r="B3983" s="95" t="s">
        <v>8586</v>
      </c>
      <c r="C3983" s="95" t="s">
        <v>8552</v>
      </c>
      <c r="D3983" s="95" t="s">
        <v>8963</v>
      </c>
      <c r="E3983" s="92">
        <v>120</v>
      </c>
      <c r="G3983" s="92">
        <v>120</v>
      </c>
    </row>
    <row r="3984" spans="1:7" x14ac:dyDescent="0.25">
      <c r="A3984" s="95" t="str">
        <f t="shared" si="283"/>
        <v>新北市三芝區楓林三街</v>
      </c>
      <c r="B3984" s="95" t="s">
        <v>8587</v>
      </c>
      <c r="C3984" s="95" t="s">
        <v>8552</v>
      </c>
      <c r="D3984" s="95" t="s">
        <v>8963</v>
      </c>
      <c r="E3984" s="92">
        <v>120</v>
      </c>
      <c r="G3984" s="92">
        <v>120</v>
      </c>
    </row>
    <row r="3985" spans="1:7" x14ac:dyDescent="0.25">
      <c r="A3985" s="95" t="str">
        <f t="shared" si="283"/>
        <v>新北市三芝區楓林二街</v>
      </c>
      <c r="B3985" s="95" t="s">
        <v>8588</v>
      </c>
      <c r="C3985" s="95" t="s">
        <v>8552</v>
      </c>
      <c r="D3985" s="95" t="s">
        <v>8963</v>
      </c>
      <c r="E3985" s="92">
        <v>120</v>
      </c>
      <c r="G3985" s="92">
        <v>120</v>
      </c>
    </row>
    <row r="3986" spans="1:7" x14ac:dyDescent="0.25">
      <c r="A3986" s="95" t="str">
        <f t="shared" si="283"/>
        <v>新北市三芝區楓林五街</v>
      </c>
      <c r="B3986" s="95" t="s">
        <v>8589</v>
      </c>
      <c r="C3986" s="95" t="s">
        <v>8552</v>
      </c>
      <c r="D3986" s="95" t="s">
        <v>8963</v>
      </c>
      <c r="E3986" s="92">
        <v>120</v>
      </c>
      <c r="G3986" s="92">
        <v>120</v>
      </c>
    </row>
    <row r="3987" spans="1:7" x14ac:dyDescent="0.25">
      <c r="A3987" s="95" t="str">
        <f t="shared" si="283"/>
        <v>新北市三芝區楓林六街</v>
      </c>
      <c r="B3987" s="95" t="s">
        <v>8590</v>
      </c>
      <c r="C3987" s="95" t="s">
        <v>8552</v>
      </c>
      <c r="D3987" s="95" t="s">
        <v>8963</v>
      </c>
      <c r="E3987" s="92">
        <v>120</v>
      </c>
      <c r="G3987" s="92">
        <v>120</v>
      </c>
    </row>
    <row r="3988" spans="1:7" x14ac:dyDescent="0.25">
      <c r="A3988" s="95" t="str">
        <f t="shared" si="283"/>
        <v>新北市三芝區楓林路</v>
      </c>
      <c r="B3988" s="95" t="s">
        <v>8591</v>
      </c>
      <c r="C3988" s="95" t="s">
        <v>8552</v>
      </c>
      <c r="D3988" s="95" t="s">
        <v>8963</v>
      </c>
      <c r="E3988" s="92">
        <v>120</v>
      </c>
      <c r="G3988" s="92">
        <v>120</v>
      </c>
    </row>
    <row r="3989" spans="1:7" x14ac:dyDescent="0.25">
      <c r="A3989" s="95" t="str">
        <f t="shared" si="283"/>
        <v>新北市三芝區樂全街</v>
      </c>
      <c r="B3989" s="95" t="s">
        <v>8592</v>
      </c>
      <c r="C3989" s="95" t="s">
        <v>8552</v>
      </c>
      <c r="D3989" s="95" t="s">
        <v>8963</v>
      </c>
      <c r="E3989" s="92">
        <v>120</v>
      </c>
      <c r="G3989" s="92">
        <v>120</v>
      </c>
    </row>
    <row r="3990" spans="1:7" x14ac:dyDescent="0.25">
      <c r="A3990" s="95" t="str">
        <f t="shared" si="283"/>
        <v>新北市三芝區橫山</v>
      </c>
      <c r="B3990" s="95" t="s">
        <v>8593</v>
      </c>
      <c r="C3990" s="95" t="s">
        <v>8552</v>
      </c>
      <c r="D3990" s="95" t="s">
        <v>8963</v>
      </c>
      <c r="E3990" s="92">
        <v>120</v>
      </c>
      <c r="G3990" s="92">
        <v>120</v>
      </c>
    </row>
    <row r="3991" spans="1:7" x14ac:dyDescent="0.25">
      <c r="A3991" s="95" t="str">
        <f t="shared" si="283"/>
        <v>新北市三芝區民生街</v>
      </c>
      <c r="B3991" s="95" t="s">
        <v>8470</v>
      </c>
      <c r="C3991" s="95" t="s">
        <v>8552</v>
      </c>
      <c r="D3991" s="95" t="s">
        <v>8963</v>
      </c>
      <c r="E3991" s="92">
        <v>120</v>
      </c>
      <c r="G3991" s="92">
        <v>120</v>
      </c>
    </row>
    <row r="3992" spans="1:7" x14ac:dyDescent="0.25">
      <c r="A3992" s="95" t="str">
        <f t="shared" si="283"/>
        <v>新北市三芝區海尾</v>
      </c>
      <c r="B3992" s="95" t="s">
        <v>8594</v>
      </c>
      <c r="C3992" s="95" t="s">
        <v>8552</v>
      </c>
      <c r="D3992" s="95" t="s">
        <v>8963</v>
      </c>
      <c r="E3992" s="92">
        <v>120</v>
      </c>
      <c r="G3992" s="92">
        <v>120</v>
      </c>
    </row>
    <row r="3993" spans="1:7" x14ac:dyDescent="0.25">
      <c r="A3993" s="95" t="str">
        <f t="shared" si="283"/>
        <v>新北市三芝區海景一街</v>
      </c>
      <c r="B3993" s="95" t="s">
        <v>8595</v>
      </c>
      <c r="C3993" s="95" t="s">
        <v>8552</v>
      </c>
      <c r="D3993" s="95" t="s">
        <v>8963</v>
      </c>
      <c r="E3993" s="92">
        <v>120</v>
      </c>
      <c r="G3993" s="92">
        <v>120</v>
      </c>
    </row>
    <row r="3994" spans="1:7" x14ac:dyDescent="0.25">
      <c r="A3994" s="95" t="str">
        <f t="shared" si="283"/>
        <v>新北市三芝區海景三街</v>
      </c>
      <c r="B3994" s="95" t="s">
        <v>8596</v>
      </c>
      <c r="C3994" s="95" t="s">
        <v>8552</v>
      </c>
      <c r="D3994" s="95" t="s">
        <v>8963</v>
      </c>
      <c r="E3994" s="92">
        <v>120</v>
      </c>
      <c r="G3994" s="92">
        <v>120</v>
      </c>
    </row>
    <row r="3995" spans="1:7" x14ac:dyDescent="0.25">
      <c r="A3995" s="95" t="str">
        <f t="shared" si="283"/>
        <v>新北市三芝區海景二街</v>
      </c>
      <c r="B3995" s="95" t="s">
        <v>8597</v>
      </c>
      <c r="C3995" s="95" t="s">
        <v>8552</v>
      </c>
      <c r="D3995" s="95" t="s">
        <v>8963</v>
      </c>
      <c r="E3995" s="92">
        <v>120</v>
      </c>
      <c r="G3995" s="92">
        <v>120</v>
      </c>
    </row>
    <row r="3996" spans="1:7" x14ac:dyDescent="0.25">
      <c r="A3996" s="95" t="str">
        <f t="shared" si="283"/>
        <v>新北市三芝區海景五街</v>
      </c>
      <c r="B3996" s="95" t="s">
        <v>8598</v>
      </c>
      <c r="C3996" s="95" t="s">
        <v>8552</v>
      </c>
      <c r="D3996" s="95" t="s">
        <v>8963</v>
      </c>
      <c r="E3996" s="92">
        <v>120</v>
      </c>
      <c r="G3996" s="92">
        <v>120</v>
      </c>
    </row>
    <row r="3997" spans="1:7" x14ac:dyDescent="0.25">
      <c r="A3997" s="95" t="str">
        <f t="shared" si="283"/>
        <v>新北市三芝區海景四街</v>
      </c>
      <c r="B3997" s="95" t="s">
        <v>8599</v>
      </c>
      <c r="C3997" s="95" t="s">
        <v>8552</v>
      </c>
      <c r="D3997" s="95" t="s">
        <v>8963</v>
      </c>
      <c r="E3997" s="92">
        <v>120</v>
      </c>
      <c r="G3997" s="92">
        <v>120</v>
      </c>
    </row>
    <row r="3998" spans="1:7" x14ac:dyDescent="0.25">
      <c r="A3998" s="95" t="str">
        <f t="shared" si="283"/>
        <v>新北市三芝區淡金路</v>
      </c>
      <c r="B3998" s="95" t="s">
        <v>8600</v>
      </c>
      <c r="C3998" s="95" t="s">
        <v>8552</v>
      </c>
      <c r="D3998" s="95" t="s">
        <v>8963</v>
      </c>
      <c r="E3998" s="92">
        <v>120</v>
      </c>
      <c r="G3998" s="92">
        <v>120</v>
      </c>
    </row>
    <row r="3999" spans="1:7" x14ac:dyDescent="0.25">
      <c r="A3999" s="95" t="str">
        <f t="shared" si="283"/>
        <v>新北市三芝區淺水灣街</v>
      </c>
      <c r="B3999" s="95" t="s">
        <v>8601</v>
      </c>
      <c r="C3999" s="95" t="s">
        <v>8552</v>
      </c>
      <c r="D3999" s="95" t="s">
        <v>8963</v>
      </c>
      <c r="E3999" s="92">
        <v>120</v>
      </c>
      <c r="G3999" s="92">
        <v>120</v>
      </c>
    </row>
    <row r="4000" spans="1:7" x14ac:dyDescent="0.25">
      <c r="A4000" s="95" t="str">
        <f t="shared" si="283"/>
        <v>新北市三芝區淺水街</v>
      </c>
      <c r="B4000" s="95" t="s">
        <v>8602</v>
      </c>
      <c r="C4000" s="95" t="s">
        <v>8552</v>
      </c>
      <c r="D4000" s="95" t="s">
        <v>8963</v>
      </c>
      <c r="E4000" s="92">
        <v>120</v>
      </c>
      <c r="G4000" s="92">
        <v>120</v>
      </c>
    </row>
    <row r="4001" spans="1:7" x14ac:dyDescent="0.25">
      <c r="A4001" s="95" t="str">
        <f t="shared" si="283"/>
        <v>新北市三芝區淺灣街</v>
      </c>
      <c r="B4001" s="95" t="s">
        <v>8603</v>
      </c>
      <c r="C4001" s="95" t="s">
        <v>8552</v>
      </c>
      <c r="D4001" s="95" t="s">
        <v>8963</v>
      </c>
      <c r="E4001" s="92">
        <v>120</v>
      </c>
      <c r="G4001" s="92">
        <v>120</v>
      </c>
    </row>
    <row r="4002" spans="1:7" x14ac:dyDescent="0.25">
      <c r="A4002" s="95" t="str">
        <f t="shared" si="283"/>
        <v>新北市三芝區田心子</v>
      </c>
      <c r="B4002" s="95" t="s">
        <v>8604</v>
      </c>
      <c r="C4002" s="95" t="s">
        <v>8552</v>
      </c>
      <c r="D4002" s="95" t="s">
        <v>8963</v>
      </c>
      <c r="E4002" s="92">
        <v>120</v>
      </c>
      <c r="G4002" s="92">
        <v>120</v>
      </c>
    </row>
    <row r="4003" spans="1:7" x14ac:dyDescent="0.25">
      <c r="A4003" s="95" t="str">
        <f t="shared" si="283"/>
        <v>新北市三芝區番子崙</v>
      </c>
      <c r="B4003" s="95" t="s">
        <v>8605</v>
      </c>
      <c r="C4003" s="95" t="s">
        <v>8552</v>
      </c>
      <c r="D4003" s="95" t="s">
        <v>8963</v>
      </c>
      <c r="E4003" s="92">
        <v>120</v>
      </c>
      <c r="G4003" s="92">
        <v>120</v>
      </c>
    </row>
    <row r="4004" spans="1:7" x14ac:dyDescent="0.25">
      <c r="A4004" s="95" t="str">
        <f t="shared" si="283"/>
        <v>新北市三芝區石曹子坑</v>
      </c>
      <c r="B4004" s="95" t="s">
        <v>8606</v>
      </c>
      <c r="C4004" s="95" t="s">
        <v>8552</v>
      </c>
      <c r="D4004" s="95" t="s">
        <v>8963</v>
      </c>
      <c r="E4004" s="92">
        <v>120</v>
      </c>
      <c r="G4004" s="92">
        <v>120</v>
      </c>
    </row>
    <row r="4005" spans="1:7" x14ac:dyDescent="0.25">
      <c r="A4005" s="95" t="str">
        <f t="shared" si="283"/>
        <v>新北市三芝區聽濤街</v>
      </c>
      <c r="B4005" s="95" t="s">
        <v>8607</v>
      </c>
      <c r="C4005" s="95" t="s">
        <v>8552</v>
      </c>
      <c r="D4005" s="95" t="s">
        <v>8963</v>
      </c>
      <c r="E4005" s="92">
        <v>120</v>
      </c>
      <c r="G4005" s="92">
        <v>120</v>
      </c>
    </row>
    <row r="4006" spans="1:7" x14ac:dyDescent="0.25">
      <c r="A4006" s="95" t="str">
        <f t="shared" si="283"/>
        <v>新北市三芝區育英街</v>
      </c>
      <c r="B4006" s="95" t="s">
        <v>5136</v>
      </c>
      <c r="C4006" s="95" t="s">
        <v>8552</v>
      </c>
      <c r="D4006" s="95" t="s">
        <v>8963</v>
      </c>
      <c r="E4006" s="92">
        <v>120</v>
      </c>
      <c r="G4006" s="92">
        <v>120</v>
      </c>
    </row>
    <row r="4007" spans="1:7" x14ac:dyDescent="0.25">
      <c r="A4007" s="95" t="str">
        <f t="shared" si="283"/>
        <v>新北市三芝區芝柏一街</v>
      </c>
      <c r="B4007" s="95" t="s">
        <v>8608</v>
      </c>
      <c r="C4007" s="95" t="s">
        <v>8552</v>
      </c>
      <c r="D4007" s="95" t="s">
        <v>8963</v>
      </c>
      <c r="E4007" s="92">
        <v>120</v>
      </c>
      <c r="G4007" s="92">
        <v>120</v>
      </c>
    </row>
    <row r="4008" spans="1:7" x14ac:dyDescent="0.25">
      <c r="A4008" s="95" t="str">
        <f t="shared" si="283"/>
        <v>新北市三芝區芝柏三街</v>
      </c>
      <c r="B4008" s="95" t="s">
        <v>8609</v>
      </c>
      <c r="C4008" s="95" t="s">
        <v>8552</v>
      </c>
      <c r="D4008" s="95" t="s">
        <v>8963</v>
      </c>
      <c r="E4008" s="92">
        <v>120</v>
      </c>
      <c r="G4008" s="92">
        <v>120</v>
      </c>
    </row>
    <row r="4009" spans="1:7" x14ac:dyDescent="0.25">
      <c r="A4009" s="95" t="str">
        <f t="shared" ref="A4009:A4072" si="284">C4009&amp;B4009</f>
        <v>新北市三芝區芝柏二街</v>
      </c>
      <c r="B4009" s="95" t="s">
        <v>8610</v>
      </c>
      <c r="C4009" s="95" t="s">
        <v>8552</v>
      </c>
      <c r="D4009" s="95" t="s">
        <v>8963</v>
      </c>
      <c r="E4009" s="92">
        <v>120</v>
      </c>
      <c r="G4009" s="92">
        <v>120</v>
      </c>
    </row>
    <row r="4010" spans="1:7" x14ac:dyDescent="0.25">
      <c r="A4010" s="95" t="str">
        <f t="shared" si="284"/>
        <v>新北市三芝區芝柏五街</v>
      </c>
      <c r="B4010" s="95" t="s">
        <v>8611</v>
      </c>
      <c r="C4010" s="95" t="s">
        <v>8552</v>
      </c>
      <c r="D4010" s="95" t="s">
        <v>8963</v>
      </c>
      <c r="E4010" s="92">
        <v>120</v>
      </c>
      <c r="G4010" s="92">
        <v>120</v>
      </c>
    </row>
    <row r="4011" spans="1:7" x14ac:dyDescent="0.25">
      <c r="A4011" s="95" t="str">
        <f t="shared" si="284"/>
        <v>新北市三芝區芝柏路</v>
      </c>
      <c r="B4011" s="95" t="s">
        <v>8612</v>
      </c>
      <c r="C4011" s="95" t="s">
        <v>8552</v>
      </c>
      <c r="D4011" s="95" t="s">
        <v>8963</v>
      </c>
      <c r="E4011" s="92">
        <v>120</v>
      </c>
      <c r="G4011" s="92">
        <v>120</v>
      </c>
    </row>
    <row r="4012" spans="1:7" x14ac:dyDescent="0.25">
      <c r="A4012" s="95" t="str">
        <f t="shared" si="284"/>
        <v>新北市三芝區芝麻一街</v>
      </c>
      <c r="B4012" s="95" t="s">
        <v>8613</v>
      </c>
      <c r="C4012" s="95" t="s">
        <v>8552</v>
      </c>
      <c r="D4012" s="95" t="s">
        <v>8963</v>
      </c>
      <c r="E4012" s="92">
        <v>120</v>
      </c>
      <c r="G4012" s="92">
        <v>120</v>
      </c>
    </row>
    <row r="4013" spans="1:7" x14ac:dyDescent="0.25">
      <c r="A4013" s="95" t="str">
        <f t="shared" si="284"/>
        <v>新北市三芝區芝麻三街</v>
      </c>
      <c r="B4013" s="95" t="s">
        <v>8614</v>
      </c>
      <c r="C4013" s="95" t="s">
        <v>8552</v>
      </c>
      <c r="D4013" s="95" t="s">
        <v>8963</v>
      </c>
      <c r="E4013" s="92">
        <v>120</v>
      </c>
      <c r="G4013" s="92">
        <v>120</v>
      </c>
    </row>
    <row r="4014" spans="1:7" x14ac:dyDescent="0.25">
      <c r="A4014" s="95" t="str">
        <f t="shared" si="284"/>
        <v>新北市三芝區芝麻二街</v>
      </c>
      <c r="B4014" s="95" t="s">
        <v>8615</v>
      </c>
      <c r="C4014" s="95" t="s">
        <v>8552</v>
      </c>
      <c r="D4014" s="95" t="s">
        <v>8963</v>
      </c>
      <c r="E4014" s="92">
        <v>120</v>
      </c>
      <c r="G4014" s="92">
        <v>120</v>
      </c>
    </row>
    <row r="4015" spans="1:7" x14ac:dyDescent="0.25">
      <c r="A4015" s="95" t="str">
        <f t="shared" si="284"/>
        <v>新北市三芝區芝麻五街</v>
      </c>
      <c r="B4015" s="95" t="s">
        <v>8616</v>
      </c>
      <c r="C4015" s="95" t="s">
        <v>8552</v>
      </c>
      <c r="D4015" s="95" t="s">
        <v>8963</v>
      </c>
      <c r="E4015" s="92">
        <v>120</v>
      </c>
      <c r="G4015" s="92">
        <v>120</v>
      </c>
    </row>
    <row r="4016" spans="1:7" x14ac:dyDescent="0.25">
      <c r="A4016" s="95" t="str">
        <f t="shared" si="284"/>
        <v>新北市三芝區芝麻四街</v>
      </c>
      <c r="B4016" s="95" t="s">
        <v>8617</v>
      </c>
      <c r="C4016" s="95" t="s">
        <v>8552</v>
      </c>
      <c r="D4016" s="95" t="s">
        <v>8963</v>
      </c>
      <c r="E4016" s="92">
        <v>120</v>
      </c>
      <c r="G4016" s="92">
        <v>120</v>
      </c>
    </row>
    <row r="4017" spans="1:7" x14ac:dyDescent="0.25">
      <c r="A4017" s="95" t="str">
        <f t="shared" si="284"/>
        <v>新北市三芝區茂興店</v>
      </c>
      <c r="B4017" s="95" t="s">
        <v>8618</v>
      </c>
      <c r="C4017" s="95" t="s">
        <v>8552</v>
      </c>
      <c r="D4017" s="95" t="s">
        <v>8963</v>
      </c>
      <c r="E4017" s="92">
        <v>120</v>
      </c>
      <c r="G4017" s="92">
        <v>120</v>
      </c>
    </row>
    <row r="4018" spans="1:7" x14ac:dyDescent="0.25">
      <c r="A4018" s="95" t="str">
        <f t="shared" si="284"/>
        <v>新北市三芝區菜公坑</v>
      </c>
      <c r="B4018" s="95" t="s">
        <v>8619</v>
      </c>
      <c r="C4018" s="95" t="s">
        <v>8552</v>
      </c>
      <c r="D4018" s="95" t="s">
        <v>8963</v>
      </c>
      <c r="E4018" s="92">
        <v>120</v>
      </c>
      <c r="G4018" s="92">
        <v>120</v>
      </c>
    </row>
    <row r="4019" spans="1:7" x14ac:dyDescent="0.25">
      <c r="A4019" s="95" t="str">
        <f t="shared" si="284"/>
        <v>新北市三芝區華美七街</v>
      </c>
      <c r="B4019" s="95" t="s">
        <v>8620</v>
      </c>
      <c r="C4019" s="95" t="s">
        <v>8552</v>
      </c>
      <c r="D4019" s="95" t="s">
        <v>8963</v>
      </c>
      <c r="E4019" s="92">
        <v>120</v>
      </c>
      <c r="G4019" s="92">
        <v>120</v>
      </c>
    </row>
    <row r="4020" spans="1:7" x14ac:dyDescent="0.25">
      <c r="A4020" s="95" t="str">
        <f t="shared" si="284"/>
        <v>新北市三芝區蕃社后</v>
      </c>
      <c r="B4020" s="95" t="s">
        <v>8621</v>
      </c>
      <c r="C4020" s="95" t="s">
        <v>8552</v>
      </c>
      <c r="D4020" s="95" t="s">
        <v>8963</v>
      </c>
      <c r="E4020" s="92">
        <v>120</v>
      </c>
      <c r="G4020" s="92">
        <v>120</v>
      </c>
    </row>
    <row r="4021" spans="1:7" x14ac:dyDescent="0.25">
      <c r="A4021" s="95" t="str">
        <f t="shared" si="284"/>
        <v>新北市三芝區蘭陽街</v>
      </c>
      <c r="B4021" s="95" t="s">
        <v>8622</v>
      </c>
      <c r="C4021" s="95" t="s">
        <v>8552</v>
      </c>
      <c r="D4021" s="95" t="s">
        <v>8963</v>
      </c>
      <c r="E4021" s="92">
        <v>120</v>
      </c>
      <c r="G4021" s="92">
        <v>120</v>
      </c>
    </row>
    <row r="4022" spans="1:7" x14ac:dyDescent="0.25">
      <c r="A4022" s="95" t="str">
        <f t="shared" si="284"/>
        <v>新北市三芝區觀海街</v>
      </c>
      <c r="B4022" s="95" t="s">
        <v>8623</v>
      </c>
      <c r="C4022" s="95" t="s">
        <v>8552</v>
      </c>
      <c r="D4022" s="95" t="s">
        <v>8963</v>
      </c>
      <c r="E4022" s="92">
        <v>120</v>
      </c>
      <c r="G4022" s="92">
        <v>120</v>
      </c>
    </row>
    <row r="4023" spans="1:7" x14ac:dyDescent="0.25">
      <c r="A4023" s="95" t="str">
        <f t="shared" si="284"/>
        <v>新北市三芝區車埕</v>
      </c>
      <c r="B4023" s="95" t="s">
        <v>8624</v>
      </c>
      <c r="C4023" s="95" t="s">
        <v>8552</v>
      </c>
      <c r="D4023" s="95" t="s">
        <v>8963</v>
      </c>
      <c r="E4023" s="92">
        <v>120</v>
      </c>
      <c r="G4023" s="92">
        <v>120</v>
      </c>
    </row>
    <row r="4024" spans="1:7" x14ac:dyDescent="0.25">
      <c r="A4024" s="95" t="str">
        <f t="shared" si="284"/>
        <v>新北市三芝區車新路</v>
      </c>
      <c r="B4024" s="95" t="s">
        <v>8625</v>
      </c>
      <c r="C4024" s="95" t="s">
        <v>8552</v>
      </c>
      <c r="D4024" s="95" t="s">
        <v>8963</v>
      </c>
      <c r="E4024" s="92">
        <v>120</v>
      </c>
      <c r="G4024" s="92">
        <v>120</v>
      </c>
    </row>
    <row r="4025" spans="1:7" x14ac:dyDescent="0.25">
      <c r="A4025" s="95" t="str">
        <f t="shared" si="284"/>
        <v>新北市三芝區迎旭街</v>
      </c>
      <c r="B4025" s="95" t="s">
        <v>8626</v>
      </c>
      <c r="C4025" s="95" t="s">
        <v>8552</v>
      </c>
      <c r="D4025" s="95" t="s">
        <v>8963</v>
      </c>
      <c r="E4025" s="92">
        <v>120</v>
      </c>
      <c r="G4025" s="92">
        <v>120</v>
      </c>
    </row>
    <row r="4026" spans="1:7" x14ac:dyDescent="0.25">
      <c r="A4026" s="95" t="str">
        <f t="shared" si="284"/>
        <v>新北市三芝區長勤街</v>
      </c>
      <c r="B4026" s="95" t="s">
        <v>8627</v>
      </c>
      <c r="C4026" s="95" t="s">
        <v>8552</v>
      </c>
      <c r="D4026" s="95" t="s">
        <v>8963</v>
      </c>
      <c r="E4026" s="92">
        <v>120</v>
      </c>
      <c r="G4026" s="92">
        <v>120</v>
      </c>
    </row>
    <row r="4027" spans="1:7" x14ac:dyDescent="0.25">
      <c r="A4027" s="95" t="str">
        <f t="shared" si="284"/>
        <v>新北市三芝區長安街</v>
      </c>
      <c r="B4027" s="95" t="s">
        <v>8628</v>
      </c>
      <c r="C4027" s="95" t="s">
        <v>8552</v>
      </c>
      <c r="D4027" s="95" t="s">
        <v>8963</v>
      </c>
      <c r="E4027" s="92">
        <v>120</v>
      </c>
      <c r="G4027" s="92">
        <v>120</v>
      </c>
    </row>
    <row r="4028" spans="1:7" x14ac:dyDescent="0.25">
      <c r="A4028" s="95" t="str">
        <f t="shared" si="284"/>
        <v>新北市三芝區長春街</v>
      </c>
      <c r="B4028" s="95" t="s">
        <v>4503</v>
      </c>
      <c r="C4028" s="95" t="s">
        <v>8552</v>
      </c>
      <c r="D4028" s="95" t="s">
        <v>8963</v>
      </c>
      <c r="E4028" s="92">
        <v>120</v>
      </c>
      <c r="G4028" s="92">
        <v>120</v>
      </c>
    </row>
    <row r="4029" spans="1:7" x14ac:dyDescent="0.25">
      <c r="A4029" s="95" t="str">
        <f t="shared" si="284"/>
        <v>新北市三芝區陳厝坑</v>
      </c>
      <c r="B4029" s="95" t="s">
        <v>8629</v>
      </c>
      <c r="C4029" s="95" t="s">
        <v>8552</v>
      </c>
      <c r="D4029" s="95" t="s">
        <v>8963</v>
      </c>
      <c r="E4029" s="92">
        <v>120</v>
      </c>
      <c r="G4029" s="92">
        <v>120</v>
      </c>
    </row>
    <row r="4030" spans="1:7" x14ac:dyDescent="0.25">
      <c r="A4030" s="95" t="str">
        <f t="shared" si="284"/>
        <v>新北市三芝區陽住坑</v>
      </c>
      <c r="B4030" s="95" t="s">
        <v>8630</v>
      </c>
      <c r="C4030" s="95" t="s">
        <v>8552</v>
      </c>
      <c r="D4030" s="95" t="s">
        <v>8963</v>
      </c>
      <c r="E4030" s="92">
        <v>120</v>
      </c>
      <c r="G4030" s="92">
        <v>120</v>
      </c>
    </row>
    <row r="4031" spans="1:7" x14ac:dyDescent="0.25">
      <c r="A4031" s="95" t="str">
        <f t="shared" si="284"/>
        <v>新北市三芝區陽明路</v>
      </c>
      <c r="B4031" s="95" t="s">
        <v>8631</v>
      </c>
      <c r="C4031" s="95" t="s">
        <v>8552</v>
      </c>
      <c r="D4031" s="95" t="s">
        <v>8963</v>
      </c>
      <c r="E4031" s="92">
        <v>120</v>
      </c>
      <c r="G4031" s="92">
        <v>120</v>
      </c>
    </row>
    <row r="4032" spans="1:7" x14ac:dyDescent="0.25">
      <c r="A4032" s="95" t="str">
        <f t="shared" si="284"/>
        <v>新北市三芝區龜子山</v>
      </c>
      <c r="B4032" s="95" t="s">
        <v>8632</v>
      </c>
      <c r="C4032" s="95" t="s">
        <v>8552</v>
      </c>
      <c r="D4032" s="95" t="s">
        <v>8963</v>
      </c>
      <c r="E4032" s="92">
        <v>120</v>
      </c>
      <c r="G4032" s="92">
        <v>120</v>
      </c>
    </row>
    <row r="4033" spans="1:7" x14ac:dyDescent="0.25">
      <c r="A4033" s="95" t="str">
        <f t="shared" si="284"/>
        <v>新北市石門區下員坑</v>
      </c>
      <c r="B4033" s="95" t="s">
        <v>8634</v>
      </c>
      <c r="C4033" s="95" t="s">
        <v>8633</v>
      </c>
      <c r="D4033" s="95" t="s">
        <v>8963</v>
      </c>
      <c r="E4033" s="92">
        <v>120</v>
      </c>
      <c r="G4033" s="92">
        <v>120</v>
      </c>
    </row>
    <row r="4034" spans="1:7" x14ac:dyDescent="0.25">
      <c r="A4034" s="95" t="str">
        <f t="shared" si="284"/>
        <v>新北市石門區中央路</v>
      </c>
      <c r="B4034" s="95" t="s">
        <v>8434</v>
      </c>
      <c r="C4034" s="95" t="s">
        <v>8633</v>
      </c>
      <c r="D4034" s="95" t="s">
        <v>8963</v>
      </c>
      <c r="E4034" s="92">
        <v>120</v>
      </c>
      <c r="G4034" s="92">
        <v>120</v>
      </c>
    </row>
    <row r="4035" spans="1:7" x14ac:dyDescent="0.25">
      <c r="A4035" s="95" t="str">
        <f t="shared" si="284"/>
        <v>新北市石門區中山路</v>
      </c>
      <c r="B4035" s="95" t="s">
        <v>5407</v>
      </c>
      <c r="C4035" s="95" t="s">
        <v>8633</v>
      </c>
      <c r="D4035" s="95" t="s">
        <v>8963</v>
      </c>
      <c r="E4035" s="92">
        <v>120</v>
      </c>
      <c r="G4035" s="92">
        <v>120</v>
      </c>
    </row>
    <row r="4036" spans="1:7" x14ac:dyDescent="0.25">
      <c r="A4036" s="95" t="str">
        <f t="shared" si="284"/>
        <v>新北市石門區九芎林</v>
      </c>
      <c r="B4036" s="95" t="s">
        <v>8538</v>
      </c>
      <c r="C4036" s="95" t="s">
        <v>8633</v>
      </c>
      <c r="D4036" s="95" t="s">
        <v>8963</v>
      </c>
      <c r="E4036" s="92">
        <v>120</v>
      </c>
      <c r="G4036" s="92">
        <v>120</v>
      </c>
    </row>
    <row r="4037" spans="1:7" x14ac:dyDescent="0.25">
      <c r="A4037" s="95" t="str">
        <f t="shared" si="284"/>
        <v>新北市石門區五爪崙</v>
      </c>
      <c r="B4037" s="95" t="s">
        <v>8635</v>
      </c>
      <c r="C4037" s="95" t="s">
        <v>8633</v>
      </c>
      <c r="D4037" s="95" t="s">
        <v>8963</v>
      </c>
      <c r="E4037" s="92">
        <v>120</v>
      </c>
      <c r="G4037" s="92">
        <v>120</v>
      </c>
    </row>
    <row r="4038" spans="1:7" x14ac:dyDescent="0.25">
      <c r="A4038" s="95" t="str">
        <f t="shared" si="284"/>
        <v>新北市石門區內石門</v>
      </c>
      <c r="B4038" s="95" t="s">
        <v>8636</v>
      </c>
      <c r="C4038" s="95" t="s">
        <v>8633</v>
      </c>
      <c r="D4038" s="95" t="s">
        <v>8963</v>
      </c>
      <c r="E4038" s="92">
        <v>120</v>
      </c>
      <c r="G4038" s="92">
        <v>120</v>
      </c>
    </row>
    <row r="4039" spans="1:7" x14ac:dyDescent="0.25">
      <c r="A4039" s="95" t="str">
        <f t="shared" si="284"/>
        <v>新北市石門區內阿里磅</v>
      </c>
      <c r="B4039" s="95" t="s">
        <v>8637</v>
      </c>
      <c r="C4039" s="95" t="s">
        <v>8633</v>
      </c>
      <c r="D4039" s="95" t="s">
        <v>8963</v>
      </c>
      <c r="E4039" s="92">
        <v>120</v>
      </c>
      <c r="G4039" s="92">
        <v>120</v>
      </c>
    </row>
    <row r="4040" spans="1:7" x14ac:dyDescent="0.25">
      <c r="A4040" s="95" t="str">
        <f t="shared" si="284"/>
        <v>新北市石門區八甲</v>
      </c>
      <c r="B4040" s="95" t="s">
        <v>8638</v>
      </c>
      <c r="C4040" s="95" t="s">
        <v>8633</v>
      </c>
      <c r="D4040" s="95" t="s">
        <v>8963</v>
      </c>
      <c r="E4040" s="92">
        <v>120</v>
      </c>
      <c r="G4040" s="92">
        <v>120</v>
      </c>
    </row>
    <row r="4041" spans="1:7" x14ac:dyDescent="0.25">
      <c r="A4041" s="95" t="str">
        <f t="shared" si="284"/>
        <v>新北市石門區嘉祿街</v>
      </c>
      <c r="B4041" s="95" t="s">
        <v>8639</v>
      </c>
      <c r="C4041" s="95" t="s">
        <v>8633</v>
      </c>
      <c r="D4041" s="95" t="s">
        <v>8963</v>
      </c>
      <c r="E4041" s="92">
        <v>120</v>
      </c>
      <c r="G4041" s="92">
        <v>120</v>
      </c>
    </row>
    <row r="4042" spans="1:7" x14ac:dyDescent="0.25">
      <c r="A4042" s="95" t="str">
        <f t="shared" si="284"/>
        <v>新北市石門區坪林</v>
      </c>
      <c r="B4042" s="95" t="s">
        <v>8640</v>
      </c>
      <c r="C4042" s="95" t="s">
        <v>8633</v>
      </c>
      <c r="D4042" s="95" t="s">
        <v>8963</v>
      </c>
      <c r="E4042" s="92">
        <v>120</v>
      </c>
      <c r="G4042" s="92">
        <v>120</v>
      </c>
    </row>
    <row r="4043" spans="1:7" x14ac:dyDescent="0.25">
      <c r="A4043" s="95" t="str">
        <f t="shared" si="284"/>
        <v>新北市石門區大丘田</v>
      </c>
      <c r="B4043" s="95" t="s">
        <v>8641</v>
      </c>
      <c r="C4043" s="95" t="s">
        <v>8633</v>
      </c>
      <c r="D4043" s="95" t="s">
        <v>8963</v>
      </c>
      <c r="E4043" s="92">
        <v>120</v>
      </c>
      <c r="G4043" s="92">
        <v>120</v>
      </c>
    </row>
    <row r="4044" spans="1:7" x14ac:dyDescent="0.25">
      <c r="A4044" s="95" t="str">
        <f t="shared" si="284"/>
        <v>新北市石門區大溪墘</v>
      </c>
      <c r="B4044" s="95" t="s">
        <v>8642</v>
      </c>
      <c r="C4044" s="95" t="s">
        <v>8633</v>
      </c>
      <c r="D4044" s="95" t="s">
        <v>8963</v>
      </c>
      <c r="E4044" s="92">
        <v>120</v>
      </c>
      <c r="G4044" s="92">
        <v>120</v>
      </c>
    </row>
    <row r="4045" spans="1:7" x14ac:dyDescent="0.25">
      <c r="A4045" s="95" t="str">
        <f t="shared" si="284"/>
        <v>新北市石門區尖子鹿</v>
      </c>
      <c r="B4045" s="95" t="s">
        <v>8643</v>
      </c>
      <c r="C4045" s="95" t="s">
        <v>8633</v>
      </c>
      <c r="D4045" s="95" t="s">
        <v>8963</v>
      </c>
      <c r="E4045" s="92">
        <v>120</v>
      </c>
      <c r="G4045" s="92">
        <v>120</v>
      </c>
    </row>
    <row r="4046" spans="1:7" x14ac:dyDescent="0.25">
      <c r="A4046" s="95" t="str">
        <f t="shared" si="284"/>
        <v>新北市石門區尖山湖</v>
      </c>
      <c r="B4046" s="95" t="s">
        <v>8644</v>
      </c>
      <c r="C4046" s="95" t="s">
        <v>8633</v>
      </c>
      <c r="D4046" s="95" t="s">
        <v>8963</v>
      </c>
      <c r="E4046" s="92">
        <v>120</v>
      </c>
      <c r="G4046" s="92">
        <v>120</v>
      </c>
    </row>
    <row r="4047" spans="1:7" x14ac:dyDescent="0.25">
      <c r="A4047" s="95" t="str">
        <f t="shared" si="284"/>
        <v>新北市石門區崁子脚</v>
      </c>
      <c r="B4047" s="95" t="s">
        <v>8645</v>
      </c>
      <c r="C4047" s="95" t="s">
        <v>8633</v>
      </c>
      <c r="D4047" s="95" t="s">
        <v>8963</v>
      </c>
      <c r="E4047" s="92">
        <v>120</v>
      </c>
      <c r="G4047" s="92">
        <v>120</v>
      </c>
    </row>
    <row r="4048" spans="1:7" x14ac:dyDescent="0.25">
      <c r="A4048" s="95" t="str">
        <f t="shared" si="284"/>
        <v>新北市石門區楓林</v>
      </c>
      <c r="B4048" s="95" t="s">
        <v>8646</v>
      </c>
      <c r="C4048" s="95" t="s">
        <v>8633</v>
      </c>
      <c r="D4048" s="95" t="s">
        <v>8963</v>
      </c>
      <c r="E4048" s="92">
        <v>120</v>
      </c>
      <c r="G4048" s="92">
        <v>120</v>
      </c>
    </row>
    <row r="4049" spans="1:7" x14ac:dyDescent="0.25">
      <c r="A4049" s="95" t="str">
        <f t="shared" si="284"/>
        <v>新北市石門區海園路</v>
      </c>
      <c r="B4049" s="95" t="s">
        <v>8647</v>
      </c>
      <c r="C4049" s="95" t="s">
        <v>8633</v>
      </c>
      <c r="D4049" s="95" t="s">
        <v>8963</v>
      </c>
      <c r="E4049" s="92">
        <v>120</v>
      </c>
      <c r="G4049" s="92">
        <v>120</v>
      </c>
    </row>
    <row r="4050" spans="1:7" x14ac:dyDescent="0.25">
      <c r="A4050" s="95" t="str">
        <f t="shared" si="284"/>
        <v>新北市石門區猪槽潭</v>
      </c>
      <c r="B4050" s="95" t="s">
        <v>8648</v>
      </c>
      <c r="C4050" s="95" t="s">
        <v>8633</v>
      </c>
      <c r="D4050" s="95" t="s">
        <v>8963</v>
      </c>
      <c r="E4050" s="92">
        <v>120</v>
      </c>
      <c r="G4050" s="92">
        <v>120</v>
      </c>
    </row>
    <row r="4051" spans="1:7" x14ac:dyDescent="0.25">
      <c r="A4051" s="95" t="str">
        <f t="shared" si="284"/>
        <v>新北市石門區石崩山</v>
      </c>
      <c r="B4051" s="95" t="s">
        <v>8649</v>
      </c>
      <c r="C4051" s="95" t="s">
        <v>8633</v>
      </c>
      <c r="D4051" s="95" t="s">
        <v>8963</v>
      </c>
      <c r="E4051" s="92">
        <v>120</v>
      </c>
      <c r="G4051" s="92">
        <v>120</v>
      </c>
    </row>
    <row r="4052" spans="1:7" x14ac:dyDescent="0.25">
      <c r="A4052" s="95" t="str">
        <f t="shared" si="284"/>
        <v>新北市石門區石門街</v>
      </c>
      <c r="B4052" s="95" t="s">
        <v>8650</v>
      </c>
      <c r="C4052" s="95" t="s">
        <v>8633</v>
      </c>
      <c r="D4052" s="95" t="s">
        <v>8963</v>
      </c>
      <c r="E4052" s="92">
        <v>120</v>
      </c>
      <c r="G4052" s="92">
        <v>120</v>
      </c>
    </row>
    <row r="4053" spans="1:7" x14ac:dyDescent="0.25">
      <c r="A4053" s="95" t="str">
        <f t="shared" si="284"/>
        <v>新北市石門區福安街</v>
      </c>
      <c r="B4053" s="95" t="s">
        <v>8651</v>
      </c>
      <c r="C4053" s="95" t="s">
        <v>8633</v>
      </c>
      <c r="D4053" s="95" t="s">
        <v>8963</v>
      </c>
      <c r="E4053" s="92">
        <v>120</v>
      </c>
      <c r="G4053" s="92">
        <v>120</v>
      </c>
    </row>
    <row r="4054" spans="1:7" x14ac:dyDescent="0.25">
      <c r="A4054" s="95" t="str">
        <f t="shared" si="284"/>
        <v>新北市石門區老崩山</v>
      </c>
      <c r="B4054" s="95" t="s">
        <v>8652</v>
      </c>
      <c r="C4054" s="95" t="s">
        <v>8633</v>
      </c>
      <c r="D4054" s="95" t="s">
        <v>8963</v>
      </c>
      <c r="E4054" s="92">
        <v>120</v>
      </c>
      <c r="G4054" s="92">
        <v>120</v>
      </c>
    </row>
    <row r="4055" spans="1:7" x14ac:dyDescent="0.25">
      <c r="A4055" s="95" t="str">
        <f t="shared" si="284"/>
        <v>新北市石門區老梅路</v>
      </c>
      <c r="B4055" s="95" t="s">
        <v>8653</v>
      </c>
      <c r="C4055" s="95" t="s">
        <v>8633</v>
      </c>
      <c r="D4055" s="95" t="s">
        <v>8963</v>
      </c>
      <c r="E4055" s="92">
        <v>120</v>
      </c>
      <c r="G4055" s="92">
        <v>120</v>
      </c>
    </row>
    <row r="4056" spans="1:7" x14ac:dyDescent="0.25">
      <c r="A4056" s="95" t="str">
        <f t="shared" si="284"/>
        <v>新北市石門區茂林社區</v>
      </c>
      <c r="B4056" s="95" t="s">
        <v>8654</v>
      </c>
      <c r="C4056" s="95" t="s">
        <v>8633</v>
      </c>
      <c r="D4056" s="95" t="s">
        <v>8963</v>
      </c>
      <c r="E4056" s="92">
        <v>120</v>
      </c>
      <c r="G4056" s="92">
        <v>120</v>
      </c>
    </row>
    <row r="4057" spans="1:7" x14ac:dyDescent="0.25">
      <c r="A4057" s="95" t="str">
        <f t="shared" si="284"/>
        <v>新北市石門區草埔尾</v>
      </c>
      <c r="B4057" s="95" t="s">
        <v>8655</v>
      </c>
      <c r="C4057" s="95" t="s">
        <v>8633</v>
      </c>
      <c r="D4057" s="95" t="s">
        <v>8963</v>
      </c>
      <c r="E4057" s="92">
        <v>120</v>
      </c>
      <c r="G4057" s="92">
        <v>120</v>
      </c>
    </row>
    <row r="4058" spans="1:7" x14ac:dyDescent="0.25">
      <c r="A4058" s="95" t="str">
        <f t="shared" si="284"/>
        <v>新北市石門區阿里荖</v>
      </c>
      <c r="B4058" s="95" t="s">
        <v>8656</v>
      </c>
      <c r="C4058" s="95" t="s">
        <v>8633</v>
      </c>
      <c r="D4058" s="95" t="s">
        <v>8963</v>
      </c>
      <c r="E4058" s="92">
        <v>120</v>
      </c>
      <c r="G4058" s="92">
        <v>120</v>
      </c>
    </row>
    <row r="4059" spans="1:7" x14ac:dyDescent="0.25">
      <c r="A4059" s="95" t="str">
        <f t="shared" si="284"/>
        <v>新北市八里區下罟子</v>
      </c>
      <c r="B4059" s="95" t="s">
        <v>8658</v>
      </c>
      <c r="C4059" s="95" t="s">
        <v>8657</v>
      </c>
      <c r="D4059" s="95" t="s">
        <v>8963</v>
      </c>
      <c r="E4059" s="92">
        <v>120</v>
      </c>
      <c r="G4059" s="92">
        <v>120</v>
      </c>
    </row>
    <row r="4060" spans="1:7" x14ac:dyDescent="0.25">
      <c r="A4060" s="95" t="str">
        <f t="shared" si="284"/>
        <v>新北市八里區中山路</v>
      </c>
      <c r="B4060" s="95" t="s">
        <v>5407</v>
      </c>
      <c r="C4060" s="95" t="s">
        <v>8657</v>
      </c>
      <c r="D4060" s="95" t="s">
        <v>8963</v>
      </c>
      <c r="E4060" s="92">
        <v>120</v>
      </c>
      <c r="G4060" s="92">
        <v>120</v>
      </c>
    </row>
    <row r="4061" spans="1:7" x14ac:dyDescent="0.25">
      <c r="A4061" s="95" t="str">
        <f t="shared" si="284"/>
        <v>新北市八里區中華路</v>
      </c>
      <c r="B4061" s="95" t="s">
        <v>4451</v>
      </c>
      <c r="C4061" s="95" t="s">
        <v>8657</v>
      </c>
      <c r="D4061" s="95" t="s">
        <v>8963</v>
      </c>
      <c r="E4061" s="92">
        <v>120</v>
      </c>
      <c r="G4061" s="92">
        <v>120</v>
      </c>
    </row>
    <row r="4062" spans="1:7" x14ac:dyDescent="0.25">
      <c r="A4062" s="95" t="str">
        <f t="shared" si="284"/>
        <v>新北市八里區仁一街</v>
      </c>
      <c r="B4062" s="95" t="s">
        <v>8659</v>
      </c>
      <c r="C4062" s="95" t="s">
        <v>8657</v>
      </c>
      <c r="D4062" s="95" t="s">
        <v>8963</v>
      </c>
      <c r="E4062" s="92">
        <v>120</v>
      </c>
      <c r="G4062" s="92">
        <v>120</v>
      </c>
    </row>
    <row r="4063" spans="1:7" x14ac:dyDescent="0.25">
      <c r="A4063" s="95" t="str">
        <f t="shared" si="284"/>
        <v>新北市八里區仁三街</v>
      </c>
      <c r="B4063" s="95" t="s">
        <v>8660</v>
      </c>
      <c r="C4063" s="95" t="s">
        <v>8657</v>
      </c>
      <c r="D4063" s="95" t="s">
        <v>8963</v>
      </c>
      <c r="E4063" s="92">
        <v>120</v>
      </c>
      <c r="G4063" s="92">
        <v>120</v>
      </c>
    </row>
    <row r="4064" spans="1:7" x14ac:dyDescent="0.25">
      <c r="A4064" s="95" t="str">
        <f t="shared" si="284"/>
        <v>新北市八里區仁愛路</v>
      </c>
      <c r="B4064" s="95" t="s">
        <v>8661</v>
      </c>
      <c r="C4064" s="95" t="s">
        <v>8657</v>
      </c>
      <c r="D4064" s="95" t="s">
        <v>8963</v>
      </c>
      <c r="E4064" s="92">
        <v>120</v>
      </c>
      <c r="G4064" s="92">
        <v>120</v>
      </c>
    </row>
    <row r="4065" spans="1:7" x14ac:dyDescent="0.25">
      <c r="A4065" s="95" t="str">
        <f t="shared" si="284"/>
        <v>新北市八里區八里大道</v>
      </c>
      <c r="B4065" s="95" t="s">
        <v>8662</v>
      </c>
      <c r="C4065" s="95" t="s">
        <v>8657</v>
      </c>
      <c r="D4065" s="95" t="s">
        <v>8963</v>
      </c>
      <c r="E4065" s="92">
        <v>120</v>
      </c>
      <c r="G4065" s="92">
        <v>120</v>
      </c>
    </row>
    <row r="4066" spans="1:7" x14ac:dyDescent="0.25">
      <c r="A4066" s="95" t="str">
        <f t="shared" si="284"/>
        <v>新北市八里區博物館路</v>
      </c>
      <c r="B4066" s="95" t="s">
        <v>8663</v>
      </c>
      <c r="C4066" s="95" t="s">
        <v>8657</v>
      </c>
      <c r="D4066" s="95" t="s">
        <v>8963</v>
      </c>
      <c r="E4066" s="92">
        <v>120</v>
      </c>
      <c r="G4066" s="92">
        <v>120</v>
      </c>
    </row>
    <row r="4067" spans="1:7" x14ac:dyDescent="0.25">
      <c r="A4067" s="95" t="str">
        <f t="shared" si="284"/>
        <v>新北市八里區厦竹圍</v>
      </c>
      <c r="B4067" s="95" t="s">
        <v>8664</v>
      </c>
      <c r="C4067" s="95" t="s">
        <v>8657</v>
      </c>
      <c r="D4067" s="95" t="s">
        <v>8963</v>
      </c>
      <c r="E4067" s="92">
        <v>120</v>
      </c>
      <c r="G4067" s="92">
        <v>120</v>
      </c>
    </row>
    <row r="4068" spans="1:7" x14ac:dyDescent="0.25">
      <c r="A4068" s="95" t="str">
        <f t="shared" si="284"/>
        <v>新北市八里區商港一路</v>
      </c>
      <c r="B4068" s="95" t="s">
        <v>8665</v>
      </c>
      <c r="C4068" s="95" t="s">
        <v>8657</v>
      </c>
      <c r="D4068" s="95" t="s">
        <v>8963</v>
      </c>
      <c r="E4068" s="92">
        <v>120</v>
      </c>
      <c r="G4068" s="92">
        <v>120</v>
      </c>
    </row>
    <row r="4069" spans="1:7" x14ac:dyDescent="0.25">
      <c r="A4069" s="95" t="str">
        <f t="shared" si="284"/>
        <v>新北市八里區商港七路</v>
      </c>
      <c r="B4069" s="95" t="s">
        <v>8666</v>
      </c>
      <c r="C4069" s="95" t="s">
        <v>8657</v>
      </c>
      <c r="D4069" s="95" t="s">
        <v>8963</v>
      </c>
      <c r="E4069" s="92">
        <v>120</v>
      </c>
      <c r="G4069" s="92">
        <v>120</v>
      </c>
    </row>
    <row r="4070" spans="1:7" x14ac:dyDescent="0.25">
      <c r="A4070" s="95" t="str">
        <f t="shared" si="284"/>
        <v>新北市八里區商港三路</v>
      </c>
      <c r="B4070" s="95" t="s">
        <v>8667</v>
      </c>
      <c r="C4070" s="95" t="s">
        <v>8657</v>
      </c>
      <c r="D4070" s="95" t="s">
        <v>8963</v>
      </c>
      <c r="E4070" s="92">
        <v>120</v>
      </c>
      <c r="G4070" s="92">
        <v>120</v>
      </c>
    </row>
    <row r="4071" spans="1:7" x14ac:dyDescent="0.25">
      <c r="A4071" s="95" t="str">
        <f t="shared" si="284"/>
        <v>新北市八里區商港五路</v>
      </c>
      <c r="B4071" s="95" t="s">
        <v>8668</v>
      </c>
      <c r="C4071" s="95" t="s">
        <v>8657</v>
      </c>
      <c r="D4071" s="95" t="s">
        <v>8963</v>
      </c>
      <c r="E4071" s="92">
        <v>120</v>
      </c>
      <c r="G4071" s="92">
        <v>120</v>
      </c>
    </row>
    <row r="4072" spans="1:7" x14ac:dyDescent="0.25">
      <c r="A4072" s="95" t="str">
        <f t="shared" si="284"/>
        <v>新北市八里區商港六路</v>
      </c>
      <c r="B4072" s="95" t="s">
        <v>8669</v>
      </c>
      <c r="C4072" s="95" t="s">
        <v>8657</v>
      </c>
      <c r="D4072" s="95" t="s">
        <v>8963</v>
      </c>
      <c r="E4072" s="92">
        <v>120</v>
      </c>
      <c r="G4072" s="92">
        <v>120</v>
      </c>
    </row>
    <row r="4073" spans="1:7" x14ac:dyDescent="0.25">
      <c r="A4073" s="95" t="str">
        <f t="shared" ref="A4073:A4136" si="285">C4073&amp;B4073</f>
        <v>新北市八里區商港路</v>
      </c>
      <c r="B4073" s="95" t="s">
        <v>8670</v>
      </c>
      <c r="C4073" s="95" t="s">
        <v>8657</v>
      </c>
      <c r="D4073" s="95" t="s">
        <v>8963</v>
      </c>
      <c r="E4073" s="92">
        <v>120</v>
      </c>
      <c r="G4073" s="92">
        <v>120</v>
      </c>
    </row>
    <row r="4074" spans="1:7" x14ac:dyDescent="0.25">
      <c r="A4074" s="95" t="str">
        <f t="shared" si="285"/>
        <v>新北市八里區四維街</v>
      </c>
      <c r="B4074" s="95" t="s">
        <v>8671</v>
      </c>
      <c r="C4074" s="95" t="s">
        <v>8657</v>
      </c>
      <c r="D4074" s="95" t="s">
        <v>8963</v>
      </c>
      <c r="E4074" s="92">
        <v>120</v>
      </c>
      <c r="G4074" s="92">
        <v>120</v>
      </c>
    </row>
    <row r="4075" spans="1:7" x14ac:dyDescent="0.25">
      <c r="A4075" s="95" t="str">
        <f t="shared" si="285"/>
        <v>新北市八里區埤頭一街</v>
      </c>
      <c r="B4075" s="95" t="s">
        <v>8672</v>
      </c>
      <c r="C4075" s="95" t="s">
        <v>8657</v>
      </c>
      <c r="D4075" s="95" t="s">
        <v>8963</v>
      </c>
      <c r="E4075" s="92">
        <v>120</v>
      </c>
      <c r="G4075" s="92">
        <v>120</v>
      </c>
    </row>
    <row r="4076" spans="1:7" x14ac:dyDescent="0.25">
      <c r="A4076" s="95" t="str">
        <f t="shared" si="285"/>
        <v>新北市八里區埤頭二街</v>
      </c>
      <c r="B4076" s="95" t="s">
        <v>8673</v>
      </c>
      <c r="C4076" s="95" t="s">
        <v>8657</v>
      </c>
      <c r="D4076" s="95" t="s">
        <v>8963</v>
      </c>
      <c r="E4076" s="92">
        <v>120</v>
      </c>
      <c r="G4076" s="92">
        <v>120</v>
      </c>
    </row>
    <row r="4077" spans="1:7" x14ac:dyDescent="0.25">
      <c r="A4077" s="95" t="str">
        <f t="shared" si="285"/>
        <v>新北市八里區大堀湖</v>
      </c>
      <c r="B4077" s="95" t="s">
        <v>8674</v>
      </c>
      <c r="C4077" s="95" t="s">
        <v>8657</v>
      </c>
      <c r="D4077" s="95" t="s">
        <v>8963</v>
      </c>
      <c r="E4077" s="92">
        <v>120</v>
      </c>
      <c r="G4077" s="92">
        <v>120</v>
      </c>
    </row>
    <row r="4078" spans="1:7" x14ac:dyDescent="0.25">
      <c r="A4078" s="95" t="str">
        <f t="shared" si="285"/>
        <v>新北市八里區大崁一街</v>
      </c>
      <c r="B4078" s="95" t="s">
        <v>8675</v>
      </c>
      <c r="C4078" s="95" t="s">
        <v>8657</v>
      </c>
      <c r="D4078" s="95" t="s">
        <v>8963</v>
      </c>
      <c r="E4078" s="92">
        <v>120</v>
      </c>
      <c r="G4078" s="92">
        <v>120</v>
      </c>
    </row>
    <row r="4079" spans="1:7" x14ac:dyDescent="0.25">
      <c r="A4079" s="95" t="str">
        <f t="shared" si="285"/>
        <v>新北市八里區大崁三街</v>
      </c>
      <c r="B4079" s="95" t="s">
        <v>8676</v>
      </c>
      <c r="C4079" s="95" t="s">
        <v>8657</v>
      </c>
      <c r="D4079" s="95" t="s">
        <v>8963</v>
      </c>
      <c r="E4079" s="92">
        <v>120</v>
      </c>
      <c r="G4079" s="92">
        <v>120</v>
      </c>
    </row>
    <row r="4080" spans="1:7" x14ac:dyDescent="0.25">
      <c r="A4080" s="95" t="str">
        <f t="shared" si="285"/>
        <v>新北市八里區大崁二街</v>
      </c>
      <c r="B4080" s="95" t="s">
        <v>8677</v>
      </c>
      <c r="C4080" s="95" t="s">
        <v>8657</v>
      </c>
      <c r="D4080" s="95" t="s">
        <v>8963</v>
      </c>
      <c r="E4080" s="92">
        <v>120</v>
      </c>
      <c r="G4080" s="92">
        <v>120</v>
      </c>
    </row>
    <row r="4081" spans="1:7" x14ac:dyDescent="0.25">
      <c r="A4081" s="95" t="str">
        <f t="shared" si="285"/>
        <v>新北市八里區小坑</v>
      </c>
      <c r="B4081" s="95" t="s">
        <v>8678</v>
      </c>
      <c r="C4081" s="95" t="s">
        <v>8657</v>
      </c>
      <c r="D4081" s="95" t="s">
        <v>8963</v>
      </c>
      <c r="E4081" s="92">
        <v>120</v>
      </c>
      <c r="G4081" s="92">
        <v>120</v>
      </c>
    </row>
    <row r="4082" spans="1:7" x14ac:dyDescent="0.25">
      <c r="A4082" s="95" t="str">
        <f t="shared" si="285"/>
        <v>新北市八里區忠一街</v>
      </c>
      <c r="B4082" s="95" t="s">
        <v>8679</v>
      </c>
      <c r="C4082" s="95" t="s">
        <v>8657</v>
      </c>
      <c r="D4082" s="95" t="s">
        <v>8963</v>
      </c>
      <c r="E4082" s="92">
        <v>120</v>
      </c>
      <c r="G4082" s="92">
        <v>120</v>
      </c>
    </row>
    <row r="4083" spans="1:7" x14ac:dyDescent="0.25">
      <c r="A4083" s="95" t="str">
        <f t="shared" si="285"/>
        <v>新北市八里區忠七街</v>
      </c>
      <c r="B4083" s="95" t="s">
        <v>8680</v>
      </c>
      <c r="C4083" s="95" t="s">
        <v>8657</v>
      </c>
      <c r="D4083" s="95" t="s">
        <v>8963</v>
      </c>
      <c r="E4083" s="92">
        <v>120</v>
      </c>
      <c r="G4083" s="92">
        <v>120</v>
      </c>
    </row>
    <row r="4084" spans="1:7" x14ac:dyDescent="0.25">
      <c r="A4084" s="95" t="str">
        <f t="shared" si="285"/>
        <v>新北市八里區忠二街</v>
      </c>
      <c r="B4084" s="95" t="s">
        <v>8681</v>
      </c>
      <c r="C4084" s="95" t="s">
        <v>8657</v>
      </c>
      <c r="D4084" s="95" t="s">
        <v>8963</v>
      </c>
      <c r="E4084" s="92">
        <v>120</v>
      </c>
      <c r="G4084" s="92">
        <v>120</v>
      </c>
    </row>
    <row r="4085" spans="1:7" x14ac:dyDescent="0.25">
      <c r="A4085" s="95" t="str">
        <f t="shared" si="285"/>
        <v>新北市八里區忠五街</v>
      </c>
      <c r="B4085" s="95" t="s">
        <v>8682</v>
      </c>
      <c r="C4085" s="95" t="s">
        <v>8657</v>
      </c>
      <c r="D4085" s="95" t="s">
        <v>8963</v>
      </c>
      <c r="E4085" s="92">
        <v>120</v>
      </c>
      <c r="G4085" s="92">
        <v>120</v>
      </c>
    </row>
    <row r="4086" spans="1:7" x14ac:dyDescent="0.25">
      <c r="A4086" s="95" t="str">
        <f t="shared" si="285"/>
        <v>新北市八里區忠八街</v>
      </c>
      <c r="B4086" s="95" t="s">
        <v>8683</v>
      </c>
      <c r="C4086" s="95" t="s">
        <v>8657</v>
      </c>
      <c r="D4086" s="95" t="s">
        <v>8963</v>
      </c>
      <c r="E4086" s="92">
        <v>120</v>
      </c>
      <c r="G4086" s="92">
        <v>120</v>
      </c>
    </row>
    <row r="4087" spans="1:7" x14ac:dyDescent="0.25">
      <c r="A4087" s="95" t="str">
        <f t="shared" si="285"/>
        <v>新北市八里區忠六街</v>
      </c>
      <c r="B4087" s="95" t="s">
        <v>8684</v>
      </c>
      <c r="C4087" s="95" t="s">
        <v>8657</v>
      </c>
      <c r="D4087" s="95" t="s">
        <v>8963</v>
      </c>
      <c r="E4087" s="92">
        <v>120</v>
      </c>
      <c r="G4087" s="92">
        <v>120</v>
      </c>
    </row>
    <row r="4088" spans="1:7" x14ac:dyDescent="0.25">
      <c r="A4088" s="95" t="str">
        <f t="shared" si="285"/>
        <v>新北市八里區忠四街</v>
      </c>
      <c r="B4088" s="95" t="s">
        <v>8685</v>
      </c>
      <c r="C4088" s="95" t="s">
        <v>8657</v>
      </c>
      <c r="D4088" s="95" t="s">
        <v>8963</v>
      </c>
      <c r="E4088" s="92">
        <v>120</v>
      </c>
      <c r="G4088" s="92">
        <v>120</v>
      </c>
    </row>
    <row r="4089" spans="1:7" x14ac:dyDescent="0.25">
      <c r="A4089" s="95" t="str">
        <f t="shared" si="285"/>
        <v>新北市八里區忠孝路</v>
      </c>
      <c r="B4089" s="95" t="s">
        <v>8686</v>
      </c>
      <c r="C4089" s="95" t="s">
        <v>8657</v>
      </c>
      <c r="D4089" s="95" t="s">
        <v>8963</v>
      </c>
      <c r="E4089" s="92">
        <v>120</v>
      </c>
      <c r="G4089" s="92">
        <v>120</v>
      </c>
    </row>
    <row r="4090" spans="1:7" x14ac:dyDescent="0.25">
      <c r="A4090" s="95" t="str">
        <f t="shared" si="285"/>
        <v>新北市八里區挖子尾街</v>
      </c>
      <c r="B4090" s="95" t="s">
        <v>8687</v>
      </c>
      <c r="C4090" s="95" t="s">
        <v>8657</v>
      </c>
      <c r="D4090" s="95" t="s">
        <v>8963</v>
      </c>
      <c r="E4090" s="92">
        <v>120</v>
      </c>
      <c r="G4090" s="92">
        <v>120</v>
      </c>
    </row>
    <row r="4091" spans="1:7" x14ac:dyDescent="0.25">
      <c r="A4091" s="95" t="str">
        <f t="shared" si="285"/>
        <v>新北市八里區文化街</v>
      </c>
      <c r="B4091" s="95" t="s">
        <v>8688</v>
      </c>
      <c r="C4091" s="95" t="s">
        <v>8657</v>
      </c>
      <c r="D4091" s="95" t="s">
        <v>8963</v>
      </c>
      <c r="E4091" s="92">
        <v>120</v>
      </c>
      <c r="G4091" s="92">
        <v>120</v>
      </c>
    </row>
    <row r="4092" spans="1:7" x14ac:dyDescent="0.25">
      <c r="A4092" s="95" t="str">
        <f t="shared" si="285"/>
        <v>新北市八里區文心街</v>
      </c>
      <c r="B4092" s="95" t="s">
        <v>8689</v>
      </c>
      <c r="C4092" s="95" t="s">
        <v>8657</v>
      </c>
      <c r="D4092" s="95" t="s">
        <v>8963</v>
      </c>
      <c r="E4092" s="92">
        <v>120</v>
      </c>
      <c r="G4092" s="92">
        <v>120</v>
      </c>
    </row>
    <row r="4093" spans="1:7" x14ac:dyDescent="0.25">
      <c r="A4093" s="95" t="str">
        <f t="shared" si="285"/>
        <v>新北市八里區文昌一街</v>
      </c>
      <c r="B4093" s="95" t="s">
        <v>8690</v>
      </c>
      <c r="C4093" s="95" t="s">
        <v>8657</v>
      </c>
      <c r="D4093" s="95" t="s">
        <v>8963</v>
      </c>
      <c r="E4093" s="92">
        <v>120</v>
      </c>
      <c r="G4093" s="92">
        <v>120</v>
      </c>
    </row>
    <row r="4094" spans="1:7" x14ac:dyDescent="0.25">
      <c r="A4094" s="95" t="str">
        <f t="shared" si="285"/>
        <v>新北市八里區文昌七街</v>
      </c>
      <c r="B4094" s="95" t="s">
        <v>8691</v>
      </c>
      <c r="C4094" s="95" t="s">
        <v>8657</v>
      </c>
      <c r="D4094" s="95" t="s">
        <v>8963</v>
      </c>
      <c r="E4094" s="92">
        <v>120</v>
      </c>
      <c r="G4094" s="92">
        <v>120</v>
      </c>
    </row>
    <row r="4095" spans="1:7" x14ac:dyDescent="0.25">
      <c r="A4095" s="95" t="str">
        <f t="shared" si="285"/>
        <v>新北市八里區文昌二街</v>
      </c>
      <c r="B4095" s="95" t="s">
        <v>8692</v>
      </c>
      <c r="C4095" s="95" t="s">
        <v>8657</v>
      </c>
      <c r="D4095" s="95" t="s">
        <v>8963</v>
      </c>
      <c r="E4095" s="92">
        <v>120</v>
      </c>
      <c r="G4095" s="92">
        <v>120</v>
      </c>
    </row>
    <row r="4096" spans="1:7" x14ac:dyDescent="0.25">
      <c r="A4096" s="95" t="str">
        <f t="shared" si="285"/>
        <v>新北市八里區文昌五街</v>
      </c>
      <c r="B4096" s="95" t="s">
        <v>8693</v>
      </c>
      <c r="C4096" s="95" t="s">
        <v>8657</v>
      </c>
      <c r="D4096" s="95" t="s">
        <v>8963</v>
      </c>
      <c r="E4096" s="92">
        <v>120</v>
      </c>
      <c r="G4096" s="92">
        <v>120</v>
      </c>
    </row>
    <row r="4097" spans="1:7" x14ac:dyDescent="0.25">
      <c r="A4097" s="95" t="str">
        <f t="shared" si="285"/>
        <v>新北市八里區文昌六街</v>
      </c>
      <c r="B4097" s="95" t="s">
        <v>8694</v>
      </c>
      <c r="C4097" s="95" t="s">
        <v>8657</v>
      </c>
      <c r="D4097" s="95" t="s">
        <v>8963</v>
      </c>
      <c r="E4097" s="92">
        <v>120</v>
      </c>
      <c r="G4097" s="92">
        <v>120</v>
      </c>
    </row>
    <row r="4098" spans="1:7" x14ac:dyDescent="0.25">
      <c r="A4098" s="95" t="str">
        <f t="shared" si="285"/>
        <v>新北市八里區文昌路</v>
      </c>
      <c r="B4098" s="95" t="s">
        <v>4353</v>
      </c>
      <c r="C4098" s="95" t="s">
        <v>8657</v>
      </c>
      <c r="D4098" s="95" t="s">
        <v>8963</v>
      </c>
      <c r="E4098" s="92">
        <v>120</v>
      </c>
      <c r="G4098" s="92">
        <v>120</v>
      </c>
    </row>
    <row r="4099" spans="1:7" x14ac:dyDescent="0.25">
      <c r="A4099" s="95" t="str">
        <f t="shared" si="285"/>
        <v>新北市八里區松子腳</v>
      </c>
      <c r="B4099" s="95" t="s">
        <v>8695</v>
      </c>
      <c r="C4099" s="95" t="s">
        <v>8657</v>
      </c>
      <c r="D4099" s="95" t="s">
        <v>8963</v>
      </c>
      <c r="E4099" s="92">
        <v>120</v>
      </c>
      <c r="G4099" s="92">
        <v>120</v>
      </c>
    </row>
    <row r="4100" spans="1:7" x14ac:dyDescent="0.25">
      <c r="A4100" s="95" t="str">
        <f t="shared" si="285"/>
        <v>新北市八里區楓林坑</v>
      </c>
      <c r="B4100" s="95" t="s">
        <v>8696</v>
      </c>
      <c r="C4100" s="95" t="s">
        <v>8657</v>
      </c>
      <c r="D4100" s="95" t="s">
        <v>8963</v>
      </c>
      <c r="E4100" s="92">
        <v>120</v>
      </c>
      <c r="G4100" s="92">
        <v>120</v>
      </c>
    </row>
    <row r="4101" spans="1:7" x14ac:dyDescent="0.25">
      <c r="A4101" s="95" t="str">
        <f t="shared" si="285"/>
        <v>新北市八里區民享街</v>
      </c>
      <c r="B4101" s="95" t="s">
        <v>8697</v>
      </c>
      <c r="C4101" s="95" t="s">
        <v>8657</v>
      </c>
      <c r="D4101" s="95" t="s">
        <v>8963</v>
      </c>
      <c r="E4101" s="92">
        <v>120</v>
      </c>
      <c r="G4101" s="92">
        <v>120</v>
      </c>
    </row>
    <row r="4102" spans="1:7" x14ac:dyDescent="0.25">
      <c r="A4102" s="95" t="str">
        <f t="shared" si="285"/>
        <v>新北市八里區民有街</v>
      </c>
      <c r="B4102" s="95" t="s">
        <v>8698</v>
      </c>
      <c r="C4102" s="95" t="s">
        <v>8657</v>
      </c>
      <c r="D4102" s="95" t="s">
        <v>8963</v>
      </c>
      <c r="E4102" s="92">
        <v>120</v>
      </c>
      <c r="G4102" s="92">
        <v>120</v>
      </c>
    </row>
    <row r="4103" spans="1:7" x14ac:dyDescent="0.25">
      <c r="A4103" s="95" t="str">
        <f t="shared" si="285"/>
        <v>新北市八里區民治街</v>
      </c>
      <c r="B4103" s="95" t="s">
        <v>8699</v>
      </c>
      <c r="C4103" s="95" t="s">
        <v>8657</v>
      </c>
      <c r="D4103" s="95" t="s">
        <v>8963</v>
      </c>
      <c r="E4103" s="92">
        <v>120</v>
      </c>
      <c r="G4103" s="92">
        <v>120</v>
      </c>
    </row>
    <row r="4104" spans="1:7" x14ac:dyDescent="0.25">
      <c r="A4104" s="95" t="str">
        <f t="shared" si="285"/>
        <v>新北市八里區渡船頭</v>
      </c>
      <c r="B4104" s="95" t="s">
        <v>8700</v>
      </c>
      <c r="C4104" s="95" t="s">
        <v>8657</v>
      </c>
      <c r="D4104" s="95" t="s">
        <v>8963</v>
      </c>
      <c r="E4104" s="92">
        <v>120</v>
      </c>
      <c r="G4104" s="92">
        <v>120</v>
      </c>
    </row>
    <row r="4105" spans="1:7" x14ac:dyDescent="0.25">
      <c r="A4105" s="95" t="str">
        <f t="shared" si="285"/>
        <v>新北市八里區渡船頭街</v>
      </c>
      <c r="B4105" s="95" t="s">
        <v>8701</v>
      </c>
      <c r="C4105" s="95" t="s">
        <v>8657</v>
      </c>
      <c r="D4105" s="95" t="s">
        <v>8963</v>
      </c>
      <c r="E4105" s="92">
        <v>120</v>
      </c>
      <c r="G4105" s="92">
        <v>120</v>
      </c>
    </row>
    <row r="4106" spans="1:7" x14ac:dyDescent="0.25">
      <c r="A4106" s="95" t="str">
        <f t="shared" si="285"/>
        <v>新北市八里區牛寮埔</v>
      </c>
      <c r="B4106" s="95" t="s">
        <v>8702</v>
      </c>
      <c r="C4106" s="95" t="s">
        <v>8657</v>
      </c>
      <c r="D4106" s="95" t="s">
        <v>8963</v>
      </c>
      <c r="E4106" s="92">
        <v>120</v>
      </c>
      <c r="G4106" s="92">
        <v>120</v>
      </c>
    </row>
    <row r="4107" spans="1:7" x14ac:dyDescent="0.25">
      <c r="A4107" s="95" t="str">
        <f t="shared" si="285"/>
        <v>新北市八里區狀元路</v>
      </c>
      <c r="B4107" s="95" t="s">
        <v>8703</v>
      </c>
      <c r="C4107" s="95" t="s">
        <v>8657</v>
      </c>
      <c r="D4107" s="95" t="s">
        <v>8963</v>
      </c>
      <c r="E4107" s="92">
        <v>120</v>
      </c>
      <c r="G4107" s="92">
        <v>120</v>
      </c>
    </row>
    <row r="4108" spans="1:7" x14ac:dyDescent="0.25">
      <c r="A4108" s="95" t="str">
        <f t="shared" si="285"/>
        <v>新北市八里區福德新村</v>
      </c>
      <c r="B4108" s="95" t="s">
        <v>8704</v>
      </c>
      <c r="C4108" s="95" t="s">
        <v>8657</v>
      </c>
      <c r="D4108" s="95" t="s">
        <v>8963</v>
      </c>
      <c r="E4108" s="92">
        <v>120</v>
      </c>
      <c r="G4108" s="92">
        <v>120</v>
      </c>
    </row>
    <row r="4109" spans="1:7" x14ac:dyDescent="0.25">
      <c r="A4109" s="95" t="str">
        <f t="shared" si="285"/>
        <v>新北市八里區義民街</v>
      </c>
      <c r="B4109" s="95" t="s">
        <v>8705</v>
      </c>
      <c r="C4109" s="95" t="s">
        <v>8657</v>
      </c>
      <c r="D4109" s="95" t="s">
        <v>8963</v>
      </c>
      <c r="E4109" s="92">
        <v>120</v>
      </c>
      <c r="G4109" s="92">
        <v>120</v>
      </c>
    </row>
    <row r="4110" spans="1:7" x14ac:dyDescent="0.25">
      <c r="A4110" s="95" t="str">
        <f t="shared" si="285"/>
        <v>新北市八里區舊城路</v>
      </c>
      <c r="B4110" s="95" t="s">
        <v>8706</v>
      </c>
      <c r="C4110" s="95" t="s">
        <v>8657</v>
      </c>
      <c r="D4110" s="95" t="s">
        <v>8963</v>
      </c>
      <c r="E4110" s="92">
        <v>120</v>
      </c>
      <c r="G4110" s="92">
        <v>120</v>
      </c>
    </row>
    <row r="4111" spans="1:7" x14ac:dyDescent="0.25">
      <c r="A4111" s="95" t="str">
        <f t="shared" si="285"/>
        <v>新北市八里區荖阡坑路</v>
      </c>
      <c r="B4111" s="95" t="s">
        <v>8707</v>
      </c>
      <c r="C4111" s="95" t="s">
        <v>8657</v>
      </c>
      <c r="D4111" s="95" t="s">
        <v>8963</v>
      </c>
      <c r="E4111" s="92">
        <v>120</v>
      </c>
      <c r="G4111" s="92">
        <v>120</v>
      </c>
    </row>
    <row r="4112" spans="1:7" x14ac:dyDescent="0.25">
      <c r="A4112" s="95" t="str">
        <f t="shared" si="285"/>
        <v>新北市八里區華富山</v>
      </c>
      <c r="B4112" s="95" t="s">
        <v>8708</v>
      </c>
      <c r="C4112" s="95" t="s">
        <v>8657</v>
      </c>
      <c r="D4112" s="95" t="s">
        <v>8963</v>
      </c>
      <c r="E4112" s="92">
        <v>120</v>
      </c>
      <c r="G4112" s="92">
        <v>120</v>
      </c>
    </row>
    <row r="4113" spans="1:7" x14ac:dyDescent="0.25">
      <c r="A4113" s="95" t="str">
        <f t="shared" si="285"/>
        <v>新北市八里區華峰一街</v>
      </c>
      <c r="B4113" s="95" t="s">
        <v>8709</v>
      </c>
      <c r="C4113" s="95" t="s">
        <v>8657</v>
      </c>
      <c r="D4113" s="95" t="s">
        <v>8963</v>
      </c>
      <c r="E4113" s="92">
        <v>120</v>
      </c>
      <c r="G4113" s="92">
        <v>120</v>
      </c>
    </row>
    <row r="4114" spans="1:7" x14ac:dyDescent="0.25">
      <c r="A4114" s="95" t="str">
        <f t="shared" si="285"/>
        <v>新北市八里區華峰三街</v>
      </c>
      <c r="B4114" s="95" t="s">
        <v>8710</v>
      </c>
      <c r="C4114" s="95" t="s">
        <v>8657</v>
      </c>
      <c r="D4114" s="95" t="s">
        <v>8963</v>
      </c>
      <c r="E4114" s="92">
        <v>120</v>
      </c>
      <c r="G4114" s="92">
        <v>120</v>
      </c>
    </row>
    <row r="4115" spans="1:7" x14ac:dyDescent="0.25">
      <c r="A4115" s="95" t="str">
        <f t="shared" si="285"/>
        <v>新北市八里區華峰二街</v>
      </c>
      <c r="B4115" s="95" t="s">
        <v>8711</v>
      </c>
      <c r="C4115" s="95" t="s">
        <v>8657</v>
      </c>
      <c r="D4115" s="95" t="s">
        <v>8963</v>
      </c>
      <c r="E4115" s="92">
        <v>120</v>
      </c>
      <c r="G4115" s="92">
        <v>120</v>
      </c>
    </row>
    <row r="4116" spans="1:7" x14ac:dyDescent="0.25">
      <c r="A4116" s="95" t="str">
        <f t="shared" si="285"/>
        <v>新北市八里區觀海大道</v>
      </c>
      <c r="B4116" s="95" t="s">
        <v>8712</v>
      </c>
      <c r="C4116" s="95" t="s">
        <v>8657</v>
      </c>
      <c r="D4116" s="95" t="s">
        <v>8963</v>
      </c>
      <c r="E4116" s="92">
        <v>120</v>
      </c>
      <c r="G4116" s="92">
        <v>120</v>
      </c>
    </row>
    <row r="4117" spans="1:7" x14ac:dyDescent="0.25">
      <c r="A4117" s="95" t="str">
        <f t="shared" si="285"/>
        <v>新北市八里區訊埔路</v>
      </c>
      <c r="B4117" s="95" t="s">
        <v>8713</v>
      </c>
      <c r="C4117" s="95" t="s">
        <v>8657</v>
      </c>
      <c r="D4117" s="95" t="s">
        <v>8963</v>
      </c>
      <c r="E4117" s="92">
        <v>120</v>
      </c>
      <c r="G4117" s="92">
        <v>120</v>
      </c>
    </row>
    <row r="4118" spans="1:7" x14ac:dyDescent="0.25">
      <c r="A4118" s="95" t="str">
        <f t="shared" si="285"/>
        <v>新北市八里區訊塘二路</v>
      </c>
      <c r="B4118" s="95" t="s">
        <v>8714</v>
      </c>
      <c r="C4118" s="95" t="s">
        <v>8657</v>
      </c>
      <c r="D4118" s="95" t="s">
        <v>8963</v>
      </c>
      <c r="E4118" s="92">
        <v>120</v>
      </c>
      <c r="G4118" s="92">
        <v>120</v>
      </c>
    </row>
    <row r="4119" spans="1:7" x14ac:dyDescent="0.25">
      <c r="A4119" s="95" t="str">
        <f t="shared" si="285"/>
        <v>新北市八里區訊塘路</v>
      </c>
      <c r="B4119" s="95" t="s">
        <v>8715</v>
      </c>
      <c r="C4119" s="95" t="s">
        <v>8657</v>
      </c>
      <c r="D4119" s="95" t="s">
        <v>8963</v>
      </c>
      <c r="E4119" s="92">
        <v>120</v>
      </c>
      <c r="G4119" s="92">
        <v>120</v>
      </c>
    </row>
    <row r="4120" spans="1:7" x14ac:dyDescent="0.25">
      <c r="A4120" s="95" t="str">
        <f t="shared" si="285"/>
        <v>新北市八里區賢一街</v>
      </c>
      <c r="B4120" s="95" t="s">
        <v>8716</v>
      </c>
      <c r="C4120" s="95" t="s">
        <v>8657</v>
      </c>
      <c r="D4120" s="95" t="s">
        <v>8963</v>
      </c>
      <c r="E4120" s="92">
        <v>120</v>
      </c>
      <c r="G4120" s="92">
        <v>120</v>
      </c>
    </row>
    <row r="4121" spans="1:7" x14ac:dyDescent="0.25">
      <c r="A4121" s="95" t="str">
        <f t="shared" si="285"/>
        <v>新北市八里區賢三街</v>
      </c>
      <c r="B4121" s="95" t="s">
        <v>8717</v>
      </c>
      <c r="C4121" s="95" t="s">
        <v>8657</v>
      </c>
      <c r="D4121" s="95" t="s">
        <v>8963</v>
      </c>
      <c r="E4121" s="92">
        <v>120</v>
      </c>
      <c r="G4121" s="92">
        <v>120</v>
      </c>
    </row>
    <row r="4122" spans="1:7" x14ac:dyDescent="0.25">
      <c r="A4122" s="95" t="str">
        <f t="shared" si="285"/>
        <v>新北市八里區賢二街</v>
      </c>
      <c r="B4122" s="95" t="s">
        <v>8718</v>
      </c>
      <c r="C4122" s="95" t="s">
        <v>8657</v>
      </c>
      <c r="D4122" s="95" t="s">
        <v>8963</v>
      </c>
      <c r="E4122" s="92">
        <v>120</v>
      </c>
      <c r="G4122" s="92">
        <v>120</v>
      </c>
    </row>
    <row r="4123" spans="1:7" x14ac:dyDescent="0.25">
      <c r="A4123" s="95" t="str">
        <f t="shared" si="285"/>
        <v>新北市八里區賢街</v>
      </c>
      <c r="B4123" s="95" t="s">
        <v>8719</v>
      </c>
      <c r="C4123" s="95" t="s">
        <v>8657</v>
      </c>
      <c r="D4123" s="95" t="s">
        <v>8963</v>
      </c>
      <c r="E4123" s="92">
        <v>120</v>
      </c>
      <c r="G4123" s="92">
        <v>120</v>
      </c>
    </row>
    <row r="4124" spans="1:7" x14ac:dyDescent="0.25">
      <c r="A4124" s="95" t="str">
        <f t="shared" si="285"/>
        <v>新北市八里區長坑口</v>
      </c>
      <c r="B4124" s="95" t="s">
        <v>8720</v>
      </c>
      <c r="C4124" s="95" t="s">
        <v>8657</v>
      </c>
      <c r="D4124" s="95" t="s">
        <v>8963</v>
      </c>
      <c r="E4124" s="92">
        <v>120</v>
      </c>
      <c r="G4124" s="92">
        <v>120</v>
      </c>
    </row>
    <row r="4125" spans="1:7" x14ac:dyDescent="0.25">
      <c r="A4125" s="95" t="str">
        <f t="shared" si="285"/>
        <v>新北市八里區長道坑</v>
      </c>
      <c r="B4125" s="95" t="s">
        <v>8721</v>
      </c>
      <c r="C4125" s="95" t="s">
        <v>8657</v>
      </c>
      <c r="D4125" s="95" t="s">
        <v>8963</v>
      </c>
      <c r="E4125" s="92">
        <v>120</v>
      </c>
      <c r="G4125" s="92">
        <v>120</v>
      </c>
    </row>
    <row r="4126" spans="1:7" x14ac:dyDescent="0.25">
      <c r="A4126" s="95" t="str">
        <f t="shared" si="285"/>
        <v>新北市八里區頂寮一街</v>
      </c>
      <c r="B4126" s="95" t="s">
        <v>8722</v>
      </c>
      <c r="C4126" s="95" t="s">
        <v>8657</v>
      </c>
      <c r="D4126" s="95" t="s">
        <v>8963</v>
      </c>
      <c r="E4126" s="92">
        <v>120</v>
      </c>
      <c r="G4126" s="92">
        <v>120</v>
      </c>
    </row>
    <row r="4127" spans="1:7" x14ac:dyDescent="0.25">
      <c r="A4127" s="95" t="str">
        <f t="shared" si="285"/>
        <v>新北市八里區頂寮三街</v>
      </c>
      <c r="B4127" s="95" t="s">
        <v>8723</v>
      </c>
      <c r="C4127" s="95" t="s">
        <v>8657</v>
      </c>
      <c r="D4127" s="95" t="s">
        <v>8963</v>
      </c>
      <c r="E4127" s="92">
        <v>120</v>
      </c>
      <c r="G4127" s="92">
        <v>120</v>
      </c>
    </row>
    <row r="4128" spans="1:7" x14ac:dyDescent="0.25">
      <c r="A4128" s="95" t="str">
        <f t="shared" si="285"/>
        <v>新北市八里區頂寮二街</v>
      </c>
      <c r="B4128" s="95" t="s">
        <v>8724</v>
      </c>
      <c r="C4128" s="95" t="s">
        <v>8657</v>
      </c>
      <c r="D4128" s="95" t="s">
        <v>8963</v>
      </c>
      <c r="E4128" s="92">
        <v>120</v>
      </c>
      <c r="G4128" s="92">
        <v>120</v>
      </c>
    </row>
    <row r="4129" spans="1:7" x14ac:dyDescent="0.25">
      <c r="A4129" s="95" t="str">
        <f t="shared" si="285"/>
        <v>新北市八里區頂寮五街</v>
      </c>
      <c r="B4129" s="95" t="s">
        <v>8725</v>
      </c>
      <c r="C4129" s="95" t="s">
        <v>8657</v>
      </c>
      <c r="D4129" s="95" t="s">
        <v>8963</v>
      </c>
      <c r="E4129" s="92">
        <v>120</v>
      </c>
      <c r="G4129" s="92">
        <v>120</v>
      </c>
    </row>
    <row r="4130" spans="1:7" x14ac:dyDescent="0.25">
      <c r="A4130" s="95" t="str">
        <f t="shared" si="285"/>
        <v>新北市八里區頂罟一路</v>
      </c>
      <c r="B4130" s="95" t="s">
        <v>8726</v>
      </c>
      <c r="C4130" s="95" t="s">
        <v>8657</v>
      </c>
      <c r="D4130" s="95" t="s">
        <v>8963</v>
      </c>
      <c r="E4130" s="92">
        <v>120</v>
      </c>
      <c r="G4130" s="92">
        <v>120</v>
      </c>
    </row>
    <row r="4131" spans="1:7" x14ac:dyDescent="0.25">
      <c r="A4131" s="95" t="str">
        <f t="shared" si="285"/>
        <v>新北市八里區龍形一街</v>
      </c>
      <c r="B4131" s="95" t="s">
        <v>8727</v>
      </c>
      <c r="C4131" s="95" t="s">
        <v>8657</v>
      </c>
      <c r="D4131" s="95" t="s">
        <v>8963</v>
      </c>
      <c r="E4131" s="92">
        <v>120</v>
      </c>
      <c r="G4131" s="92">
        <v>120</v>
      </c>
    </row>
    <row r="4132" spans="1:7" x14ac:dyDescent="0.25">
      <c r="A4132" s="95" t="str">
        <f t="shared" si="285"/>
        <v>新北市八里區龍形三街</v>
      </c>
      <c r="B4132" s="95" t="s">
        <v>8728</v>
      </c>
      <c r="C4132" s="95" t="s">
        <v>8657</v>
      </c>
      <c r="D4132" s="95" t="s">
        <v>8963</v>
      </c>
      <c r="E4132" s="92">
        <v>120</v>
      </c>
      <c r="G4132" s="92">
        <v>120</v>
      </c>
    </row>
    <row r="4133" spans="1:7" x14ac:dyDescent="0.25">
      <c r="A4133" s="95" t="str">
        <f t="shared" si="285"/>
        <v>新北市八里區龍形二街</v>
      </c>
      <c r="B4133" s="95" t="s">
        <v>8729</v>
      </c>
      <c r="C4133" s="95" t="s">
        <v>8657</v>
      </c>
      <c r="D4133" s="95" t="s">
        <v>8963</v>
      </c>
      <c r="E4133" s="92">
        <v>120</v>
      </c>
      <c r="G4133" s="92">
        <v>120</v>
      </c>
    </row>
    <row r="4134" spans="1:7" x14ac:dyDescent="0.25">
      <c r="A4134" s="95" t="str">
        <f t="shared" si="285"/>
        <v>新北市八里區龍形五街</v>
      </c>
      <c r="B4134" s="95" t="s">
        <v>8730</v>
      </c>
      <c r="C4134" s="95" t="s">
        <v>8657</v>
      </c>
      <c r="D4134" s="95" t="s">
        <v>8963</v>
      </c>
      <c r="E4134" s="92">
        <v>120</v>
      </c>
      <c r="G4134" s="92">
        <v>120</v>
      </c>
    </row>
    <row r="4135" spans="1:7" x14ac:dyDescent="0.25">
      <c r="A4135" s="95" t="str">
        <f t="shared" si="285"/>
        <v>新北市八里區龍米路</v>
      </c>
      <c r="B4135" s="95" t="s">
        <v>8731</v>
      </c>
      <c r="C4135" s="95" t="s">
        <v>8657</v>
      </c>
      <c r="D4135" s="95" t="s">
        <v>8963</v>
      </c>
      <c r="E4135" s="92">
        <v>120</v>
      </c>
      <c r="G4135" s="92">
        <v>120</v>
      </c>
    </row>
    <row r="4136" spans="1:7" x14ac:dyDescent="0.25">
      <c r="A4136" s="95" t="str">
        <f t="shared" si="285"/>
        <v>新北市平溪區三坑</v>
      </c>
      <c r="B4136" s="95" t="s">
        <v>8733</v>
      </c>
      <c r="C4136" s="95" t="s">
        <v>8732</v>
      </c>
      <c r="D4136" s="95" t="s">
        <v>8963</v>
      </c>
      <c r="E4136" s="92">
        <v>120</v>
      </c>
      <c r="G4136" s="92">
        <v>120</v>
      </c>
    </row>
    <row r="4137" spans="1:7" x14ac:dyDescent="0.25">
      <c r="A4137" s="95" t="str">
        <f t="shared" ref="A4137:A4200" si="286">C4137&amp;B4137</f>
        <v>新北市平溪區中埔</v>
      </c>
      <c r="B4137" s="95" t="s">
        <v>8734</v>
      </c>
      <c r="C4137" s="95" t="s">
        <v>8732</v>
      </c>
      <c r="D4137" s="95" t="s">
        <v>8963</v>
      </c>
      <c r="E4137" s="92">
        <v>120</v>
      </c>
      <c r="G4137" s="92">
        <v>120</v>
      </c>
    </row>
    <row r="4138" spans="1:7" x14ac:dyDescent="0.25">
      <c r="A4138" s="95" t="str">
        <f t="shared" si="286"/>
        <v>新北市平溪區中華街</v>
      </c>
      <c r="B4138" s="95" t="s">
        <v>5431</v>
      </c>
      <c r="C4138" s="95" t="s">
        <v>8732</v>
      </c>
      <c r="D4138" s="95" t="s">
        <v>8963</v>
      </c>
      <c r="E4138" s="92">
        <v>120</v>
      </c>
      <c r="G4138" s="92">
        <v>120</v>
      </c>
    </row>
    <row r="4139" spans="1:7" x14ac:dyDescent="0.25">
      <c r="A4139" s="95" t="str">
        <f t="shared" si="286"/>
        <v>新北市平溪區乾坑</v>
      </c>
      <c r="B4139" s="95" t="s">
        <v>8735</v>
      </c>
      <c r="C4139" s="95" t="s">
        <v>8732</v>
      </c>
      <c r="D4139" s="95" t="s">
        <v>8963</v>
      </c>
      <c r="E4139" s="92">
        <v>120</v>
      </c>
      <c r="G4139" s="92">
        <v>120</v>
      </c>
    </row>
    <row r="4140" spans="1:7" x14ac:dyDescent="0.25">
      <c r="A4140" s="95" t="str">
        <f t="shared" si="286"/>
        <v>新北市平溪區公園街</v>
      </c>
      <c r="B4140" s="95" t="s">
        <v>8736</v>
      </c>
      <c r="C4140" s="95" t="s">
        <v>8732</v>
      </c>
      <c r="D4140" s="95" t="s">
        <v>8963</v>
      </c>
      <c r="E4140" s="92">
        <v>120</v>
      </c>
      <c r="G4140" s="92">
        <v>120</v>
      </c>
    </row>
    <row r="4141" spans="1:7" x14ac:dyDescent="0.25">
      <c r="A4141" s="95" t="str">
        <f t="shared" si="286"/>
        <v>新北市平溪區十分街</v>
      </c>
      <c r="B4141" s="95" t="s">
        <v>8737</v>
      </c>
      <c r="C4141" s="95" t="s">
        <v>8732</v>
      </c>
      <c r="D4141" s="95" t="s">
        <v>8963</v>
      </c>
      <c r="E4141" s="92">
        <v>120</v>
      </c>
      <c r="G4141" s="92">
        <v>120</v>
      </c>
    </row>
    <row r="4142" spans="1:7" x14ac:dyDescent="0.25">
      <c r="A4142" s="95" t="str">
        <f t="shared" si="286"/>
        <v>新北市平溪區南山坪</v>
      </c>
      <c r="B4142" s="95" t="s">
        <v>8738</v>
      </c>
      <c r="C4142" s="95" t="s">
        <v>8732</v>
      </c>
      <c r="D4142" s="95" t="s">
        <v>8963</v>
      </c>
      <c r="E4142" s="92">
        <v>120</v>
      </c>
      <c r="G4142" s="92">
        <v>120</v>
      </c>
    </row>
    <row r="4143" spans="1:7" x14ac:dyDescent="0.25">
      <c r="A4143" s="95" t="str">
        <f t="shared" si="286"/>
        <v>新北市平溪區大厝路</v>
      </c>
      <c r="B4143" s="95" t="s">
        <v>8739</v>
      </c>
      <c r="C4143" s="95" t="s">
        <v>8732</v>
      </c>
      <c r="D4143" s="95" t="s">
        <v>8963</v>
      </c>
      <c r="E4143" s="92">
        <v>120</v>
      </c>
      <c r="G4143" s="92">
        <v>120</v>
      </c>
    </row>
    <row r="4144" spans="1:7" x14ac:dyDescent="0.25">
      <c r="A4144" s="95" t="str">
        <f t="shared" si="286"/>
        <v>新北市平溪區大湖</v>
      </c>
      <c r="B4144" s="95" t="s">
        <v>8575</v>
      </c>
      <c r="C4144" s="95" t="s">
        <v>8732</v>
      </c>
      <c r="D4144" s="95" t="s">
        <v>8963</v>
      </c>
      <c r="E4144" s="92">
        <v>120</v>
      </c>
      <c r="G4144" s="92">
        <v>120</v>
      </c>
    </row>
    <row r="4145" spans="1:7" x14ac:dyDescent="0.25">
      <c r="A4145" s="95" t="str">
        <f t="shared" si="286"/>
        <v>新北市平溪區嶺腳寮</v>
      </c>
      <c r="B4145" s="95" t="s">
        <v>8740</v>
      </c>
      <c r="C4145" s="95" t="s">
        <v>8732</v>
      </c>
      <c r="D4145" s="95" t="s">
        <v>8963</v>
      </c>
      <c r="E4145" s="92">
        <v>120</v>
      </c>
      <c r="G4145" s="92">
        <v>120</v>
      </c>
    </row>
    <row r="4146" spans="1:7" x14ac:dyDescent="0.25">
      <c r="A4146" s="95" t="str">
        <f t="shared" si="286"/>
        <v>新北市平溪區平溪街</v>
      </c>
      <c r="B4146" s="95" t="s">
        <v>8741</v>
      </c>
      <c r="C4146" s="95" t="s">
        <v>8732</v>
      </c>
      <c r="D4146" s="95" t="s">
        <v>8963</v>
      </c>
      <c r="E4146" s="92">
        <v>120</v>
      </c>
      <c r="G4146" s="92">
        <v>120</v>
      </c>
    </row>
    <row r="4147" spans="1:7" x14ac:dyDescent="0.25">
      <c r="A4147" s="95" t="str">
        <f t="shared" si="286"/>
        <v>新北市平溪區望古坑</v>
      </c>
      <c r="B4147" s="95" t="s">
        <v>8742</v>
      </c>
      <c r="C4147" s="95" t="s">
        <v>8732</v>
      </c>
      <c r="D4147" s="95" t="s">
        <v>8963</v>
      </c>
      <c r="E4147" s="92">
        <v>120</v>
      </c>
      <c r="G4147" s="92">
        <v>120</v>
      </c>
    </row>
    <row r="4148" spans="1:7" x14ac:dyDescent="0.25">
      <c r="A4148" s="95" t="str">
        <f t="shared" si="286"/>
        <v>新北市平溪區望古坑路</v>
      </c>
      <c r="B4148" s="95" t="s">
        <v>8743</v>
      </c>
      <c r="C4148" s="95" t="s">
        <v>8732</v>
      </c>
      <c r="D4148" s="95" t="s">
        <v>8963</v>
      </c>
      <c r="E4148" s="92">
        <v>120</v>
      </c>
      <c r="G4148" s="92">
        <v>120</v>
      </c>
    </row>
    <row r="4149" spans="1:7" x14ac:dyDescent="0.25">
      <c r="A4149" s="95" t="str">
        <f t="shared" si="286"/>
        <v>新北市平溪區火明路</v>
      </c>
      <c r="B4149" s="95" t="s">
        <v>8744</v>
      </c>
      <c r="C4149" s="95" t="s">
        <v>8732</v>
      </c>
      <c r="D4149" s="95" t="s">
        <v>8963</v>
      </c>
      <c r="E4149" s="92">
        <v>120</v>
      </c>
      <c r="G4149" s="92">
        <v>120</v>
      </c>
    </row>
    <row r="4150" spans="1:7" x14ac:dyDescent="0.25">
      <c r="A4150" s="95" t="str">
        <f t="shared" si="286"/>
        <v>新北市平溪區火燒寮</v>
      </c>
      <c r="B4150" s="95" t="s">
        <v>8745</v>
      </c>
      <c r="C4150" s="95" t="s">
        <v>8732</v>
      </c>
      <c r="D4150" s="95" t="s">
        <v>8963</v>
      </c>
      <c r="E4150" s="92">
        <v>120</v>
      </c>
      <c r="G4150" s="92">
        <v>120</v>
      </c>
    </row>
    <row r="4151" spans="1:7" x14ac:dyDescent="0.25">
      <c r="A4151" s="95" t="str">
        <f t="shared" si="286"/>
        <v>新北市平溪區番子坑</v>
      </c>
      <c r="B4151" s="95" t="s">
        <v>8523</v>
      </c>
      <c r="C4151" s="95" t="s">
        <v>8732</v>
      </c>
      <c r="D4151" s="95" t="s">
        <v>8963</v>
      </c>
      <c r="E4151" s="92">
        <v>120</v>
      </c>
      <c r="G4151" s="92">
        <v>120</v>
      </c>
    </row>
    <row r="4152" spans="1:7" x14ac:dyDescent="0.25">
      <c r="A4152" s="95" t="str">
        <f t="shared" si="286"/>
        <v>新北市平溪區石底街</v>
      </c>
      <c r="B4152" s="95" t="s">
        <v>8746</v>
      </c>
      <c r="C4152" s="95" t="s">
        <v>8732</v>
      </c>
      <c r="D4152" s="95" t="s">
        <v>8963</v>
      </c>
      <c r="E4152" s="92">
        <v>120</v>
      </c>
      <c r="G4152" s="92">
        <v>120</v>
      </c>
    </row>
    <row r="4153" spans="1:7" x14ac:dyDescent="0.25">
      <c r="A4153" s="95" t="str">
        <f t="shared" si="286"/>
        <v>新北市平溪區石灼坑</v>
      </c>
      <c r="B4153" s="95" t="s">
        <v>8747</v>
      </c>
      <c r="C4153" s="95" t="s">
        <v>8732</v>
      </c>
      <c r="D4153" s="95" t="s">
        <v>8963</v>
      </c>
      <c r="E4153" s="92">
        <v>120</v>
      </c>
      <c r="G4153" s="92">
        <v>120</v>
      </c>
    </row>
    <row r="4154" spans="1:7" x14ac:dyDescent="0.25">
      <c r="A4154" s="95" t="str">
        <f t="shared" si="286"/>
        <v>新北市平溪區石硿子</v>
      </c>
      <c r="B4154" s="95" t="s">
        <v>8748</v>
      </c>
      <c r="C4154" s="95" t="s">
        <v>8732</v>
      </c>
      <c r="D4154" s="95" t="s">
        <v>8963</v>
      </c>
      <c r="E4154" s="92">
        <v>120</v>
      </c>
      <c r="G4154" s="92">
        <v>120</v>
      </c>
    </row>
    <row r="4155" spans="1:7" x14ac:dyDescent="0.25">
      <c r="A4155" s="95" t="str">
        <f t="shared" si="286"/>
        <v>新北市平溪區石碣後</v>
      </c>
      <c r="B4155" s="95" t="s">
        <v>8749</v>
      </c>
      <c r="C4155" s="95" t="s">
        <v>8732</v>
      </c>
      <c r="D4155" s="95" t="s">
        <v>8963</v>
      </c>
      <c r="E4155" s="92">
        <v>120</v>
      </c>
      <c r="G4155" s="92">
        <v>120</v>
      </c>
    </row>
    <row r="4156" spans="1:7" x14ac:dyDescent="0.25">
      <c r="A4156" s="95" t="str">
        <f t="shared" si="286"/>
        <v>新北市平溪區石筍尖</v>
      </c>
      <c r="B4156" s="95" t="s">
        <v>8750</v>
      </c>
      <c r="C4156" s="95" t="s">
        <v>8732</v>
      </c>
      <c r="D4156" s="95" t="s">
        <v>8963</v>
      </c>
      <c r="E4156" s="92">
        <v>120</v>
      </c>
      <c r="G4156" s="92">
        <v>120</v>
      </c>
    </row>
    <row r="4157" spans="1:7" x14ac:dyDescent="0.25">
      <c r="A4157" s="95" t="str">
        <f t="shared" si="286"/>
        <v>新北市平溪區竿蓁坑</v>
      </c>
      <c r="B4157" s="95" t="s">
        <v>8751</v>
      </c>
      <c r="C4157" s="95" t="s">
        <v>8732</v>
      </c>
      <c r="D4157" s="95" t="s">
        <v>8963</v>
      </c>
      <c r="E4157" s="92">
        <v>120</v>
      </c>
      <c r="G4157" s="92">
        <v>120</v>
      </c>
    </row>
    <row r="4158" spans="1:7" x14ac:dyDescent="0.25">
      <c r="A4158" s="95" t="str">
        <f t="shared" si="286"/>
        <v>新北市平溪區竿蓁林</v>
      </c>
      <c r="B4158" s="95" t="s">
        <v>8752</v>
      </c>
      <c r="C4158" s="95" t="s">
        <v>8732</v>
      </c>
      <c r="D4158" s="95" t="s">
        <v>8963</v>
      </c>
      <c r="E4158" s="92">
        <v>120</v>
      </c>
      <c r="G4158" s="92">
        <v>120</v>
      </c>
    </row>
    <row r="4159" spans="1:7" x14ac:dyDescent="0.25">
      <c r="A4159" s="95" t="str">
        <f t="shared" si="286"/>
        <v>新北市平溪區竿蓁林路</v>
      </c>
      <c r="B4159" s="95" t="s">
        <v>8753</v>
      </c>
      <c r="C4159" s="95" t="s">
        <v>8732</v>
      </c>
      <c r="D4159" s="95" t="s">
        <v>8963</v>
      </c>
      <c r="E4159" s="92">
        <v>120</v>
      </c>
      <c r="G4159" s="92">
        <v>120</v>
      </c>
    </row>
    <row r="4160" spans="1:7" x14ac:dyDescent="0.25">
      <c r="A4160" s="95" t="str">
        <f t="shared" si="286"/>
        <v>新北市平溪區菁桐街</v>
      </c>
      <c r="B4160" s="95" t="s">
        <v>8754</v>
      </c>
      <c r="C4160" s="95" t="s">
        <v>8732</v>
      </c>
      <c r="D4160" s="95" t="s">
        <v>8963</v>
      </c>
      <c r="E4160" s="92">
        <v>120</v>
      </c>
      <c r="G4160" s="92">
        <v>120</v>
      </c>
    </row>
    <row r="4161" spans="1:7" x14ac:dyDescent="0.25">
      <c r="A4161" s="95" t="str">
        <f t="shared" si="286"/>
        <v>新北市平溪區薯榔寮</v>
      </c>
      <c r="B4161" s="95" t="s">
        <v>8755</v>
      </c>
      <c r="C4161" s="95" t="s">
        <v>8732</v>
      </c>
      <c r="D4161" s="95" t="s">
        <v>8963</v>
      </c>
      <c r="E4161" s="92">
        <v>120</v>
      </c>
      <c r="G4161" s="92">
        <v>120</v>
      </c>
    </row>
    <row r="4162" spans="1:7" x14ac:dyDescent="0.25">
      <c r="A4162" s="95" t="str">
        <f t="shared" si="286"/>
        <v>新北市平溪區雙菁路</v>
      </c>
      <c r="B4162" s="95" t="s">
        <v>8756</v>
      </c>
      <c r="C4162" s="95" t="s">
        <v>8732</v>
      </c>
      <c r="D4162" s="95" t="s">
        <v>8963</v>
      </c>
      <c r="E4162" s="92">
        <v>120</v>
      </c>
      <c r="G4162" s="92">
        <v>120</v>
      </c>
    </row>
    <row r="4163" spans="1:7" x14ac:dyDescent="0.25">
      <c r="A4163" s="95" t="str">
        <f t="shared" si="286"/>
        <v>新北市平溪區靜安路</v>
      </c>
      <c r="B4163" s="95" t="s">
        <v>8495</v>
      </c>
      <c r="C4163" s="95" t="s">
        <v>8732</v>
      </c>
      <c r="D4163" s="95" t="s">
        <v>8963</v>
      </c>
      <c r="E4163" s="92">
        <v>120</v>
      </c>
      <c r="G4163" s="92">
        <v>120</v>
      </c>
    </row>
    <row r="4164" spans="1:7" x14ac:dyDescent="0.25">
      <c r="A4164" s="95" t="str">
        <f t="shared" si="286"/>
        <v>新北市平溪區頂寮子</v>
      </c>
      <c r="B4164" s="95" t="s">
        <v>8757</v>
      </c>
      <c r="C4164" s="95" t="s">
        <v>8732</v>
      </c>
      <c r="D4164" s="95" t="s">
        <v>8963</v>
      </c>
      <c r="E4164" s="92">
        <v>120</v>
      </c>
      <c r="G4164" s="92">
        <v>120</v>
      </c>
    </row>
    <row r="4165" spans="1:7" x14ac:dyDescent="0.25">
      <c r="A4165" s="95" t="str">
        <f t="shared" si="286"/>
        <v>新北市雙溪區丁子蘭坑</v>
      </c>
      <c r="B4165" s="95" t="s">
        <v>8759</v>
      </c>
      <c r="C4165" s="95" t="s">
        <v>8758</v>
      </c>
      <c r="D4165" s="95" t="s">
        <v>8963</v>
      </c>
      <c r="E4165" s="92">
        <v>120</v>
      </c>
      <c r="G4165" s="92">
        <v>120</v>
      </c>
    </row>
    <row r="4166" spans="1:7" x14ac:dyDescent="0.25">
      <c r="A4166" s="95" t="str">
        <f t="shared" si="286"/>
        <v>新北市雙溪區三叉坑</v>
      </c>
      <c r="B4166" s="95" t="s">
        <v>8760</v>
      </c>
      <c r="C4166" s="95" t="s">
        <v>8758</v>
      </c>
      <c r="D4166" s="95" t="s">
        <v>8963</v>
      </c>
      <c r="E4166" s="92">
        <v>120</v>
      </c>
      <c r="G4166" s="92">
        <v>120</v>
      </c>
    </row>
    <row r="4167" spans="1:7" x14ac:dyDescent="0.25">
      <c r="A4167" s="95" t="str">
        <f t="shared" si="286"/>
        <v>新北市雙溪區下坑</v>
      </c>
      <c r="B4167" s="95" t="s">
        <v>8761</v>
      </c>
      <c r="C4167" s="95" t="s">
        <v>8758</v>
      </c>
      <c r="D4167" s="95" t="s">
        <v>8963</v>
      </c>
      <c r="E4167" s="92">
        <v>120</v>
      </c>
      <c r="G4167" s="92">
        <v>120</v>
      </c>
    </row>
    <row r="4168" spans="1:7" x14ac:dyDescent="0.25">
      <c r="A4168" s="95" t="str">
        <f t="shared" si="286"/>
        <v>新北市雙溪區中山路</v>
      </c>
      <c r="B4168" s="95" t="s">
        <v>5407</v>
      </c>
      <c r="C4168" s="95" t="s">
        <v>8758</v>
      </c>
      <c r="D4168" s="95" t="s">
        <v>8963</v>
      </c>
      <c r="E4168" s="92">
        <v>120</v>
      </c>
      <c r="G4168" s="92">
        <v>120</v>
      </c>
    </row>
    <row r="4169" spans="1:7" x14ac:dyDescent="0.25">
      <c r="A4169" s="95" t="str">
        <f t="shared" si="286"/>
        <v>新北市雙溪區中正路</v>
      </c>
      <c r="B4169" s="95" t="s">
        <v>4289</v>
      </c>
      <c r="C4169" s="95" t="s">
        <v>8758</v>
      </c>
      <c r="D4169" s="95" t="s">
        <v>8963</v>
      </c>
      <c r="E4169" s="92">
        <v>120</v>
      </c>
      <c r="G4169" s="92">
        <v>120</v>
      </c>
    </row>
    <row r="4170" spans="1:7" x14ac:dyDescent="0.25">
      <c r="A4170" s="95" t="str">
        <f t="shared" si="286"/>
        <v>新北市雙溪區中華路</v>
      </c>
      <c r="B4170" s="95" t="s">
        <v>4451</v>
      </c>
      <c r="C4170" s="95" t="s">
        <v>8758</v>
      </c>
      <c r="D4170" s="95" t="s">
        <v>8963</v>
      </c>
      <c r="E4170" s="92">
        <v>120</v>
      </c>
      <c r="G4170" s="92">
        <v>120</v>
      </c>
    </row>
    <row r="4171" spans="1:7" x14ac:dyDescent="0.25">
      <c r="A4171" s="95" t="str">
        <f t="shared" si="286"/>
        <v>新北市雙溪區光復街</v>
      </c>
      <c r="B4171" s="95" t="s">
        <v>8557</v>
      </c>
      <c r="C4171" s="95" t="s">
        <v>8758</v>
      </c>
      <c r="D4171" s="95" t="s">
        <v>8963</v>
      </c>
      <c r="E4171" s="92">
        <v>120</v>
      </c>
      <c r="G4171" s="92">
        <v>120</v>
      </c>
    </row>
    <row r="4172" spans="1:7" x14ac:dyDescent="0.25">
      <c r="A4172" s="95" t="str">
        <f t="shared" si="286"/>
        <v>新北市雙溪區內平林</v>
      </c>
      <c r="B4172" s="95" t="s">
        <v>8762</v>
      </c>
      <c r="C4172" s="95" t="s">
        <v>8758</v>
      </c>
      <c r="D4172" s="95" t="s">
        <v>8963</v>
      </c>
      <c r="E4172" s="92">
        <v>120</v>
      </c>
      <c r="G4172" s="92">
        <v>120</v>
      </c>
    </row>
    <row r="4173" spans="1:7" x14ac:dyDescent="0.25">
      <c r="A4173" s="95" t="str">
        <f t="shared" si="286"/>
        <v>新北市雙溪區內挖</v>
      </c>
      <c r="B4173" s="95" t="s">
        <v>8763</v>
      </c>
      <c r="C4173" s="95" t="s">
        <v>8758</v>
      </c>
      <c r="D4173" s="95" t="s">
        <v>8963</v>
      </c>
      <c r="E4173" s="92">
        <v>120</v>
      </c>
      <c r="G4173" s="92">
        <v>120</v>
      </c>
    </row>
    <row r="4174" spans="1:7" x14ac:dyDescent="0.25">
      <c r="A4174" s="95" t="str">
        <f t="shared" si="286"/>
        <v>新北市雙溪區八股</v>
      </c>
      <c r="B4174" s="95" t="s">
        <v>8764</v>
      </c>
      <c r="C4174" s="95" t="s">
        <v>8758</v>
      </c>
      <c r="D4174" s="95" t="s">
        <v>8963</v>
      </c>
      <c r="E4174" s="92">
        <v>120</v>
      </c>
      <c r="G4174" s="92">
        <v>120</v>
      </c>
    </row>
    <row r="4175" spans="1:7" x14ac:dyDescent="0.25">
      <c r="A4175" s="95" t="str">
        <f t="shared" si="286"/>
        <v>新北市雙溪區勝利街</v>
      </c>
      <c r="B4175" s="95" t="s">
        <v>5339</v>
      </c>
      <c r="C4175" s="95" t="s">
        <v>8758</v>
      </c>
      <c r="D4175" s="95" t="s">
        <v>8963</v>
      </c>
      <c r="E4175" s="92">
        <v>120</v>
      </c>
      <c r="G4175" s="92">
        <v>120</v>
      </c>
    </row>
    <row r="4176" spans="1:7" x14ac:dyDescent="0.25">
      <c r="A4176" s="95" t="str">
        <f t="shared" si="286"/>
        <v>新北市雙溪區十三層</v>
      </c>
      <c r="B4176" s="95" t="s">
        <v>8765</v>
      </c>
      <c r="C4176" s="95" t="s">
        <v>8758</v>
      </c>
      <c r="D4176" s="95" t="s">
        <v>8963</v>
      </c>
      <c r="E4176" s="92">
        <v>120</v>
      </c>
      <c r="G4176" s="92">
        <v>120</v>
      </c>
    </row>
    <row r="4177" spans="1:7" x14ac:dyDescent="0.25">
      <c r="A4177" s="95" t="str">
        <f t="shared" si="286"/>
        <v>新北市雙溪區双澳</v>
      </c>
      <c r="B4177" s="95" t="s">
        <v>8766</v>
      </c>
      <c r="C4177" s="95" t="s">
        <v>8758</v>
      </c>
      <c r="D4177" s="95" t="s">
        <v>8963</v>
      </c>
      <c r="E4177" s="92">
        <v>120</v>
      </c>
      <c r="G4177" s="92">
        <v>120</v>
      </c>
    </row>
    <row r="4178" spans="1:7" x14ac:dyDescent="0.25">
      <c r="A4178" s="95" t="str">
        <f t="shared" si="286"/>
        <v>新北市雙溪區后番子坑</v>
      </c>
      <c r="B4178" s="95" t="s">
        <v>8767</v>
      </c>
      <c r="C4178" s="95" t="s">
        <v>8758</v>
      </c>
      <c r="D4178" s="95" t="s">
        <v>8963</v>
      </c>
      <c r="E4178" s="92">
        <v>120</v>
      </c>
      <c r="G4178" s="92">
        <v>120</v>
      </c>
    </row>
    <row r="4179" spans="1:7" x14ac:dyDescent="0.25">
      <c r="A4179" s="95" t="str">
        <f t="shared" si="286"/>
        <v>新北市雙溪區四分子</v>
      </c>
      <c r="B4179" s="95" t="s">
        <v>8768</v>
      </c>
      <c r="C4179" s="95" t="s">
        <v>8758</v>
      </c>
      <c r="D4179" s="95" t="s">
        <v>8963</v>
      </c>
      <c r="E4179" s="92">
        <v>120</v>
      </c>
      <c r="G4179" s="92">
        <v>120</v>
      </c>
    </row>
    <row r="4180" spans="1:7" x14ac:dyDescent="0.25">
      <c r="A4180" s="95" t="str">
        <f t="shared" si="286"/>
        <v>新北市雙溪區坤溪</v>
      </c>
      <c r="B4180" s="95" t="s">
        <v>8769</v>
      </c>
      <c r="C4180" s="95" t="s">
        <v>8758</v>
      </c>
      <c r="D4180" s="95" t="s">
        <v>8963</v>
      </c>
      <c r="E4180" s="92">
        <v>120</v>
      </c>
      <c r="G4180" s="92">
        <v>120</v>
      </c>
    </row>
    <row r="4181" spans="1:7" x14ac:dyDescent="0.25">
      <c r="A4181" s="95" t="str">
        <f t="shared" si="286"/>
        <v>新北市雙溪區外平林</v>
      </c>
      <c r="B4181" s="95" t="s">
        <v>8770</v>
      </c>
      <c r="C4181" s="95" t="s">
        <v>8758</v>
      </c>
      <c r="D4181" s="95" t="s">
        <v>8963</v>
      </c>
      <c r="E4181" s="92">
        <v>120</v>
      </c>
      <c r="G4181" s="92">
        <v>120</v>
      </c>
    </row>
    <row r="4182" spans="1:7" x14ac:dyDescent="0.25">
      <c r="A4182" s="95" t="str">
        <f t="shared" si="286"/>
        <v>新北市雙溪區外平林康福家園</v>
      </c>
      <c r="B4182" s="95" t="s">
        <v>8771</v>
      </c>
      <c r="C4182" s="95" t="s">
        <v>8758</v>
      </c>
      <c r="D4182" s="95" t="s">
        <v>8963</v>
      </c>
      <c r="E4182" s="92">
        <v>120</v>
      </c>
      <c r="G4182" s="92">
        <v>120</v>
      </c>
    </row>
    <row r="4183" spans="1:7" x14ac:dyDescent="0.25">
      <c r="A4183" s="95" t="str">
        <f t="shared" si="286"/>
        <v>新北市雙溪區外柑脚</v>
      </c>
      <c r="B4183" s="95" t="s">
        <v>8772</v>
      </c>
      <c r="C4183" s="95" t="s">
        <v>8758</v>
      </c>
      <c r="D4183" s="95" t="s">
        <v>8963</v>
      </c>
      <c r="E4183" s="92">
        <v>120</v>
      </c>
      <c r="G4183" s="92">
        <v>120</v>
      </c>
    </row>
    <row r="4184" spans="1:7" x14ac:dyDescent="0.25">
      <c r="A4184" s="95" t="str">
        <f t="shared" si="286"/>
        <v>新北市雙溪區大同街</v>
      </c>
      <c r="B4184" s="95" t="s">
        <v>5395</v>
      </c>
      <c r="C4184" s="95" t="s">
        <v>8758</v>
      </c>
      <c r="D4184" s="95" t="s">
        <v>8963</v>
      </c>
      <c r="E4184" s="92">
        <v>120</v>
      </c>
      <c r="G4184" s="92">
        <v>120</v>
      </c>
    </row>
    <row r="4185" spans="1:7" x14ac:dyDescent="0.25">
      <c r="A4185" s="95" t="str">
        <f t="shared" si="286"/>
        <v>新北市雙溪區大平</v>
      </c>
      <c r="B4185" s="95" t="s">
        <v>8773</v>
      </c>
      <c r="C4185" s="95" t="s">
        <v>8758</v>
      </c>
      <c r="D4185" s="95" t="s">
        <v>8963</v>
      </c>
      <c r="E4185" s="92">
        <v>120</v>
      </c>
      <c r="G4185" s="92">
        <v>120</v>
      </c>
    </row>
    <row r="4186" spans="1:7" x14ac:dyDescent="0.25">
      <c r="A4186" s="95" t="str">
        <f t="shared" si="286"/>
        <v>新北市雙溪區大瀨</v>
      </c>
      <c r="B4186" s="95" t="s">
        <v>8774</v>
      </c>
      <c r="C4186" s="95" t="s">
        <v>8758</v>
      </c>
      <c r="D4186" s="95" t="s">
        <v>8963</v>
      </c>
      <c r="E4186" s="92">
        <v>120</v>
      </c>
      <c r="G4186" s="92">
        <v>120</v>
      </c>
    </row>
    <row r="4187" spans="1:7" x14ac:dyDescent="0.25">
      <c r="A4187" s="95" t="str">
        <f t="shared" si="286"/>
        <v>新北市雙溪區太平路</v>
      </c>
      <c r="B4187" s="95" t="s">
        <v>8775</v>
      </c>
      <c r="C4187" s="95" t="s">
        <v>8758</v>
      </c>
      <c r="D4187" s="95" t="s">
        <v>8963</v>
      </c>
      <c r="E4187" s="92">
        <v>120</v>
      </c>
      <c r="G4187" s="92">
        <v>120</v>
      </c>
    </row>
    <row r="4188" spans="1:7" x14ac:dyDescent="0.25">
      <c r="A4188" s="95" t="str">
        <f t="shared" si="286"/>
        <v>新北市雙溪區定福</v>
      </c>
      <c r="B4188" s="95" t="s">
        <v>8776</v>
      </c>
      <c r="C4188" s="95" t="s">
        <v>8758</v>
      </c>
      <c r="D4188" s="95" t="s">
        <v>8963</v>
      </c>
      <c r="E4188" s="92">
        <v>120</v>
      </c>
      <c r="G4188" s="92">
        <v>120</v>
      </c>
    </row>
    <row r="4189" spans="1:7" x14ac:dyDescent="0.25">
      <c r="A4189" s="95" t="str">
        <f t="shared" si="286"/>
        <v>新北市雙溪區政光</v>
      </c>
      <c r="B4189" s="95" t="s">
        <v>8777</v>
      </c>
      <c r="C4189" s="95" t="s">
        <v>8758</v>
      </c>
      <c r="D4189" s="95" t="s">
        <v>8963</v>
      </c>
      <c r="E4189" s="92">
        <v>120</v>
      </c>
      <c r="G4189" s="92">
        <v>120</v>
      </c>
    </row>
    <row r="4190" spans="1:7" x14ac:dyDescent="0.25">
      <c r="A4190" s="95" t="str">
        <f t="shared" si="286"/>
        <v>新北市雙溪區料角坑</v>
      </c>
      <c r="B4190" s="95" t="s">
        <v>8778</v>
      </c>
      <c r="C4190" s="95" t="s">
        <v>8758</v>
      </c>
      <c r="D4190" s="95" t="s">
        <v>8963</v>
      </c>
      <c r="E4190" s="92">
        <v>120</v>
      </c>
      <c r="G4190" s="92">
        <v>120</v>
      </c>
    </row>
    <row r="4191" spans="1:7" x14ac:dyDescent="0.25">
      <c r="A4191" s="95" t="str">
        <f t="shared" si="286"/>
        <v>新北市雙溪區新基北街</v>
      </c>
      <c r="B4191" s="95" t="s">
        <v>8779</v>
      </c>
      <c r="C4191" s="95" t="s">
        <v>8758</v>
      </c>
      <c r="D4191" s="95" t="s">
        <v>8963</v>
      </c>
      <c r="E4191" s="92">
        <v>120</v>
      </c>
      <c r="G4191" s="92">
        <v>120</v>
      </c>
    </row>
    <row r="4192" spans="1:7" x14ac:dyDescent="0.25">
      <c r="A4192" s="95" t="str">
        <f t="shared" si="286"/>
        <v>新北市雙溪區新基南街</v>
      </c>
      <c r="B4192" s="95" t="s">
        <v>8780</v>
      </c>
      <c r="C4192" s="95" t="s">
        <v>8758</v>
      </c>
      <c r="D4192" s="95" t="s">
        <v>8963</v>
      </c>
      <c r="E4192" s="92">
        <v>120</v>
      </c>
      <c r="G4192" s="92">
        <v>120</v>
      </c>
    </row>
    <row r="4193" spans="1:7" x14ac:dyDescent="0.25">
      <c r="A4193" s="95" t="str">
        <f t="shared" si="286"/>
        <v>新北市雙溪區新基東街</v>
      </c>
      <c r="B4193" s="95" t="s">
        <v>8781</v>
      </c>
      <c r="C4193" s="95" t="s">
        <v>8758</v>
      </c>
      <c r="D4193" s="95" t="s">
        <v>8963</v>
      </c>
      <c r="E4193" s="92">
        <v>120</v>
      </c>
      <c r="G4193" s="92">
        <v>120</v>
      </c>
    </row>
    <row r="4194" spans="1:7" x14ac:dyDescent="0.25">
      <c r="A4194" s="95" t="str">
        <f t="shared" si="286"/>
        <v>新北市雙溪區新基西街</v>
      </c>
      <c r="B4194" s="95" t="s">
        <v>8782</v>
      </c>
      <c r="C4194" s="95" t="s">
        <v>8758</v>
      </c>
      <c r="D4194" s="95" t="s">
        <v>8963</v>
      </c>
      <c r="E4194" s="92">
        <v>120</v>
      </c>
      <c r="G4194" s="92">
        <v>120</v>
      </c>
    </row>
    <row r="4195" spans="1:7" x14ac:dyDescent="0.25">
      <c r="A4195" s="95" t="str">
        <f t="shared" si="286"/>
        <v>新北市雙溪區新寮子</v>
      </c>
      <c r="B4195" s="95" t="s">
        <v>8783</v>
      </c>
      <c r="C4195" s="95" t="s">
        <v>8758</v>
      </c>
      <c r="D4195" s="95" t="s">
        <v>8963</v>
      </c>
      <c r="E4195" s="92">
        <v>120</v>
      </c>
      <c r="G4195" s="92">
        <v>120</v>
      </c>
    </row>
    <row r="4196" spans="1:7" x14ac:dyDescent="0.25">
      <c r="A4196" s="95" t="str">
        <f t="shared" si="286"/>
        <v>新北市雙溪區朝陽街</v>
      </c>
      <c r="B4196" s="95" t="s">
        <v>8784</v>
      </c>
      <c r="C4196" s="95" t="s">
        <v>8758</v>
      </c>
      <c r="D4196" s="95" t="s">
        <v>8963</v>
      </c>
      <c r="E4196" s="92">
        <v>120</v>
      </c>
      <c r="G4196" s="92">
        <v>120</v>
      </c>
    </row>
    <row r="4197" spans="1:7" x14ac:dyDescent="0.25">
      <c r="A4197" s="95" t="str">
        <f t="shared" si="286"/>
        <v>新北市雙溪區東榮街</v>
      </c>
      <c r="B4197" s="95" t="s">
        <v>8785</v>
      </c>
      <c r="C4197" s="95" t="s">
        <v>8758</v>
      </c>
      <c r="D4197" s="95" t="s">
        <v>8963</v>
      </c>
      <c r="E4197" s="92">
        <v>120</v>
      </c>
      <c r="G4197" s="92">
        <v>120</v>
      </c>
    </row>
    <row r="4198" spans="1:7" x14ac:dyDescent="0.25">
      <c r="A4198" s="95" t="str">
        <f t="shared" si="286"/>
        <v>新北市雙溪區柑脚</v>
      </c>
      <c r="B4198" s="95" t="s">
        <v>8786</v>
      </c>
      <c r="C4198" s="95" t="s">
        <v>8758</v>
      </c>
      <c r="D4198" s="95" t="s">
        <v>8963</v>
      </c>
      <c r="E4198" s="92">
        <v>120</v>
      </c>
      <c r="G4198" s="92">
        <v>120</v>
      </c>
    </row>
    <row r="4199" spans="1:7" x14ac:dyDescent="0.25">
      <c r="A4199" s="95" t="str">
        <f t="shared" si="286"/>
        <v>新北市雙溪區梅竹蹊</v>
      </c>
      <c r="B4199" s="95" t="s">
        <v>8787</v>
      </c>
      <c r="C4199" s="95" t="s">
        <v>8758</v>
      </c>
      <c r="D4199" s="95" t="s">
        <v>8963</v>
      </c>
      <c r="E4199" s="92">
        <v>120</v>
      </c>
      <c r="G4199" s="92">
        <v>120</v>
      </c>
    </row>
    <row r="4200" spans="1:7" x14ac:dyDescent="0.25">
      <c r="A4200" s="95" t="str">
        <f t="shared" si="286"/>
        <v>新北市雙溪區泰和街</v>
      </c>
      <c r="B4200" s="95" t="s">
        <v>8788</v>
      </c>
      <c r="C4200" s="95" t="s">
        <v>8758</v>
      </c>
      <c r="D4200" s="95" t="s">
        <v>8963</v>
      </c>
      <c r="E4200" s="92">
        <v>120</v>
      </c>
      <c r="G4200" s="92">
        <v>120</v>
      </c>
    </row>
    <row r="4201" spans="1:7" x14ac:dyDescent="0.25">
      <c r="A4201" s="95" t="str">
        <f t="shared" ref="A4201:A4264" si="287">C4201&amp;B4201</f>
        <v>新北市雙溪區泰昌街</v>
      </c>
      <c r="B4201" s="95" t="s">
        <v>8789</v>
      </c>
      <c r="C4201" s="95" t="s">
        <v>8758</v>
      </c>
      <c r="D4201" s="95" t="s">
        <v>8963</v>
      </c>
      <c r="E4201" s="92">
        <v>120</v>
      </c>
      <c r="G4201" s="92">
        <v>120</v>
      </c>
    </row>
    <row r="4202" spans="1:7" x14ac:dyDescent="0.25">
      <c r="A4202" s="95" t="str">
        <f t="shared" si="287"/>
        <v>新北市雙溪區溪尾寮</v>
      </c>
      <c r="B4202" s="95" t="s">
        <v>8790</v>
      </c>
      <c r="C4202" s="95" t="s">
        <v>8758</v>
      </c>
      <c r="D4202" s="95" t="s">
        <v>8963</v>
      </c>
      <c r="E4202" s="92">
        <v>120</v>
      </c>
      <c r="G4202" s="92">
        <v>120</v>
      </c>
    </row>
    <row r="4203" spans="1:7" x14ac:dyDescent="0.25">
      <c r="A4203" s="95" t="str">
        <f t="shared" si="287"/>
        <v>新北市雙溪區烏山</v>
      </c>
      <c r="B4203" s="95" t="s">
        <v>8791</v>
      </c>
      <c r="C4203" s="95" t="s">
        <v>8758</v>
      </c>
      <c r="D4203" s="95" t="s">
        <v>8963</v>
      </c>
      <c r="E4203" s="92">
        <v>120</v>
      </c>
      <c r="G4203" s="92">
        <v>120</v>
      </c>
    </row>
    <row r="4204" spans="1:7" x14ac:dyDescent="0.25">
      <c r="A4204" s="95" t="str">
        <f t="shared" si="287"/>
        <v>新北市雙溪區牡丹</v>
      </c>
      <c r="B4204" s="95" t="s">
        <v>8792</v>
      </c>
      <c r="C4204" s="95" t="s">
        <v>8758</v>
      </c>
      <c r="D4204" s="95" t="s">
        <v>8963</v>
      </c>
      <c r="E4204" s="92">
        <v>120</v>
      </c>
      <c r="G4204" s="92">
        <v>120</v>
      </c>
    </row>
    <row r="4205" spans="1:7" x14ac:dyDescent="0.25">
      <c r="A4205" s="95" t="str">
        <f t="shared" si="287"/>
        <v>新北市雙溪區盤山坑</v>
      </c>
      <c r="B4205" s="95" t="s">
        <v>8793</v>
      </c>
      <c r="C4205" s="95" t="s">
        <v>8758</v>
      </c>
      <c r="D4205" s="95" t="s">
        <v>8963</v>
      </c>
      <c r="E4205" s="92">
        <v>120</v>
      </c>
      <c r="G4205" s="92">
        <v>120</v>
      </c>
    </row>
    <row r="4206" spans="1:7" x14ac:dyDescent="0.25">
      <c r="A4206" s="95" t="str">
        <f t="shared" si="287"/>
        <v>新北市雙溪區竹林</v>
      </c>
      <c r="B4206" s="95" t="s">
        <v>8794</v>
      </c>
      <c r="C4206" s="95" t="s">
        <v>8758</v>
      </c>
      <c r="D4206" s="95" t="s">
        <v>8963</v>
      </c>
      <c r="E4206" s="92">
        <v>120</v>
      </c>
      <c r="G4206" s="92">
        <v>120</v>
      </c>
    </row>
    <row r="4207" spans="1:7" x14ac:dyDescent="0.25">
      <c r="A4207" s="95" t="str">
        <f t="shared" si="287"/>
        <v>新北市雙溪區聖南</v>
      </c>
      <c r="B4207" s="95" t="s">
        <v>8795</v>
      </c>
      <c r="C4207" s="95" t="s">
        <v>8758</v>
      </c>
      <c r="D4207" s="95" t="s">
        <v>8963</v>
      </c>
      <c r="E4207" s="92">
        <v>120</v>
      </c>
      <c r="G4207" s="92">
        <v>120</v>
      </c>
    </row>
    <row r="4208" spans="1:7" x14ac:dyDescent="0.25">
      <c r="A4208" s="95" t="str">
        <f t="shared" si="287"/>
        <v>新北市雙溪區自強路</v>
      </c>
      <c r="B4208" s="95" t="s">
        <v>8796</v>
      </c>
      <c r="C4208" s="95" t="s">
        <v>8758</v>
      </c>
      <c r="D4208" s="95" t="s">
        <v>8963</v>
      </c>
      <c r="E4208" s="92">
        <v>120</v>
      </c>
      <c r="G4208" s="92">
        <v>120</v>
      </c>
    </row>
    <row r="4209" spans="1:7" x14ac:dyDescent="0.25">
      <c r="A4209" s="95" t="str">
        <f t="shared" si="287"/>
        <v>新北市雙溪區警政街</v>
      </c>
      <c r="B4209" s="95" t="s">
        <v>8797</v>
      </c>
      <c r="C4209" s="95" t="s">
        <v>8758</v>
      </c>
      <c r="D4209" s="95" t="s">
        <v>8963</v>
      </c>
      <c r="E4209" s="92">
        <v>120</v>
      </c>
      <c r="G4209" s="92">
        <v>120</v>
      </c>
    </row>
    <row r="4210" spans="1:7" x14ac:dyDescent="0.25">
      <c r="A4210" s="95" t="str">
        <f t="shared" si="287"/>
        <v>新北市雙溪區赤皮崙</v>
      </c>
      <c r="B4210" s="95" t="s">
        <v>8798</v>
      </c>
      <c r="C4210" s="95" t="s">
        <v>8758</v>
      </c>
      <c r="D4210" s="95" t="s">
        <v>8963</v>
      </c>
      <c r="E4210" s="92">
        <v>120</v>
      </c>
      <c r="G4210" s="92">
        <v>120</v>
      </c>
    </row>
    <row r="4211" spans="1:7" x14ac:dyDescent="0.25">
      <c r="A4211" s="95" t="str">
        <f t="shared" si="287"/>
        <v>新北市雙溪區遠景</v>
      </c>
      <c r="B4211" s="95" t="s">
        <v>8799</v>
      </c>
      <c r="C4211" s="95" t="s">
        <v>8758</v>
      </c>
      <c r="D4211" s="95" t="s">
        <v>8963</v>
      </c>
      <c r="E4211" s="92">
        <v>120</v>
      </c>
      <c r="G4211" s="92">
        <v>120</v>
      </c>
    </row>
    <row r="4212" spans="1:7" x14ac:dyDescent="0.25">
      <c r="A4212" s="95" t="str">
        <f t="shared" si="287"/>
        <v>新北市雙溪區長安街</v>
      </c>
      <c r="B4212" s="95" t="s">
        <v>8628</v>
      </c>
      <c r="C4212" s="95" t="s">
        <v>8758</v>
      </c>
      <c r="D4212" s="95" t="s">
        <v>8963</v>
      </c>
      <c r="E4212" s="92">
        <v>120</v>
      </c>
      <c r="G4212" s="92">
        <v>120</v>
      </c>
    </row>
    <row r="4213" spans="1:7" x14ac:dyDescent="0.25">
      <c r="A4213" s="95" t="str">
        <f t="shared" si="287"/>
        <v>新北市雙溪區青雲</v>
      </c>
      <c r="B4213" s="95" t="s">
        <v>8800</v>
      </c>
      <c r="C4213" s="95" t="s">
        <v>8758</v>
      </c>
      <c r="D4213" s="95" t="s">
        <v>8963</v>
      </c>
      <c r="E4213" s="92">
        <v>120</v>
      </c>
      <c r="G4213" s="92">
        <v>120</v>
      </c>
    </row>
    <row r="4214" spans="1:7" x14ac:dyDescent="0.25">
      <c r="A4214" s="95" t="str">
        <f t="shared" si="287"/>
        <v>新北市雙溪區頂坑</v>
      </c>
      <c r="B4214" s="95" t="s">
        <v>8801</v>
      </c>
      <c r="C4214" s="95" t="s">
        <v>8758</v>
      </c>
      <c r="D4214" s="95" t="s">
        <v>8963</v>
      </c>
      <c r="E4214" s="92">
        <v>120</v>
      </c>
      <c r="G4214" s="92">
        <v>120</v>
      </c>
    </row>
    <row r="4215" spans="1:7" x14ac:dyDescent="0.25">
      <c r="A4215" s="95" t="str">
        <f t="shared" si="287"/>
        <v>新北市貢寮區下双溪街</v>
      </c>
      <c r="B4215" s="95" t="s">
        <v>8803</v>
      </c>
      <c r="C4215" s="95" t="s">
        <v>8802</v>
      </c>
      <c r="D4215" s="95" t="s">
        <v>8963</v>
      </c>
      <c r="E4215" s="92">
        <v>120</v>
      </c>
      <c r="G4215" s="92">
        <v>120</v>
      </c>
    </row>
    <row r="4216" spans="1:7" x14ac:dyDescent="0.25">
      <c r="A4216" s="95" t="str">
        <f t="shared" si="287"/>
        <v>新北市貢寮區丹裡街</v>
      </c>
      <c r="B4216" s="95" t="s">
        <v>8804</v>
      </c>
      <c r="C4216" s="95" t="s">
        <v>8802</v>
      </c>
      <c r="D4216" s="95" t="s">
        <v>8963</v>
      </c>
      <c r="E4216" s="92">
        <v>120</v>
      </c>
      <c r="G4216" s="92">
        <v>120</v>
      </c>
    </row>
    <row r="4217" spans="1:7" x14ac:dyDescent="0.25">
      <c r="A4217" s="95" t="str">
        <f t="shared" si="287"/>
        <v>新北市貢寮區仁和路</v>
      </c>
      <c r="B4217" s="95" t="s">
        <v>8805</v>
      </c>
      <c r="C4217" s="95" t="s">
        <v>8802</v>
      </c>
      <c r="D4217" s="95" t="s">
        <v>8963</v>
      </c>
      <c r="E4217" s="92">
        <v>120</v>
      </c>
      <c r="G4217" s="92">
        <v>120</v>
      </c>
    </row>
    <row r="4218" spans="1:7" x14ac:dyDescent="0.25">
      <c r="A4218" s="95" t="str">
        <f t="shared" si="287"/>
        <v>新北市貢寮區仁愛路</v>
      </c>
      <c r="B4218" s="95" t="s">
        <v>8661</v>
      </c>
      <c r="C4218" s="95" t="s">
        <v>8802</v>
      </c>
      <c r="D4218" s="95" t="s">
        <v>8963</v>
      </c>
      <c r="E4218" s="92">
        <v>120</v>
      </c>
      <c r="G4218" s="92">
        <v>120</v>
      </c>
    </row>
    <row r="4219" spans="1:7" x14ac:dyDescent="0.25">
      <c r="A4219" s="95" t="str">
        <f t="shared" si="287"/>
        <v>新北市貢寮區仁義街</v>
      </c>
      <c r="B4219" s="95" t="s">
        <v>8806</v>
      </c>
      <c r="C4219" s="95" t="s">
        <v>8802</v>
      </c>
      <c r="D4219" s="95" t="s">
        <v>8963</v>
      </c>
      <c r="E4219" s="92">
        <v>120</v>
      </c>
      <c r="G4219" s="92">
        <v>120</v>
      </c>
    </row>
    <row r="4220" spans="1:7" x14ac:dyDescent="0.25">
      <c r="A4220" s="95" t="str">
        <f t="shared" si="287"/>
        <v>新北市貢寮區保健街</v>
      </c>
      <c r="B4220" s="95" t="s">
        <v>8807</v>
      </c>
      <c r="C4220" s="95" t="s">
        <v>8802</v>
      </c>
      <c r="D4220" s="95" t="s">
        <v>8963</v>
      </c>
      <c r="E4220" s="92">
        <v>120</v>
      </c>
      <c r="G4220" s="92">
        <v>120</v>
      </c>
    </row>
    <row r="4221" spans="1:7" x14ac:dyDescent="0.25">
      <c r="A4221" s="95" t="str">
        <f t="shared" si="287"/>
        <v>新北市貢寮區內寮街</v>
      </c>
      <c r="B4221" s="95" t="s">
        <v>8808</v>
      </c>
      <c r="C4221" s="95" t="s">
        <v>8802</v>
      </c>
      <c r="D4221" s="95" t="s">
        <v>8963</v>
      </c>
      <c r="E4221" s="92">
        <v>120</v>
      </c>
      <c r="G4221" s="92">
        <v>120</v>
      </c>
    </row>
    <row r="4222" spans="1:7" x14ac:dyDescent="0.25">
      <c r="A4222" s="95" t="str">
        <f t="shared" si="287"/>
        <v>新北市貢寮區內隆林街</v>
      </c>
      <c r="B4222" s="95" t="s">
        <v>8809</v>
      </c>
      <c r="C4222" s="95" t="s">
        <v>8802</v>
      </c>
      <c r="D4222" s="95" t="s">
        <v>8963</v>
      </c>
      <c r="E4222" s="92">
        <v>120</v>
      </c>
      <c r="G4222" s="92">
        <v>120</v>
      </c>
    </row>
    <row r="4223" spans="1:7" x14ac:dyDescent="0.25">
      <c r="A4223" s="95" t="str">
        <f t="shared" si="287"/>
        <v>新北市貢寮區北勢坑街</v>
      </c>
      <c r="B4223" s="95" t="s">
        <v>8810</v>
      </c>
      <c r="C4223" s="95" t="s">
        <v>8802</v>
      </c>
      <c r="D4223" s="95" t="s">
        <v>8963</v>
      </c>
      <c r="E4223" s="92">
        <v>120</v>
      </c>
      <c r="G4223" s="92">
        <v>120</v>
      </c>
    </row>
    <row r="4224" spans="1:7" x14ac:dyDescent="0.25">
      <c r="A4224" s="95" t="str">
        <f t="shared" si="287"/>
        <v>新北市貢寮區南勢坑街</v>
      </c>
      <c r="B4224" s="95" t="s">
        <v>8811</v>
      </c>
      <c r="C4224" s="95" t="s">
        <v>8802</v>
      </c>
      <c r="D4224" s="95" t="s">
        <v>8963</v>
      </c>
      <c r="E4224" s="92">
        <v>120</v>
      </c>
      <c r="G4224" s="92">
        <v>120</v>
      </c>
    </row>
    <row r="4225" spans="1:7" x14ac:dyDescent="0.25">
      <c r="A4225" s="95" t="str">
        <f t="shared" si="287"/>
        <v>新北市貢寮區和美街</v>
      </c>
      <c r="B4225" s="95" t="s">
        <v>8812</v>
      </c>
      <c r="C4225" s="95" t="s">
        <v>8802</v>
      </c>
      <c r="D4225" s="95" t="s">
        <v>8963</v>
      </c>
      <c r="E4225" s="92">
        <v>120</v>
      </c>
      <c r="G4225" s="92">
        <v>120</v>
      </c>
    </row>
    <row r="4226" spans="1:7" x14ac:dyDescent="0.25">
      <c r="A4226" s="95" t="str">
        <f t="shared" si="287"/>
        <v>新北市貢寮區土地公嶺街</v>
      </c>
      <c r="B4226" s="95" t="s">
        <v>8813</v>
      </c>
      <c r="C4226" s="95" t="s">
        <v>8802</v>
      </c>
      <c r="D4226" s="95" t="s">
        <v>8963</v>
      </c>
      <c r="E4226" s="92">
        <v>120</v>
      </c>
      <c r="G4226" s="92">
        <v>120</v>
      </c>
    </row>
    <row r="4227" spans="1:7" x14ac:dyDescent="0.25">
      <c r="A4227" s="95" t="str">
        <f t="shared" si="287"/>
        <v>新北市貢寮區外隆林街</v>
      </c>
      <c r="B4227" s="95" t="s">
        <v>8814</v>
      </c>
      <c r="C4227" s="95" t="s">
        <v>8802</v>
      </c>
      <c r="D4227" s="95" t="s">
        <v>8963</v>
      </c>
      <c r="E4227" s="92">
        <v>120</v>
      </c>
      <c r="G4227" s="92">
        <v>120</v>
      </c>
    </row>
    <row r="4228" spans="1:7" x14ac:dyDescent="0.25">
      <c r="A4228" s="95" t="str">
        <f t="shared" si="287"/>
        <v>新北市貢寮區大澳街</v>
      </c>
      <c r="B4228" s="95" t="s">
        <v>8815</v>
      </c>
      <c r="C4228" s="95" t="s">
        <v>8802</v>
      </c>
      <c r="D4228" s="95" t="s">
        <v>8963</v>
      </c>
      <c r="E4228" s="92">
        <v>120</v>
      </c>
      <c r="G4228" s="92">
        <v>120</v>
      </c>
    </row>
    <row r="4229" spans="1:7" x14ac:dyDescent="0.25">
      <c r="A4229" s="95" t="str">
        <f t="shared" si="287"/>
        <v>新北市貢寮區學苑街</v>
      </c>
      <c r="B4229" s="95" t="s">
        <v>8816</v>
      </c>
      <c r="C4229" s="95" t="s">
        <v>8802</v>
      </c>
      <c r="D4229" s="95" t="s">
        <v>8963</v>
      </c>
      <c r="E4229" s="92">
        <v>120</v>
      </c>
      <c r="G4229" s="92">
        <v>120</v>
      </c>
    </row>
    <row r="4230" spans="1:7" x14ac:dyDescent="0.25">
      <c r="A4230" s="95" t="str">
        <f t="shared" si="287"/>
        <v>新北市貢寮區尖山脚街</v>
      </c>
      <c r="B4230" s="95" t="s">
        <v>8817</v>
      </c>
      <c r="C4230" s="95" t="s">
        <v>8802</v>
      </c>
      <c r="D4230" s="95" t="s">
        <v>8963</v>
      </c>
      <c r="E4230" s="92">
        <v>120</v>
      </c>
      <c r="G4230" s="92">
        <v>120</v>
      </c>
    </row>
    <row r="4231" spans="1:7" x14ac:dyDescent="0.25">
      <c r="A4231" s="95" t="str">
        <f t="shared" si="287"/>
        <v>新北市貢寮區嵩陽街</v>
      </c>
      <c r="B4231" s="95" t="s">
        <v>8818</v>
      </c>
      <c r="C4231" s="95" t="s">
        <v>8802</v>
      </c>
      <c r="D4231" s="95" t="s">
        <v>8963</v>
      </c>
      <c r="E4231" s="92">
        <v>120</v>
      </c>
      <c r="G4231" s="92">
        <v>120</v>
      </c>
    </row>
    <row r="4232" spans="1:7" x14ac:dyDescent="0.25">
      <c r="A4232" s="95" t="str">
        <f t="shared" si="287"/>
        <v>新北市貢寮區巫里岸街</v>
      </c>
      <c r="B4232" s="95" t="s">
        <v>8819</v>
      </c>
      <c r="C4232" s="95" t="s">
        <v>8802</v>
      </c>
      <c r="D4232" s="95" t="s">
        <v>8963</v>
      </c>
      <c r="E4232" s="92">
        <v>120</v>
      </c>
      <c r="G4232" s="92">
        <v>120</v>
      </c>
    </row>
    <row r="4233" spans="1:7" x14ac:dyDescent="0.25">
      <c r="A4233" s="95" t="str">
        <f t="shared" si="287"/>
        <v>新北市貢寮區延平街</v>
      </c>
      <c r="B4233" s="95" t="s">
        <v>8820</v>
      </c>
      <c r="C4233" s="95" t="s">
        <v>8802</v>
      </c>
      <c r="D4233" s="95" t="s">
        <v>8963</v>
      </c>
      <c r="E4233" s="92">
        <v>120</v>
      </c>
      <c r="G4233" s="92">
        <v>120</v>
      </c>
    </row>
    <row r="4234" spans="1:7" x14ac:dyDescent="0.25">
      <c r="A4234" s="95" t="str">
        <f t="shared" si="287"/>
        <v>新北市貢寮區復興街</v>
      </c>
      <c r="B4234" s="95" t="s">
        <v>8821</v>
      </c>
      <c r="C4234" s="95" t="s">
        <v>8802</v>
      </c>
      <c r="D4234" s="95" t="s">
        <v>8963</v>
      </c>
      <c r="E4234" s="92">
        <v>120</v>
      </c>
      <c r="G4234" s="92">
        <v>120</v>
      </c>
    </row>
    <row r="4235" spans="1:7" x14ac:dyDescent="0.25">
      <c r="A4235" s="95" t="str">
        <f t="shared" si="287"/>
        <v>新北市貢寮區德心街</v>
      </c>
      <c r="B4235" s="95" t="s">
        <v>8822</v>
      </c>
      <c r="C4235" s="95" t="s">
        <v>8802</v>
      </c>
      <c r="D4235" s="95" t="s">
        <v>8963</v>
      </c>
      <c r="E4235" s="92">
        <v>120</v>
      </c>
      <c r="G4235" s="92">
        <v>120</v>
      </c>
    </row>
    <row r="4236" spans="1:7" x14ac:dyDescent="0.25">
      <c r="A4236" s="95" t="str">
        <f t="shared" si="287"/>
        <v>新北市貢寮區惠隆街</v>
      </c>
      <c r="B4236" s="95" t="s">
        <v>8823</v>
      </c>
      <c r="C4236" s="95" t="s">
        <v>8802</v>
      </c>
      <c r="D4236" s="95" t="s">
        <v>8963</v>
      </c>
      <c r="E4236" s="92">
        <v>120</v>
      </c>
      <c r="G4236" s="92">
        <v>120</v>
      </c>
    </row>
    <row r="4237" spans="1:7" x14ac:dyDescent="0.25">
      <c r="A4237" s="95" t="str">
        <f t="shared" si="287"/>
        <v>新北市貢寮區文秀坑街</v>
      </c>
      <c r="B4237" s="95" t="s">
        <v>8824</v>
      </c>
      <c r="C4237" s="95" t="s">
        <v>8802</v>
      </c>
      <c r="D4237" s="95" t="s">
        <v>8963</v>
      </c>
      <c r="E4237" s="92">
        <v>120</v>
      </c>
      <c r="G4237" s="92">
        <v>120</v>
      </c>
    </row>
    <row r="4238" spans="1:7" x14ac:dyDescent="0.25">
      <c r="A4238" s="95" t="str">
        <f t="shared" si="287"/>
        <v>新北市貢寮區新港街</v>
      </c>
      <c r="B4238" s="95" t="s">
        <v>8825</v>
      </c>
      <c r="C4238" s="95" t="s">
        <v>8802</v>
      </c>
      <c r="D4238" s="95" t="s">
        <v>8963</v>
      </c>
      <c r="E4238" s="92">
        <v>120</v>
      </c>
      <c r="G4238" s="92">
        <v>120</v>
      </c>
    </row>
    <row r="4239" spans="1:7" x14ac:dyDescent="0.25">
      <c r="A4239" s="95" t="str">
        <f t="shared" si="287"/>
        <v>新北市貢寮區朝陽街</v>
      </c>
      <c r="B4239" s="95" t="s">
        <v>8784</v>
      </c>
      <c r="C4239" s="95" t="s">
        <v>8802</v>
      </c>
      <c r="D4239" s="95" t="s">
        <v>8963</v>
      </c>
      <c r="E4239" s="92">
        <v>120</v>
      </c>
      <c r="G4239" s="92">
        <v>120</v>
      </c>
    </row>
    <row r="4240" spans="1:7" x14ac:dyDescent="0.25">
      <c r="A4240" s="95" t="str">
        <f t="shared" si="287"/>
        <v>新北市貢寮區東興街</v>
      </c>
      <c r="B4240" s="95" t="s">
        <v>8826</v>
      </c>
      <c r="C4240" s="95" t="s">
        <v>8802</v>
      </c>
      <c r="D4240" s="95" t="s">
        <v>8963</v>
      </c>
      <c r="E4240" s="92">
        <v>120</v>
      </c>
      <c r="G4240" s="92">
        <v>120</v>
      </c>
    </row>
    <row r="4241" spans="1:7" x14ac:dyDescent="0.25">
      <c r="A4241" s="95" t="str">
        <f t="shared" si="287"/>
        <v>新北市貢寮區枋脚街</v>
      </c>
      <c r="B4241" s="95" t="s">
        <v>8827</v>
      </c>
      <c r="C4241" s="95" t="s">
        <v>8802</v>
      </c>
      <c r="D4241" s="95" t="s">
        <v>8963</v>
      </c>
      <c r="E4241" s="92">
        <v>120</v>
      </c>
      <c r="G4241" s="92">
        <v>120</v>
      </c>
    </row>
    <row r="4242" spans="1:7" x14ac:dyDescent="0.25">
      <c r="A4242" s="95" t="str">
        <f t="shared" si="287"/>
        <v>新北市貢寮區桂安街</v>
      </c>
      <c r="B4242" s="95" t="s">
        <v>8828</v>
      </c>
      <c r="C4242" s="95" t="s">
        <v>8802</v>
      </c>
      <c r="D4242" s="95" t="s">
        <v>8963</v>
      </c>
      <c r="E4242" s="92">
        <v>120</v>
      </c>
      <c r="G4242" s="92">
        <v>120</v>
      </c>
    </row>
    <row r="4243" spans="1:7" x14ac:dyDescent="0.25">
      <c r="A4243" s="95" t="str">
        <f t="shared" si="287"/>
        <v>新北市貢寮區水返港街</v>
      </c>
      <c r="B4243" s="95" t="s">
        <v>8829</v>
      </c>
      <c r="C4243" s="95" t="s">
        <v>8802</v>
      </c>
      <c r="D4243" s="95" t="s">
        <v>8963</v>
      </c>
      <c r="E4243" s="92">
        <v>120</v>
      </c>
      <c r="G4243" s="92">
        <v>120</v>
      </c>
    </row>
    <row r="4244" spans="1:7" x14ac:dyDescent="0.25">
      <c r="A4244" s="95" t="str">
        <f t="shared" si="287"/>
        <v>新北市貢寮區泮宮路</v>
      </c>
      <c r="B4244" s="95" t="s">
        <v>8830</v>
      </c>
      <c r="C4244" s="95" t="s">
        <v>8802</v>
      </c>
      <c r="D4244" s="95" t="s">
        <v>8963</v>
      </c>
      <c r="E4244" s="92">
        <v>120</v>
      </c>
      <c r="G4244" s="92">
        <v>120</v>
      </c>
    </row>
    <row r="4245" spans="1:7" x14ac:dyDescent="0.25">
      <c r="A4245" s="95" t="str">
        <f t="shared" si="287"/>
        <v>新北市貢寮區田寮洋街</v>
      </c>
      <c r="B4245" s="95" t="s">
        <v>8831</v>
      </c>
      <c r="C4245" s="95" t="s">
        <v>8802</v>
      </c>
      <c r="D4245" s="95" t="s">
        <v>8963</v>
      </c>
      <c r="E4245" s="92">
        <v>120</v>
      </c>
      <c r="G4245" s="92">
        <v>120</v>
      </c>
    </row>
    <row r="4246" spans="1:7" x14ac:dyDescent="0.25">
      <c r="A4246" s="95" t="str">
        <f t="shared" si="287"/>
        <v>新北市貢寮區石壁坑街</v>
      </c>
      <c r="B4246" s="95" t="s">
        <v>8832</v>
      </c>
      <c r="C4246" s="95" t="s">
        <v>8802</v>
      </c>
      <c r="D4246" s="95" t="s">
        <v>8963</v>
      </c>
      <c r="E4246" s="92">
        <v>120</v>
      </c>
      <c r="G4246" s="92">
        <v>120</v>
      </c>
    </row>
    <row r="4247" spans="1:7" x14ac:dyDescent="0.25">
      <c r="A4247" s="95" t="str">
        <f t="shared" si="287"/>
        <v>新北市貢寮區研海街</v>
      </c>
      <c r="B4247" s="95" t="s">
        <v>8833</v>
      </c>
      <c r="C4247" s="95" t="s">
        <v>8802</v>
      </c>
      <c r="D4247" s="95" t="s">
        <v>8963</v>
      </c>
      <c r="E4247" s="92">
        <v>120</v>
      </c>
      <c r="G4247" s="92">
        <v>120</v>
      </c>
    </row>
    <row r="4248" spans="1:7" x14ac:dyDescent="0.25">
      <c r="A4248" s="95" t="str">
        <f t="shared" si="287"/>
        <v>新北市貢寮區福興街</v>
      </c>
      <c r="B4248" s="95" t="s">
        <v>8834</v>
      </c>
      <c r="C4248" s="95" t="s">
        <v>8802</v>
      </c>
      <c r="D4248" s="95" t="s">
        <v>8963</v>
      </c>
      <c r="E4248" s="92">
        <v>120</v>
      </c>
      <c r="G4248" s="92">
        <v>120</v>
      </c>
    </row>
    <row r="4249" spans="1:7" x14ac:dyDescent="0.25">
      <c r="A4249" s="95" t="str">
        <f t="shared" si="287"/>
        <v>新北市貢寮區福連街</v>
      </c>
      <c r="B4249" s="95" t="s">
        <v>8835</v>
      </c>
      <c r="C4249" s="95" t="s">
        <v>8802</v>
      </c>
      <c r="D4249" s="95" t="s">
        <v>8963</v>
      </c>
      <c r="E4249" s="92">
        <v>120</v>
      </c>
      <c r="G4249" s="92">
        <v>120</v>
      </c>
    </row>
    <row r="4250" spans="1:7" x14ac:dyDescent="0.25">
      <c r="A4250" s="95" t="str">
        <f t="shared" si="287"/>
        <v>新北市貢寮區福隆街</v>
      </c>
      <c r="B4250" s="95" t="s">
        <v>8836</v>
      </c>
      <c r="C4250" s="95" t="s">
        <v>8802</v>
      </c>
      <c r="D4250" s="95" t="s">
        <v>8963</v>
      </c>
      <c r="E4250" s="92">
        <v>120</v>
      </c>
      <c r="G4250" s="92">
        <v>120</v>
      </c>
    </row>
    <row r="4251" spans="1:7" x14ac:dyDescent="0.25">
      <c r="A4251" s="95" t="str">
        <f t="shared" si="287"/>
        <v>新北市貢寮區美灔山街</v>
      </c>
      <c r="B4251" s="95" t="s">
        <v>8837</v>
      </c>
      <c r="C4251" s="95" t="s">
        <v>8802</v>
      </c>
      <c r="D4251" s="95" t="s">
        <v>8963</v>
      </c>
      <c r="E4251" s="92">
        <v>120</v>
      </c>
      <c r="G4251" s="92">
        <v>120</v>
      </c>
    </row>
    <row r="4252" spans="1:7" x14ac:dyDescent="0.25">
      <c r="A4252" s="95" t="str">
        <f t="shared" si="287"/>
        <v>新北市貢寮區美灩山街</v>
      </c>
      <c r="B4252" s="95" t="s">
        <v>8838</v>
      </c>
      <c r="C4252" s="95" t="s">
        <v>8802</v>
      </c>
      <c r="D4252" s="95" t="s">
        <v>8963</v>
      </c>
      <c r="E4252" s="92">
        <v>120</v>
      </c>
      <c r="G4252" s="92">
        <v>120</v>
      </c>
    </row>
    <row r="4253" spans="1:7" x14ac:dyDescent="0.25">
      <c r="A4253" s="95" t="str">
        <f t="shared" si="287"/>
        <v>新北市貢寮區興隆街</v>
      </c>
      <c r="B4253" s="95" t="s">
        <v>8839</v>
      </c>
      <c r="C4253" s="95" t="s">
        <v>8802</v>
      </c>
      <c r="D4253" s="95" t="s">
        <v>8963</v>
      </c>
      <c r="E4253" s="92">
        <v>120</v>
      </c>
      <c r="G4253" s="92">
        <v>120</v>
      </c>
    </row>
    <row r="4254" spans="1:7" x14ac:dyDescent="0.25">
      <c r="A4254" s="95" t="str">
        <f t="shared" si="287"/>
        <v>新北市貢寮區荖寮街</v>
      </c>
      <c r="B4254" s="95" t="s">
        <v>8840</v>
      </c>
      <c r="C4254" s="95" t="s">
        <v>8802</v>
      </c>
      <c r="D4254" s="95" t="s">
        <v>8963</v>
      </c>
      <c r="E4254" s="92">
        <v>120</v>
      </c>
      <c r="G4254" s="92">
        <v>120</v>
      </c>
    </row>
    <row r="4255" spans="1:7" x14ac:dyDescent="0.25">
      <c r="A4255" s="95" t="str">
        <f t="shared" si="287"/>
        <v>新北市貢寮區蓬萊街</v>
      </c>
      <c r="B4255" s="95" t="s">
        <v>8841</v>
      </c>
      <c r="C4255" s="95" t="s">
        <v>8802</v>
      </c>
      <c r="D4255" s="95" t="s">
        <v>8963</v>
      </c>
      <c r="E4255" s="92">
        <v>120</v>
      </c>
      <c r="G4255" s="92">
        <v>120</v>
      </c>
    </row>
    <row r="4256" spans="1:7" x14ac:dyDescent="0.25">
      <c r="A4256" s="95" t="str">
        <f t="shared" si="287"/>
        <v>新北市貢寮區虎子山街</v>
      </c>
      <c r="B4256" s="95" t="s">
        <v>8842</v>
      </c>
      <c r="C4256" s="95" t="s">
        <v>8802</v>
      </c>
      <c r="D4256" s="95" t="s">
        <v>8963</v>
      </c>
      <c r="E4256" s="92">
        <v>120</v>
      </c>
      <c r="G4256" s="92">
        <v>120</v>
      </c>
    </row>
    <row r="4257" spans="1:7" x14ac:dyDescent="0.25">
      <c r="A4257" s="95" t="str">
        <f t="shared" si="287"/>
        <v>新北市貢寮區裕隆街</v>
      </c>
      <c r="B4257" s="95" t="s">
        <v>8843</v>
      </c>
      <c r="C4257" s="95" t="s">
        <v>8802</v>
      </c>
      <c r="D4257" s="95" t="s">
        <v>8963</v>
      </c>
      <c r="E4257" s="92">
        <v>120</v>
      </c>
      <c r="G4257" s="92">
        <v>120</v>
      </c>
    </row>
    <row r="4258" spans="1:7" x14ac:dyDescent="0.25">
      <c r="A4258" s="95" t="str">
        <f t="shared" si="287"/>
        <v>新北市貢寮區貢寮街</v>
      </c>
      <c r="B4258" s="95" t="s">
        <v>8844</v>
      </c>
      <c r="C4258" s="95" t="s">
        <v>8802</v>
      </c>
      <c r="D4258" s="95" t="s">
        <v>8963</v>
      </c>
      <c r="E4258" s="92">
        <v>120</v>
      </c>
      <c r="G4258" s="92">
        <v>120</v>
      </c>
    </row>
    <row r="4259" spans="1:7" x14ac:dyDescent="0.25">
      <c r="A4259" s="95" t="str">
        <f t="shared" si="287"/>
        <v>新北市貢寮區遠望坑街</v>
      </c>
      <c r="B4259" s="95" t="s">
        <v>8845</v>
      </c>
      <c r="C4259" s="95" t="s">
        <v>8802</v>
      </c>
      <c r="D4259" s="95" t="s">
        <v>8963</v>
      </c>
      <c r="E4259" s="92">
        <v>120</v>
      </c>
      <c r="G4259" s="92">
        <v>120</v>
      </c>
    </row>
    <row r="4260" spans="1:7" x14ac:dyDescent="0.25">
      <c r="A4260" s="95" t="str">
        <f t="shared" si="287"/>
        <v>新北市貢寮區長泰路</v>
      </c>
      <c r="B4260" s="95" t="s">
        <v>8846</v>
      </c>
      <c r="C4260" s="95" t="s">
        <v>8802</v>
      </c>
      <c r="D4260" s="95" t="s">
        <v>8963</v>
      </c>
      <c r="E4260" s="92">
        <v>120</v>
      </c>
      <c r="G4260" s="92">
        <v>120</v>
      </c>
    </row>
    <row r="4261" spans="1:7" x14ac:dyDescent="0.25">
      <c r="A4261" s="95" t="str">
        <f t="shared" si="287"/>
        <v>新北市貢寮區長潭街</v>
      </c>
      <c r="B4261" s="95" t="s">
        <v>8847</v>
      </c>
      <c r="C4261" s="95" t="s">
        <v>8802</v>
      </c>
      <c r="D4261" s="95" t="s">
        <v>8963</v>
      </c>
      <c r="E4261" s="92">
        <v>120</v>
      </c>
      <c r="G4261" s="92">
        <v>120</v>
      </c>
    </row>
    <row r="4262" spans="1:7" x14ac:dyDescent="0.25">
      <c r="A4262" s="95" t="str">
        <f t="shared" si="287"/>
        <v>新北市貢寮區雞母嶺街</v>
      </c>
      <c r="B4262" s="95" t="s">
        <v>8848</v>
      </c>
      <c r="C4262" s="95" t="s">
        <v>8802</v>
      </c>
      <c r="D4262" s="95" t="s">
        <v>8963</v>
      </c>
      <c r="E4262" s="92">
        <v>120</v>
      </c>
      <c r="G4262" s="92">
        <v>120</v>
      </c>
    </row>
    <row r="4263" spans="1:7" x14ac:dyDescent="0.25">
      <c r="A4263" s="95" t="str">
        <f t="shared" si="287"/>
        <v>新北市貢寮區香蘭街</v>
      </c>
      <c r="B4263" s="95" t="s">
        <v>8849</v>
      </c>
      <c r="C4263" s="95" t="s">
        <v>8802</v>
      </c>
      <c r="D4263" s="95" t="s">
        <v>8963</v>
      </c>
      <c r="E4263" s="92">
        <v>120</v>
      </c>
      <c r="G4263" s="92">
        <v>120</v>
      </c>
    </row>
    <row r="4264" spans="1:7" x14ac:dyDescent="0.25">
      <c r="A4264" s="95" t="str">
        <f t="shared" si="287"/>
        <v>新北市貢寮區馬崗街</v>
      </c>
      <c r="B4264" s="95" t="s">
        <v>8850</v>
      </c>
      <c r="C4264" s="95" t="s">
        <v>8802</v>
      </c>
      <c r="D4264" s="95" t="s">
        <v>8963</v>
      </c>
      <c r="E4264" s="92">
        <v>120</v>
      </c>
      <c r="G4264" s="92">
        <v>120</v>
      </c>
    </row>
    <row r="4265" spans="1:7" x14ac:dyDescent="0.25">
      <c r="A4265" s="95" t="str">
        <f t="shared" ref="A4265:A4328" si="288">C4265&amp;B4265</f>
        <v>新北市貢寮區龍洞街</v>
      </c>
      <c r="B4265" s="95" t="s">
        <v>8851</v>
      </c>
      <c r="C4265" s="95" t="s">
        <v>8802</v>
      </c>
      <c r="D4265" s="95" t="s">
        <v>8963</v>
      </c>
      <c r="E4265" s="92">
        <v>120</v>
      </c>
      <c r="G4265" s="92">
        <v>120</v>
      </c>
    </row>
    <row r="4266" spans="1:7" x14ac:dyDescent="0.25">
      <c r="A4266" s="95" t="str">
        <f t="shared" si="288"/>
        <v>新北市貢寮區龍門街</v>
      </c>
      <c r="B4266" s="95" t="s">
        <v>8852</v>
      </c>
      <c r="C4266" s="95" t="s">
        <v>8802</v>
      </c>
      <c r="D4266" s="95" t="s">
        <v>8963</v>
      </c>
      <c r="E4266" s="92">
        <v>120</v>
      </c>
      <c r="G4266" s="92">
        <v>120</v>
      </c>
    </row>
    <row r="4267" spans="1:7" x14ac:dyDescent="0.25">
      <c r="A4267" s="95" t="str">
        <f t="shared" si="288"/>
        <v>新北市貢寮區龜壽谷街</v>
      </c>
      <c r="B4267" s="95" t="s">
        <v>8853</v>
      </c>
      <c r="C4267" s="95" t="s">
        <v>8802</v>
      </c>
      <c r="D4267" s="95" t="s">
        <v>8963</v>
      </c>
      <c r="E4267" s="92">
        <v>120</v>
      </c>
      <c r="G4267" s="92">
        <v>120</v>
      </c>
    </row>
    <row r="4268" spans="1:7" x14ac:dyDescent="0.25">
      <c r="A4268" s="95" t="str">
        <f t="shared" si="288"/>
        <v>新北市金山區三民街</v>
      </c>
      <c r="B4268" s="95" t="s">
        <v>8553</v>
      </c>
      <c r="C4268" s="95" t="s">
        <v>8854</v>
      </c>
      <c r="D4268" s="95" t="s">
        <v>8963</v>
      </c>
      <c r="E4268" s="92">
        <v>120</v>
      </c>
      <c r="G4268" s="92">
        <v>120</v>
      </c>
    </row>
    <row r="4269" spans="1:7" x14ac:dyDescent="0.25">
      <c r="A4269" s="95" t="str">
        <f t="shared" si="288"/>
        <v>新北市金山區三界壇路</v>
      </c>
      <c r="B4269" s="95" t="s">
        <v>8855</v>
      </c>
      <c r="C4269" s="95" t="s">
        <v>8854</v>
      </c>
      <c r="D4269" s="95" t="s">
        <v>8963</v>
      </c>
      <c r="E4269" s="92">
        <v>120</v>
      </c>
      <c r="G4269" s="92">
        <v>120</v>
      </c>
    </row>
    <row r="4270" spans="1:7" x14ac:dyDescent="0.25">
      <c r="A4270" s="95" t="str">
        <f t="shared" si="288"/>
        <v>新北市金山區下六股</v>
      </c>
      <c r="B4270" s="95" t="s">
        <v>8856</v>
      </c>
      <c r="C4270" s="95" t="s">
        <v>8854</v>
      </c>
      <c r="D4270" s="95" t="s">
        <v>8963</v>
      </c>
      <c r="E4270" s="92">
        <v>120</v>
      </c>
      <c r="G4270" s="92">
        <v>120</v>
      </c>
    </row>
    <row r="4271" spans="1:7" x14ac:dyDescent="0.25">
      <c r="A4271" s="95" t="str">
        <f t="shared" si="288"/>
        <v>新北市金山區中信北路</v>
      </c>
      <c r="B4271" s="95" t="s">
        <v>8857</v>
      </c>
      <c r="C4271" s="95" t="s">
        <v>8854</v>
      </c>
      <c r="D4271" s="95" t="s">
        <v>8963</v>
      </c>
      <c r="E4271" s="92">
        <v>120</v>
      </c>
      <c r="G4271" s="92">
        <v>120</v>
      </c>
    </row>
    <row r="4272" spans="1:7" x14ac:dyDescent="0.25">
      <c r="A4272" s="95" t="str">
        <f t="shared" si="288"/>
        <v>新北市金山區中信南路</v>
      </c>
      <c r="B4272" s="95" t="s">
        <v>8858</v>
      </c>
      <c r="C4272" s="95" t="s">
        <v>8854</v>
      </c>
      <c r="D4272" s="95" t="s">
        <v>8963</v>
      </c>
      <c r="E4272" s="92">
        <v>120</v>
      </c>
      <c r="G4272" s="92">
        <v>120</v>
      </c>
    </row>
    <row r="4273" spans="1:7" x14ac:dyDescent="0.25">
      <c r="A4273" s="95" t="str">
        <f t="shared" si="288"/>
        <v>新北市金山區中山路</v>
      </c>
      <c r="B4273" s="95" t="s">
        <v>5407</v>
      </c>
      <c r="C4273" s="95" t="s">
        <v>8854</v>
      </c>
      <c r="D4273" s="95" t="s">
        <v>8963</v>
      </c>
      <c r="E4273" s="92">
        <v>120</v>
      </c>
      <c r="G4273" s="92">
        <v>120</v>
      </c>
    </row>
    <row r="4274" spans="1:7" x14ac:dyDescent="0.25">
      <c r="A4274" s="95" t="str">
        <f t="shared" si="288"/>
        <v>新北市金山區中正路</v>
      </c>
      <c r="B4274" s="95" t="s">
        <v>4289</v>
      </c>
      <c r="C4274" s="95" t="s">
        <v>8854</v>
      </c>
      <c r="D4274" s="95" t="s">
        <v>8963</v>
      </c>
      <c r="E4274" s="92">
        <v>120</v>
      </c>
      <c r="G4274" s="92">
        <v>120</v>
      </c>
    </row>
    <row r="4275" spans="1:7" x14ac:dyDescent="0.25">
      <c r="A4275" s="95" t="str">
        <f t="shared" si="288"/>
        <v>新北市金山區中華路</v>
      </c>
      <c r="B4275" s="95" t="s">
        <v>4451</v>
      </c>
      <c r="C4275" s="95" t="s">
        <v>8854</v>
      </c>
      <c r="D4275" s="95" t="s">
        <v>8963</v>
      </c>
      <c r="E4275" s="92">
        <v>120</v>
      </c>
      <c r="G4275" s="92">
        <v>120</v>
      </c>
    </row>
    <row r="4276" spans="1:7" x14ac:dyDescent="0.25">
      <c r="A4276" s="95" t="str">
        <f t="shared" si="288"/>
        <v>新北市金山區仁愛路</v>
      </c>
      <c r="B4276" s="95" t="s">
        <v>8661</v>
      </c>
      <c r="C4276" s="95" t="s">
        <v>8854</v>
      </c>
      <c r="D4276" s="95" t="s">
        <v>8963</v>
      </c>
      <c r="E4276" s="92">
        <v>120</v>
      </c>
      <c r="G4276" s="92">
        <v>120</v>
      </c>
    </row>
    <row r="4277" spans="1:7" x14ac:dyDescent="0.25">
      <c r="A4277" s="95" t="str">
        <f t="shared" si="288"/>
        <v>新北市金山區信義路</v>
      </c>
      <c r="B4277" s="95" t="s">
        <v>8859</v>
      </c>
      <c r="C4277" s="95" t="s">
        <v>8854</v>
      </c>
      <c r="D4277" s="95" t="s">
        <v>8963</v>
      </c>
      <c r="E4277" s="92">
        <v>120</v>
      </c>
      <c r="G4277" s="92">
        <v>120</v>
      </c>
    </row>
    <row r="4278" spans="1:7" x14ac:dyDescent="0.25">
      <c r="A4278" s="95" t="str">
        <f t="shared" si="288"/>
        <v>新北市金山區倒照湖</v>
      </c>
      <c r="B4278" s="95" t="s">
        <v>8860</v>
      </c>
      <c r="C4278" s="95" t="s">
        <v>8854</v>
      </c>
      <c r="D4278" s="95" t="s">
        <v>8963</v>
      </c>
      <c r="E4278" s="92">
        <v>120</v>
      </c>
      <c r="G4278" s="92">
        <v>120</v>
      </c>
    </row>
    <row r="4279" spans="1:7" x14ac:dyDescent="0.25">
      <c r="A4279" s="95" t="str">
        <f t="shared" si="288"/>
        <v>新北市金山區八德街</v>
      </c>
      <c r="B4279" s="95" t="s">
        <v>8861</v>
      </c>
      <c r="C4279" s="95" t="s">
        <v>8854</v>
      </c>
      <c r="D4279" s="95" t="s">
        <v>8963</v>
      </c>
      <c r="E4279" s="92">
        <v>120</v>
      </c>
      <c r="G4279" s="92">
        <v>120</v>
      </c>
    </row>
    <row r="4280" spans="1:7" x14ac:dyDescent="0.25">
      <c r="A4280" s="95" t="str">
        <f t="shared" si="288"/>
        <v>新北市金山區六股林口</v>
      </c>
      <c r="B4280" s="95" t="s">
        <v>8862</v>
      </c>
      <c r="C4280" s="95" t="s">
        <v>8854</v>
      </c>
      <c r="D4280" s="95" t="s">
        <v>8963</v>
      </c>
      <c r="E4280" s="92">
        <v>120</v>
      </c>
      <c r="G4280" s="92">
        <v>120</v>
      </c>
    </row>
    <row r="4281" spans="1:7" x14ac:dyDescent="0.25">
      <c r="A4281" s="95" t="str">
        <f t="shared" si="288"/>
        <v>新北市金山區半嶺</v>
      </c>
      <c r="B4281" s="95" t="s">
        <v>8863</v>
      </c>
      <c r="C4281" s="95" t="s">
        <v>8854</v>
      </c>
      <c r="D4281" s="95" t="s">
        <v>8963</v>
      </c>
      <c r="E4281" s="92">
        <v>120</v>
      </c>
      <c r="G4281" s="92">
        <v>120</v>
      </c>
    </row>
    <row r="4282" spans="1:7" x14ac:dyDescent="0.25">
      <c r="A4282" s="95" t="str">
        <f t="shared" si="288"/>
        <v>新北市金山區南勢</v>
      </c>
      <c r="B4282" s="95" t="s">
        <v>8864</v>
      </c>
      <c r="C4282" s="95" t="s">
        <v>8854</v>
      </c>
      <c r="D4282" s="95" t="s">
        <v>8963</v>
      </c>
      <c r="E4282" s="92">
        <v>120</v>
      </c>
      <c r="G4282" s="92">
        <v>120</v>
      </c>
    </row>
    <row r="4283" spans="1:7" x14ac:dyDescent="0.25">
      <c r="A4283" s="95" t="str">
        <f t="shared" si="288"/>
        <v>新北市金山區南勢湖</v>
      </c>
      <c r="B4283" s="95" t="s">
        <v>8865</v>
      </c>
      <c r="C4283" s="95" t="s">
        <v>8854</v>
      </c>
      <c r="D4283" s="95" t="s">
        <v>8963</v>
      </c>
      <c r="E4283" s="92">
        <v>120</v>
      </c>
      <c r="G4283" s="92">
        <v>120</v>
      </c>
    </row>
    <row r="4284" spans="1:7" x14ac:dyDescent="0.25">
      <c r="A4284" s="95" t="str">
        <f t="shared" si="288"/>
        <v>新北市金山區名流路</v>
      </c>
      <c r="B4284" s="95" t="s">
        <v>8866</v>
      </c>
      <c r="C4284" s="95" t="s">
        <v>8854</v>
      </c>
      <c r="D4284" s="95" t="s">
        <v>8963</v>
      </c>
      <c r="E4284" s="92">
        <v>120</v>
      </c>
      <c r="G4284" s="92">
        <v>120</v>
      </c>
    </row>
    <row r="4285" spans="1:7" x14ac:dyDescent="0.25">
      <c r="A4285" s="95" t="str">
        <f t="shared" si="288"/>
        <v>新北市金山區和平街</v>
      </c>
      <c r="B4285" s="95" t="s">
        <v>8867</v>
      </c>
      <c r="C4285" s="95" t="s">
        <v>8854</v>
      </c>
      <c r="D4285" s="95" t="s">
        <v>8963</v>
      </c>
      <c r="E4285" s="92">
        <v>120</v>
      </c>
      <c r="G4285" s="92">
        <v>120</v>
      </c>
    </row>
    <row r="4286" spans="1:7" x14ac:dyDescent="0.25">
      <c r="A4286" s="95" t="str">
        <f t="shared" si="288"/>
        <v>新北市金山區四維路</v>
      </c>
      <c r="B4286" s="95" t="s">
        <v>4620</v>
      </c>
      <c r="C4286" s="95" t="s">
        <v>8854</v>
      </c>
      <c r="D4286" s="95" t="s">
        <v>8963</v>
      </c>
      <c r="E4286" s="92">
        <v>120</v>
      </c>
      <c r="G4286" s="92">
        <v>120</v>
      </c>
    </row>
    <row r="4287" spans="1:7" x14ac:dyDescent="0.25">
      <c r="A4287" s="95" t="str">
        <f t="shared" si="288"/>
        <v>新北市金山區坑子內</v>
      </c>
      <c r="B4287" s="95" t="s">
        <v>8868</v>
      </c>
      <c r="C4287" s="95" t="s">
        <v>8854</v>
      </c>
      <c r="D4287" s="95" t="s">
        <v>8963</v>
      </c>
      <c r="E4287" s="92">
        <v>120</v>
      </c>
      <c r="G4287" s="92">
        <v>120</v>
      </c>
    </row>
    <row r="4288" spans="1:7" x14ac:dyDescent="0.25">
      <c r="A4288" s="95" t="str">
        <f t="shared" si="288"/>
        <v>新北市金山區尖山子</v>
      </c>
      <c r="B4288" s="95" t="s">
        <v>8869</v>
      </c>
      <c r="C4288" s="95" t="s">
        <v>8854</v>
      </c>
      <c r="D4288" s="95" t="s">
        <v>8963</v>
      </c>
      <c r="E4288" s="92">
        <v>120</v>
      </c>
      <c r="G4288" s="92">
        <v>120</v>
      </c>
    </row>
    <row r="4289" spans="1:7" x14ac:dyDescent="0.25">
      <c r="A4289" s="95" t="str">
        <f t="shared" si="288"/>
        <v>新北市金山區山城路</v>
      </c>
      <c r="B4289" s="95" t="s">
        <v>8870</v>
      </c>
      <c r="C4289" s="95" t="s">
        <v>8854</v>
      </c>
      <c r="D4289" s="95" t="s">
        <v>8963</v>
      </c>
      <c r="E4289" s="92">
        <v>120</v>
      </c>
      <c r="G4289" s="92">
        <v>120</v>
      </c>
    </row>
    <row r="4290" spans="1:7" x14ac:dyDescent="0.25">
      <c r="A4290" s="95" t="str">
        <f t="shared" si="288"/>
        <v>新北市金山區忠孝一路</v>
      </c>
      <c r="B4290" s="95" t="s">
        <v>8871</v>
      </c>
      <c r="C4290" s="95" t="s">
        <v>8854</v>
      </c>
      <c r="D4290" s="95" t="s">
        <v>8963</v>
      </c>
      <c r="E4290" s="92">
        <v>120</v>
      </c>
      <c r="G4290" s="92">
        <v>120</v>
      </c>
    </row>
    <row r="4291" spans="1:7" x14ac:dyDescent="0.25">
      <c r="A4291" s="95" t="str">
        <f t="shared" si="288"/>
        <v>新北市金山區忠義路</v>
      </c>
      <c r="B4291" s="95" t="s">
        <v>8872</v>
      </c>
      <c r="C4291" s="95" t="s">
        <v>8854</v>
      </c>
      <c r="D4291" s="95" t="s">
        <v>8963</v>
      </c>
      <c r="E4291" s="92">
        <v>120</v>
      </c>
      <c r="G4291" s="92">
        <v>120</v>
      </c>
    </row>
    <row r="4292" spans="1:7" x14ac:dyDescent="0.25">
      <c r="A4292" s="95" t="str">
        <f t="shared" si="288"/>
        <v>新北市金山區慈護街</v>
      </c>
      <c r="B4292" s="95" t="s">
        <v>8873</v>
      </c>
      <c r="C4292" s="95" t="s">
        <v>8854</v>
      </c>
      <c r="D4292" s="95" t="s">
        <v>8963</v>
      </c>
      <c r="E4292" s="92">
        <v>120</v>
      </c>
      <c r="G4292" s="92">
        <v>120</v>
      </c>
    </row>
    <row r="4293" spans="1:7" x14ac:dyDescent="0.25">
      <c r="A4293" s="95" t="str">
        <f t="shared" si="288"/>
        <v>新北市金山區文化一路</v>
      </c>
      <c r="B4293" s="95" t="s">
        <v>5375</v>
      </c>
      <c r="C4293" s="95" t="s">
        <v>8854</v>
      </c>
      <c r="D4293" s="95" t="s">
        <v>8963</v>
      </c>
      <c r="E4293" s="92">
        <v>120</v>
      </c>
      <c r="G4293" s="92">
        <v>120</v>
      </c>
    </row>
    <row r="4294" spans="1:7" x14ac:dyDescent="0.25">
      <c r="A4294" s="95" t="str">
        <f t="shared" si="288"/>
        <v>新北市金山區文化三路</v>
      </c>
      <c r="B4294" s="95" t="s">
        <v>5435</v>
      </c>
      <c r="C4294" s="95" t="s">
        <v>8854</v>
      </c>
      <c r="D4294" s="95" t="s">
        <v>8963</v>
      </c>
      <c r="E4294" s="92">
        <v>120</v>
      </c>
      <c r="G4294" s="92">
        <v>120</v>
      </c>
    </row>
    <row r="4295" spans="1:7" x14ac:dyDescent="0.25">
      <c r="A4295" s="95" t="str">
        <f t="shared" si="288"/>
        <v>新北市金山區文化二路</v>
      </c>
      <c r="B4295" s="95" t="s">
        <v>8874</v>
      </c>
      <c r="C4295" s="95" t="s">
        <v>8854</v>
      </c>
      <c r="D4295" s="95" t="s">
        <v>8963</v>
      </c>
      <c r="E4295" s="92">
        <v>120</v>
      </c>
      <c r="G4295" s="92">
        <v>120</v>
      </c>
    </row>
    <row r="4296" spans="1:7" x14ac:dyDescent="0.25">
      <c r="A4296" s="95" t="str">
        <f t="shared" si="288"/>
        <v>新北市金山區曲尺坑</v>
      </c>
      <c r="B4296" s="95" t="s">
        <v>8875</v>
      </c>
      <c r="C4296" s="95" t="s">
        <v>8854</v>
      </c>
      <c r="D4296" s="95" t="s">
        <v>8963</v>
      </c>
      <c r="E4296" s="92">
        <v>120</v>
      </c>
      <c r="G4296" s="92">
        <v>120</v>
      </c>
    </row>
    <row r="4297" spans="1:7" x14ac:dyDescent="0.25">
      <c r="A4297" s="95" t="str">
        <f t="shared" si="288"/>
        <v>新北市金山區月眉</v>
      </c>
      <c r="B4297" s="95" t="s">
        <v>8876</v>
      </c>
      <c r="C4297" s="95" t="s">
        <v>8854</v>
      </c>
      <c r="D4297" s="95" t="s">
        <v>8963</v>
      </c>
      <c r="E4297" s="92">
        <v>120</v>
      </c>
      <c r="G4297" s="92">
        <v>120</v>
      </c>
    </row>
    <row r="4298" spans="1:7" x14ac:dyDescent="0.25">
      <c r="A4298" s="95" t="str">
        <f t="shared" si="288"/>
        <v>新北市金山區林口</v>
      </c>
      <c r="B4298" s="95" t="s">
        <v>2301</v>
      </c>
      <c r="C4298" s="95" t="s">
        <v>8854</v>
      </c>
      <c r="D4298" s="95" t="s">
        <v>8963</v>
      </c>
      <c r="E4298" s="92">
        <v>120</v>
      </c>
      <c r="G4298" s="92">
        <v>120</v>
      </c>
    </row>
    <row r="4299" spans="1:7" x14ac:dyDescent="0.25">
      <c r="A4299" s="95" t="str">
        <f t="shared" si="288"/>
        <v>新北市金山區民生路</v>
      </c>
      <c r="B4299" s="95" t="s">
        <v>8471</v>
      </c>
      <c r="C4299" s="95" t="s">
        <v>8854</v>
      </c>
      <c r="D4299" s="95" t="s">
        <v>8963</v>
      </c>
      <c r="E4299" s="92">
        <v>120</v>
      </c>
      <c r="G4299" s="92">
        <v>120</v>
      </c>
    </row>
    <row r="4300" spans="1:7" x14ac:dyDescent="0.25">
      <c r="A4300" s="95" t="str">
        <f t="shared" si="288"/>
        <v>新北市金山區法鼓路</v>
      </c>
      <c r="B4300" s="95" t="s">
        <v>8877</v>
      </c>
      <c r="C4300" s="95" t="s">
        <v>8854</v>
      </c>
      <c r="D4300" s="95" t="s">
        <v>8963</v>
      </c>
      <c r="E4300" s="92">
        <v>120</v>
      </c>
      <c r="G4300" s="92">
        <v>120</v>
      </c>
    </row>
    <row r="4301" spans="1:7" x14ac:dyDescent="0.25">
      <c r="A4301" s="95" t="str">
        <f t="shared" si="288"/>
        <v>新北市金山區海興路</v>
      </c>
      <c r="B4301" s="95" t="s">
        <v>8878</v>
      </c>
      <c r="C4301" s="95" t="s">
        <v>8854</v>
      </c>
      <c r="D4301" s="95" t="s">
        <v>8963</v>
      </c>
      <c r="E4301" s="92">
        <v>120</v>
      </c>
      <c r="G4301" s="92">
        <v>120</v>
      </c>
    </row>
    <row r="4302" spans="1:7" x14ac:dyDescent="0.25">
      <c r="A4302" s="95" t="str">
        <f t="shared" si="288"/>
        <v>新北市金山區清水路</v>
      </c>
      <c r="B4302" s="95" t="s">
        <v>8879</v>
      </c>
      <c r="C4302" s="95" t="s">
        <v>8854</v>
      </c>
      <c r="D4302" s="95" t="s">
        <v>8963</v>
      </c>
      <c r="E4302" s="92">
        <v>120</v>
      </c>
      <c r="G4302" s="92">
        <v>120</v>
      </c>
    </row>
    <row r="4303" spans="1:7" x14ac:dyDescent="0.25">
      <c r="A4303" s="95" t="str">
        <f t="shared" si="288"/>
        <v>新北市金山區温泉路</v>
      </c>
      <c r="B4303" s="95" t="s">
        <v>8880</v>
      </c>
      <c r="C4303" s="95" t="s">
        <v>8854</v>
      </c>
      <c r="D4303" s="95" t="s">
        <v>8963</v>
      </c>
      <c r="E4303" s="92">
        <v>120</v>
      </c>
      <c r="G4303" s="92">
        <v>120</v>
      </c>
    </row>
    <row r="4304" spans="1:7" x14ac:dyDescent="0.25">
      <c r="A4304" s="95" t="str">
        <f t="shared" si="288"/>
        <v>新北市金山區潭子內</v>
      </c>
      <c r="B4304" s="95" t="s">
        <v>8881</v>
      </c>
      <c r="C4304" s="95" t="s">
        <v>8854</v>
      </c>
      <c r="D4304" s="95" t="s">
        <v>8963</v>
      </c>
      <c r="E4304" s="92">
        <v>120</v>
      </c>
      <c r="G4304" s="92">
        <v>120</v>
      </c>
    </row>
    <row r="4305" spans="1:7" x14ac:dyDescent="0.25">
      <c r="A4305" s="95" t="str">
        <f t="shared" si="288"/>
        <v>新北市金山區濆水</v>
      </c>
      <c r="B4305" s="95" t="s">
        <v>8882</v>
      </c>
      <c r="C4305" s="95" t="s">
        <v>8854</v>
      </c>
      <c r="D4305" s="95" t="s">
        <v>8963</v>
      </c>
      <c r="E4305" s="92">
        <v>120</v>
      </c>
      <c r="G4305" s="92">
        <v>120</v>
      </c>
    </row>
    <row r="4306" spans="1:7" x14ac:dyDescent="0.25">
      <c r="A4306" s="95" t="str">
        <f t="shared" si="288"/>
        <v>新北市金山區玉爐路</v>
      </c>
      <c r="B4306" s="95" t="s">
        <v>8883</v>
      </c>
      <c r="C4306" s="95" t="s">
        <v>8854</v>
      </c>
      <c r="D4306" s="95" t="s">
        <v>8963</v>
      </c>
      <c r="E4306" s="92">
        <v>120</v>
      </c>
      <c r="G4306" s="92">
        <v>120</v>
      </c>
    </row>
    <row r="4307" spans="1:7" x14ac:dyDescent="0.25">
      <c r="A4307" s="95" t="str">
        <f t="shared" si="288"/>
        <v>新北市金山區環金路</v>
      </c>
      <c r="B4307" s="95" t="s">
        <v>8884</v>
      </c>
      <c r="C4307" s="95" t="s">
        <v>8854</v>
      </c>
      <c r="D4307" s="95" t="s">
        <v>8963</v>
      </c>
      <c r="E4307" s="92">
        <v>120</v>
      </c>
      <c r="G4307" s="92">
        <v>120</v>
      </c>
    </row>
    <row r="4308" spans="1:7" x14ac:dyDescent="0.25">
      <c r="A4308" s="95" t="str">
        <f t="shared" si="288"/>
        <v>新北市金山區磺清路</v>
      </c>
      <c r="B4308" s="95" t="s">
        <v>8885</v>
      </c>
      <c r="C4308" s="95" t="s">
        <v>8854</v>
      </c>
      <c r="D4308" s="95" t="s">
        <v>8963</v>
      </c>
      <c r="E4308" s="92">
        <v>120</v>
      </c>
      <c r="G4308" s="92">
        <v>120</v>
      </c>
    </row>
    <row r="4309" spans="1:7" x14ac:dyDescent="0.25">
      <c r="A4309" s="95" t="str">
        <f t="shared" si="288"/>
        <v>新北市金山區磺港路</v>
      </c>
      <c r="B4309" s="95" t="s">
        <v>5569</v>
      </c>
      <c r="C4309" s="95" t="s">
        <v>8854</v>
      </c>
      <c r="D4309" s="95" t="s">
        <v>8963</v>
      </c>
      <c r="E4309" s="92">
        <v>120</v>
      </c>
      <c r="G4309" s="92">
        <v>120</v>
      </c>
    </row>
    <row r="4310" spans="1:7" x14ac:dyDescent="0.25">
      <c r="A4310" s="95" t="str">
        <f t="shared" si="288"/>
        <v>新北市金山區福德街</v>
      </c>
      <c r="B4310" s="95" t="s">
        <v>5765</v>
      </c>
      <c r="C4310" s="95" t="s">
        <v>8854</v>
      </c>
      <c r="D4310" s="95" t="s">
        <v>8963</v>
      </c>
      <c r="E4310" s="92">
        <v>120</v>
      </c>
      <c r="G4310" s="92">
        <v>120</v>
      </c>
    </row>
    <row r="4311" spans="1:7" x14ac:dyDescent="0.25">
      <c r="A4311" s="95" t="str">
        <f t="shared" si="288"/>
        <v>新北市金山區秀峰坪</v>
      </c>
      <c r="B4311" s="95" t="s">
        <v>8886</v>
      </c>
      <c r="C4311" s="95" t="s">
        <v>8854</v>
      </c>
      <c r="D4311" s="95" t="s">
        <v>8963</v>
      </c>
      <c r="E4311" s="92">
        <v>120</v>
      </c>
      <c r="G4311" s="92">
        <v>120</v>
      </c>
    </row>
    <row r="4312" spans="1:7" x14ac:dyDescent="0.25">
      <c r="A4312" s="95" t="str">
        <f t="shared" si="288"/>
        <v>新北市金山區自強路</v>
      </c>
      <c r="B4312" s="95" t="s">
        <v>8796</v>
      </c>
      <c r="C4312" s="95" t="s">
        <v>8854</v>
      </c>
      <c r="D4312" s="95" t="s">
        <v>8963</v>
      </c>
      <c r="E4312" s="92">
        <v>120</v>
      </c>
      <c r="G4312" s="92">
        <v>120</v>
      </c>
    </row>
    <row r="4313" spans="1:7" x14ac:dyDescent="0.25">
      <c r="A4313" s="95" t="str">
        <f t="shared" si="288"/>
        <v>新北市金山區茅埔頭</v>
      </c>
      <c r="B4313" s="95" t="s">
        <v>8887</v>
      </c>
      <c r="C4313" s="95" t="s">
        <v>8854</v>
      </c>
      <c r="D4313" s="95" t="s">
        <v>8963</v>
      </c>
      <c r="E4313" s="92">
        <v>120</v>
      </c>
      <c r="G4313" s="92">
        <v>120</v>
      </c>
    </row>
    <row r="4314" spans="1:7" x14ac:dyDescent="0.25">
      <c r="A4314" s="95" t="str">
        <f t="shared" si="288"/>
        <v>新北市金山區葵扇湖</v>
      </c>
      <c r="B4314" s="95" t="s">
        <v>8888</v>
      </c>
      <c r="C4314" s="95" t="s">
        <v>8854</v>
      </c>
      <c r="D4314" s="95" t="s">
        <v>8963</v>
      </c>
      <c r="E4314" s="92">
        <v>120</v>
      </c>
      <c r="G4314" s="92">
        <v>120</v>
      </c>
    </row>
    <row r="4315" spans="1:7" x14ac:dyDescent="0.25">
      <c r="A4315" s="95" t="str">
        <f t="shared" si="288"/>
        <v>新北市金山區西勢湖</v>
      </c>
      <c r="B4315" s="95" t="s">
        <v>8889</v>
      </c>
      <c r="C4315" s="95" t="s">
        <v>8854</v>
      </c>
      <c r="D4315" s="95" t="s">
        <v>8963</v>
      </c>
      <c r="E4315" s="92">
        <v>120</v>
      </c>
      <c r="G4315" s="92">
        <v>120</v>
      </c>
    </row>
    <row r="4316" spans="1:7" x14ac:dyDescent="0.25">
      <c r="A4316" s="95" t="str">
        <f t="shared" si="288"/>
        <v>新北市金山區跳石</v>
      </c>
      <c r="B4316" s="95" t="s">
        <v>8890</v>
      </c>
      <c r="C4316" s="95" t="s">
        <v>8854</v>
      </c>
      <c r="D4316" s="95" t="s">
        <v>8963</v>
      </c>
      <c r="E4316" s="92">
        <v>120</v>
      </c>
      <c r="G4316" s="92">
        <v>120</v>
      </c>
    </row>
    <row r="4317" spans="1:7" x14ac:dyDescent="0.25">
      <c r="A4317" s="95" t="str">
        <f t="shared" si="288"/>
        <v>新北市金山區金包里街</v>
      </c>
      <c r="B4317" s="95" t="s">
        <v>8891</v>
      </c>
      <c r="C4317" s="95" t="s">
        <v>8854</v>
      </c>
      <c r="D4317" s="95" t="s">
        <v>8963</v>
      </c>
      <c r="E4317" s="92">
        <v>120</v>
      </c>
      <c r="G4317" s="92">
        <v>120</v>
      </c>
    </row>
    <row r="4318" spans="1:7" x14ac:dyDescent="0.25">
      <c r="A4318" s="95" t="str">
        <f t="shared" si="288"/>
        <v>新北市金山區金美街</v>
      </c>
      <c r="B4318" s="95" t="s">
        <v>8892</v>
      </c>
      <c r="C4318" s="95" t="s">
        <v>8854</v>
      </c>
      <c r="D4318" s="95" t="s">
        <v>8963</v>
      </c>
      <c r="E4318" s="92">
        <v>120</v>
      </c>
      <c r="G4318" s="92">
        <v>120</v>
      </c>
    </row>
    <row r="4319" spans="1:7" x14ac:dyDescent="0.25">
      <c r="A4319" s="95" t="str">
        <f t="shared" si="288"/>
        <v>新北市金山區青年路</v>
      </c>
      <c r="B4319" s="95" t="s">
        <v>1834</v>
      </c>
      <c r="C4319" s="95" t="s">
        <v>8854</v>
      </c>
      <c r="D4319" s="95" t="s">
        <v>8963</v>
      </c>
      <c r="E4319" s="92">
        <v>120</v>
      </c>
      <c r="G4319" s="92">
        <v>120</v>
      </c>
    </row>
    <row r="4320" spans="1:7" x14ac:dyDescent="0.25">
      <c r="A4320" s="95" t="str">
        <f t="shared" si="288"/>
        <v>新北市金山區頂六股</v>
      </c>
      <c r="B4320" s="95" t="s">
        <v>8893</v>
      </c>
      <c r="C4320" s="95" t="s">
        <v>8854</v>
      </c>
      <c r="D4320" s="95" t="s">
        <v>8963</v>
      </c>
      <c r="E4320" s="92">
        <v>120</v>
      </c>
      <c r="G4320" s="92">
        <v>120</v>
      </c>
    </row>
    <row r="4321" spans="1:7" x14ac:dyDescent="0.25">
      <c r="A4321" s="95" t="str">
        <f t="shared" si="288"/>
        <v>新北市金山區香菓園</v>
      </c>
      <c r="B4321" s="95" t="s">
        <v>8894</v>
      </c>
      <c r="C4321" s="95" t="s">
        <v>8854</v>
      </c>
      <c r="D4321" s="95" t="s">
        <v>8963</v>
      </c>
      <c r="E4321" s="92">
        <v>120</v>
      </c>
      <c r="G4321" s="92">
        <v>120</v>
      </c>
    </row>
    <row r="4322" spans="1:7" x14ac:dyDescent="0.25">
      <c r="A4322" s="95" t="str">
        <f t="shared" si="288"/>
        <v>新北市萬里區中福</v>
      </c>
      <c r="B4322" s="95" t="s">
        <v>8896</v>
      </c>
      <c r="C4322" s="95" t="s">
        <v>8895</v>
      </c>
      <c r="D4322" s="95" t="s">
        <v>8963</v>
      </c>
      <c r="E4322" s="92">
        <v>120</v>
      </c>
      <c r="G4322" s="92">
        <v>120</v>
      </c>
    </row>
    <row r="4323" spans="1:7" x14ac:dyDescent="0.25">
      <c r="A4323" s="95" t="str">
        <f t="shared" si="288"/>
        <v>新北市萬里區二坪</v>
      </c>
      <c r="B4323" s="95" t="s">
        <v>8897</v>
      </c>
      <c r="C4323" s="95" t="s">
        <v>8895</v>
      </c>
      <c r="D4323" s="95" t="s">
        <v>8963</v>
      </c>
      <c r="E4323" s="92">
        <v>120</v>
      </c>
      <c r="G4323" s="92">
        <v>120</v>
      </c>
    </row>
    <row r="4324" spans="1:7" x14ac:dyDescent="0.25">
      <c r="A4324" s="95" t="str">
        <f t="shared" si="288"/>
        <v>新北市萬里區仁一街</v>
      </c>
      <c r="B4324" s="95" t="s">
        <v>8659</v>
      </c>
      <c r="C4324" s="95" t="s">
        <v>8895</v>
      </c>
      <c r="D4324" s="95" t="s">
        <v>8963</v>
      </c>
      <c r="E4324" s="92">
        <v>120</v>
      </c>
      <c r="G4324" s="92">
        <v>120</v>
      </c>
    </row>
    <row r="4325" spans="1:7" x14ac:dyDescent="0.25">
      <c r="A4325" s="95" t="str">
        <f t="shared" si="288"/>
        <v>新北市萬里區仁七街</v>
      </c>
      <c r="B4325" s="95" t="s">
        <v>8898</v>
      </c>
      <c r="C4325" s="95" t="s">
        <v>8895</v>
      </c>
      <c r="D4325" s="95" t="s">
        <v>8963</v>
      </c>
      <c r="E4325" s="92">
        <v>120</v>
      </c>
      <c r="G4325" s="92">
        <v>120</v>
      </c>
    </row>
    <row r="4326" spans="1:7" x14ac:dyDescent="0.25">
      <c r="A4326" s="95" t="str">
        <f t="shared" si="288"/>
        <v>新北市萬里區仁三街</v>
      </c>
      <c r="B4326" s="95" t="s">
        <v>8660</v>
      </c>
      <c r="C4326" s="95" t="s">
        <v>8895</v>
      </c>
      <c r="D4326" s="95" t="s">
        <v>8963</v>
      </c>
      <c r="E4326" s="92">
        <v>120</v>
      </c>
      <c r="G4326" s="92">
        <v>120</v>
      </c>
    </row>
    <row r="4327" spans="1:7" x14ac:dyDescent="0.25">
      <c r="A4327" s="95" t="str">
        <f t="shared" si="288"/>
        <v>新北市萬里區仁二街</v>
      </c>
      <c r="B4327" s="95" t="s">
        <v>8899</v>
      </c>
      <c r="C4327" s="95" t="s">
        <v>8895</v>
      </c>
      <c r="D4327" s="95" t="s">
        <v>8963</v>
      </c>
      <c r="E4327" s="92">
        <v>120</v>
      </c>
      <c r="G4327" s="92">
        <v>120</v>
      </c>
    </row>
    <row r="4328" spans="1:7" x14ac:dyDescent="0.25">
      <c r="A4328" s="95" t="str">
        <f t="shared" si="288"/>
        <v>新北市萬里區仁五街</v>
      </c>
      <c r="B4328" s="95" t="s">
        <v>8900</v>
      </c>
      <c r="C4328" s="95" t="s">
        <v>8895</v>
      </c>
      <c r="D4328" s="95" t="s">
        <v>8963</v>
      </c>
      <c r="E4328" s="92">
        <v>120</v>
      </c>
      <c r="G4328" s="92">
        <v>120</v>
      </c>
    </row>
    <row r="4329" spans="1:7" x14ac:dyDescent="0.25">
      <c r="A4329" s="95" t="str">
        <f t="shared" ref="A4329:A4392" si="289">C4329&amp;B4329</f>
        <v>新北市萬里區仁六街</v>
      </c>
      <c r="B4329" s="95" t="s">
        <v>8901</v>
      </c>
      <c r="C4329" s="95" t="s">
        <v>8895</v>
      </c>
      <c r="D4329" s="95" t="s">
        <v>8963</v>
      </c>
      <c r="E4329" s="92">
        <v>120</v>
      </c>
      <c r="G4329" s="92">
        <v>120</v>
      </c>
    </row>
    <row r="4330" spans="1:7" x14ac:dyDescent="0.25">
      <c r="A4330" s="95" t="str">
        <f t="shared" si="289"/>
        <v>新北市萬里區仁四街</v>
      </c>
      <c r="B4330" s="95" t="s">
        <v>8902</v>
      </c>
      <c r="C4330" s="95" t="s">
        <v>8895</v>
      </c>
      <c r="D4330" s="95" t="s">
        <v>8963</v>
      </c>
      <c r="E4330" s="92">
        <v>120</v>
      </c>
      <c r="G4330" s="92">
        <v>120</v>
      </c>
    </row>
    <row r="4331" spans="1:7" x14ac:dyDescent="0.25">
      <c r="A4331" s="95" t="str">
        <f t="shared" si="289"/>
        <v>新北市萬里區光宇一路</v>
      </c>
      <c r="B4331" s="95" t="s">
        <v>8903</v>
      </c>
      <c r="C4331" s="95" t="s">
        <v>8895</v>
      </c>
      <c r="D4331" s="95" t="s">
        <v>8963</v>
      </c>
      <c r="E4331" s="92">
        <v>120</v>
      </c>
      <c r="G4331" s="92">
        <v>120</v>
      </c>
    </row>
    <row r="4332" spans="1:7" x14ac:dyDescent="0.25">
      <c r="A4332" s="95" t="str">
        <f t="shared" si="289"/>
        <v>新北市萬里區光宇三路</v>
      </c>
      <c r="B4332" s="95" t="s">
        <v>8904</v>
      </c>
      <c r="C4332" s="95" t="s">
        <v>8895</v>
      </c>
      <c r="D4332" s="95" t="s">
        <v>8963</v>
      </c>
      <c r="E4332" s="92">
        <v>120</v>
      </c>
      <c r="G4332" s="92">
        <v>120</v>
      </c>
    </row>
    <row r="4333" spans="1:7" x14ac:dyDescent="0.25">
      <c r="A4333" s="95" t="str">
        <f t="shared" si="289"/>
        <v>新北市萬里區光宇二路</v>
      </c>
      <c r="B4333" s="95" t="s">
        <v>8905</v>
      </c>
      <c r="C4333" s="95" t="s">
        <v>8895</v>
      </c>
      <c r="D4333" s="95" t="s">
        <v>8963</v>
      </c>
      <c r="E4333" s="92">
        <v>120</v>
      </c>
      <c r="G4333" s="92">
        <v>120</v>
      </c>
    </row>
    <row r="4334" spans="1:7" x14ac:dyDescent="0.25">
      <c r="A4334" s="95" t="str">
        <f t="shared" si="289"/>
        <v>新北市萬里區光宇大道</v>
      </c>
      <c r="B4334" s="95" t="s">
        <v>8906</v>
      </c>
      <c r="C4334" s="95" t="s">
        <v>8895</v>
      </c>
      <c r="D4334" s="95" t="s">
        <v>8963</v>
      </c>
      <c r="E4334" s="92">
        <v>120</v>
      </c>
      <c r="G4334" s="92">
        <v>120</v>
      </c>
    </row>
    <row r="4335" spans="1:7" x14ac:dyDescent="0.25">
      <c r="A4335" s="95" t="str">
        <f t="shared" si="289"/>
        <v>新北市萬里區內中福</v>
      </c>
      <c r="B4335" s="95" t="s">
        <v>8907</v>
      </c>
      <c r="C4335" s="95" t="s">
        <v>8895</v>
      </c>
      <c r="D4335" s="95" t="s">
        <v>8963</v>
      </c>
      <c r="E4335" s="92">
        <v>120</v>
      </c>
      <c r="G4335" s="92">
        <v>120</v>
      </c>
    </row>
    <row r="4336" spans="1:7" x14ac:dyDescent="0.25">
      <c r="A4336" s="95" t="str">
        <f t="shared" si="289"/>
        <v>新北市萬里區內崁</v>
      </c>
      <c r="B4336" s="95" t="s">
        <v>8908</v>
      </c>
      <c r="C4336" s="95" t="s">
        <v>8895</v>
      </c>
      <c r="D4336" s="95" t="s">
        <v>8963</v>
      </c>
      <c r="E4336" s="92">
        <v>120</v>
      </c>
      <c r="G4336" s="92">
        <v>120</v>
      </c>
    </row>
    <row r="4337" spans="1:7" x14ac:dyDescent="0.25">
      <c r="A4337" s="95" t="str">
        <f t="shared" si="289"/>
        <v>新北市萬里區公舘崙</v>
      </c>
      <c r="B4337" s="95" t="s">
        <v>8909</v>
      </c>
      <c r="C4337" s="95" t="s">
        <v>8895</v>
      </c>
      <c r="D4337" s="95" t="s">
        <v>8963</v>
      </c>
      <c r="E4337" s="92">
        <v>120</v>
      </c>
      <c r="G4337" s="92">
        <v>120</v>
      </c>
    </row>
    <row r="4338" spans="1:7" x14ac:dyDescent="0.25">
      <c r="A4338" s="95" t="str">
        <f t="shared" si="289"/>
        <v>新北市萬里區員潭</v>
      </c>
      <c r="B4338" s="95" t="s">
        <v>8910</v>
      </c>
      <c r="C4338" s="95" t="s">
        <v>8895</v>
      </c>
      <c r="D4338" s="95" t="s">
        <v>8963</v>
      </c>
      <c r="E4338" s="92">
        <v>120</v>
      </c>
      <c r="G4338" s="92">
        <v>120</v>
      </c>
    </row>
    <row r="4339" spans="1:7" x14ac:dyDescent="0.25">
      <c r="A4339" s="95" t="str">
        <f t="shared" si="289"/>
        <v>新北市萬里區坪頂</v>
      </c>
      <c r="B4339" s="95" t="s">
        <v>8911</v>
      </c>
      <c r="C4339" s="95" t="s">
        <v>8895</v>
      </c>
      <c r="D4339" s="95" t="s">
        <v>8963</v>
      </c>
      <c r="E4339" s="92">
        <v>120</v>
      </c>
      <c r="G4339" s="92">
        <v>120</v>
      </c>
    </row>
    <row r="4340" spans="1:7" x14ac:dyDescent="0.25">
      <c r="A4340" s="95" t="str">
        <f t="shared" si="289"/>
        <v>新北市萬里區大仁街</v>
      </c>
      <c r="B4340" s="95" t="s">
        <v>8912</v>
      </c>
      <c r="C4340" s="95" t="s">
        <v>8895</v>
      </c>
      <c r="D4340" s="95" t="s">
        <v>8963</v>
      </c>
      <c r="E4340" s="92">
        <v>120</v>
      </c>
      <c r="G4340" s="92">
        <v>120</v>
      </c>
    </row>
    <row r="4341" spans="1:7" x14ac:dyDescent="0.25">
      <c r="A4341" s="95" t="str">
        <f t="shared" si="289"/>
        <v>新北市萬里區大勇路</v>
      </c>
      <c r="B4341" s="95" t="s">
        <v>8913</v>
      </c>
      <c r="C4341" s="95" t="s">
        <v>8895</v>
      </c>
      <c r="D4341" s="95" t="s">
        <v>8963</v>
      </c>
      <c r="E4341" s="92">
        <v>120</v>
      </c>
      <c r="G4341" s="92">
        <v>120</v>
      </c>
    </row>
    <row r="4342" spans="1:7" x14ac:dyDescent="0.25">
      <c r="A4342" s="95" t="str">
        <f t="shared" si="289"/>
        <v>新北市萬里區大坪</v>
      </c>
      <c r="B4342" s="95" t="s">
        <v>8914</v>
      </c>
      <c r="C4342" s="95" t="s">
        <v>8895</v>
      </c>
      <c r="D4342" s="95" t="s">
        <v>8963</v>
      </c>
      <c r="E4342" s="92">
        <v>120</v>
      </c>
      <c r="G4342" s="92">
        <v>120</v>
      </c>
    </row>
    <row r="4343" spans="1:7" x14ac:dyDescent="0.25">
      <c r="A4343" s="95" t="str">
        <f t="shared" si="289"/>
        <v>新北市萬里區大湖</v>
      </c>
      <c r="B4343" s="95" t="s">
        <v>8575</v>
      </c>
      <c r="C4343" s="95" t="s">
        <v>8895</v>
      </c>
      <c r="D4343" s="95" t="s">
        <v>8963</v>
      </c>
      <c r="E4343" s="92">
        <v>120</v>
      </c>
      <c r="G4343" s="92">
        <v>120</v>
      </c>
    </row>
    <row r="4344" spans="1:7" x14ac:dyDescent="0.25">
      <c r="A4344" s="95" t="str">
        <f t="shared" si="289"/>
        <v>新北市萬里區大鵬街</v>
      </c>
      <c r="B4344" s="95" t="s">
        <v>8915</v>
      </c>
      <c r="C4344" s="95" t="s">
        <v>8895</v>
      </c>
      <c r="D4344" s="95" t="s">
        <v>8963</v>
      </c>
      <c r="E4344" s="92">
        <v>120</v>
      </c>
      <c r="G4344" s="92">
        <v>120</v>
      </c>
    </row>
    <row r="4345" spans="1:7" x14ac:dyDescent="0.25">
      <c r="A4345" s="95" t="str">
        <f t="shared" si="289"/>
        <v>新北市萬里區太和</v>
      </c>
      <c r="B4345" s="95" t="s">
        <v>8916</v>
      </c>
      <c r="C4345" s="95" t="s">
        <v>8895</v>
      </c>
      <c r="D4345" s="95" t="s">
        <v>8963</v>
      </c>
      <c r="E4345" s="92">
        <v>120</v>
      </c>
      <c r="G4345" s="92">
        <v>120</v>
      </c>
    </row>
    <row r="4346" spans="1:7" x14ac:dyDescent="0.25">
      <c r="A4346" s="95" t="str">
        <f t="shared" si="289"/>
        <v>新北市萬里區孝一街</v>
      </c>
      <c r="B4346" s="95" t="s">
        <v>8917</v>
      </c>
      <c r="C4346" s="95" t="s">
        <v>8895</v>
      </c>
      <c r="D4346" s="95" t="s">
        <v>8963</v>
      </c>
      <c r="E4346" s="92">
        <v>120</v>
      </c>
      <c r="G4346" s="92">
        <v>120</v>
      </c>
    </row>
    <row r="4347" spans="1:7" x14ac:dyDescent="0.25">
      <c r="A4347" s="95" t="str">
        <f t="shared" si="289"/>
        <v>新北市萬里區孝七街</v>
      </c>
      <c r="B4347" s="95" t="s">
        <v>8918</v>
      </c>
      <c r="C4347" s="95" t="s">
        <v>8895</v>
      </c>
      <c r="D4347" s="95" t="s">
        <v>8963</v>
      </c>
      <c r="E4347" s="92">
        <v>120</v>
      </c>
      <c r="G4347" s="92">
        <v>120</v>
      </c>
    </row>
    <row r="4348" spans="1:7" x14ac:dyDescent="0.25">
      <c r="A4348" s="95" t="str">
        <f t="shared" si="289"/>
        <v>新北市萬里區孝三街</v>
      </c>
      <c r="B4348" s="95" t="s">
        <v>8919</v>
      </c>
      <c r="C4348" s="95" t="s">
        <v>8895</v>
      </c>
      <c r="D4348" s="95" t="s">
        <v>8963</v>
      </c>
      <c r="E4348" s="92">
        <v>120</v>
      </c>
      <c r="G4348" s="92">
        <v>120</v>
      </c>
    </row>
    <row r="4349" spans="1:7" x14ac:dyDescent="0.25">
      <c r="A4349" s="95" t="str">
        <f t="shared" si="289"/>
        <v>新北市萬里區孝二街</v>
      </c>
      <c r="B4349" s="95" t="s">
        <v>8920</v>
      </c>
      <c r="C4349" s="95" t="s">
        <v>8895</v>
      </c>
      <c r="D4349" s="95" t="s">
        <v>8963</v>
      </c>
      <c r="E4349" s="92">
        <v>120</v>
      </c>
      <c r="G4349" s="92">
        <v>120</v>
      </c>
    </row>
    <row r="4350" spans="1:7" x14ac:dyDescent="0.25">
      <c r="A4350" s="95" t="str">
        <f t="shared" si="289"/>
        <v>新北市萬里區孝五街</v>
      </c>
      <c r="B4350" s="95" t="s">
        <v>8921</v>
      </c>
      <c r="C4350" s="95" t="s">
        <v>8895</v>
      </c>
      <c r="D4350" s="95" t="s">
        <v>8963</v>
      </c>
      <c r="E4350" s="92">
        <v>120</v>
      </c>
      <c r="G4350" s="92">
        <v>120</v>
      </c>
    </row>
    <row r="4351" spans="1:7" x14ac:dyDescent="0.25">
      <c r="A4351" s="95" t="str">
        <f t="shared" si="289"/>
        <v>新北市萬里區孝六街</v>
      </c>
      <c r="B4351" s="95" t="s">
        <v>8922</v>
      </c>
      <c r="C4351" s="95" t="s">
        <v>8895</v>
      </c>
      <c r="D4351" s="95" t="s">
        <v>8963</v>
      </c>
      <c r="E4351" s="92">
        <v>120</v>
      </c>
      <c r="G4351" s="92">
        <v>120</v>
      </c>
    </row>
    <row r="4352" spans="1:7" x14ac:dyDescent="0.25">
      <c r="A4352" s="95" t="str">
        <f t="shared" si="289"/>
        <v>新北市萬里區孝四街</v>
      </c>
      <c r="B4352" s="95" t="s">
        <v>8923</v>
      </c>
      <c r="C4352" s="95" t="s">
        <v>8895</v>
      </c>
      <c r="D4352" s="95" t="s">
        <v>8963</v>
      </c>
      <c r="E4352" s="92">
        <v>120</v>
      </c>
      <c r="G4352" s="92">
        <v>120</v>
      </c>
    </row>
    <row r="4353" spans="1:7" x14ac:dyDescent="0.25">
      <c r="A4353" s="95" t="str">
        <f t="shared" si="289"/>
        <v>新北市萬里區崁脚</v>
      </c>
      <c r="B4353" s="95" t="s">
        <v>8924</v>
      </c>
      <c r="C4353" s="95" t="s">
        <v>8895</v>
      </c>
      <c r="D4353" s="95" t="s">
        <v>8963</v>
      </c>
      <c r="E4353" s="92">
        <v>120</v>
      </c>
      <c r="G4353" s="92">
        <v>120</v>
      </c>
    </row>
    <row r="4354" spans="1:7" x14ac:dyDescent="0.25">
      <c r="A4354" s="95" t="str">
        <f t="shared" si="289"/>
        <v>新北市萬里區忠一街</v>
      </c>
      <c r="B4354" s="95" t="s">
        <v>8679</v>
      </c>
      <c r="C4354" s="95" t="s">
        <v>8895</v>
      </c>
      <c r="D4354" s="95" t="s">
        <v>8963</v>
      </c>
      <c r="E4354" s="92">
        <v>120</v>
      </c>
      <c r="G4354" s="92">
        <v>120</v>
      </c>
    </row>
    <row r="4355" spans="1:7" x14ac:dyDescent="0.25">
      <c r="A4355" s="95" t="str">
        <f t="shared" si="289"/>
        <v>新北市萬里區忠三街</v>
      </c>
      <c r="B4355" s="95" t="s">
        <v>8925</v>
      </c>
      <c r="C4355" s="95" t="s">
        <v>8895</v>
      </c>
      <c r="D4355" s="95" t="s">
        <v>8963</v>
      </c>
      <c r="E4355" s="92">
        <v>120</v>
      </c>
      <c r="G4355" s="92">
        <v>120</v>
      </c>
    </row>
    <row r="4356" spans="1:7" x14ac:dyDescent="0.25">
      <c r="A4356" s="95" t="str">
        <f t="shared" si="289"/>
        <v>新北市萬里區忠二街</v>
      </c>
      <c r="B4356" s="95" t="s">
        <v>8681</v>
      </c>
      <c r="C4356" s="95" t="s">
        <v>8895</v>
      </c>
      <c r="D4356" s="95" t="s">
        <v>8963</v>
      </c>
      <c r="E4356" s="92">
        <v>120</v>
      </c>
      <c r="G4356" s="92">
        <v>120</v>
      </c>
    </row>
    <row r="4357" spans="1:7" x14ac:dyDescent="0.25">
      <c r="A4357" s="95" t="str">
        <f t="shared" si="289"/>
        <v>新北市萬里區忠五街</v>
      </c>
      <c r="B4357" s="95" t="s">
        <v>8682</v>
      </c>
      <c r="C4357" s="95" t="s">
        <v>8895</v>
      </c>
      <c r="D4357" s="95" t="s">
        <v>8963</v>
      </c>
      <c r="E4357" s="92">
        <v>120</v>
      </c>
      <c r="G4357" s="92">
        <v>120</v>
      </c>
    </row>
    <row r="4358" spans="1:7" x14ac:dyDescent="0.25">
      <c r="A4358" s="95" t="str">
        <f t="shared" si="289"/>
        <v>新北市萬里區忠六街</v>
      </c>
      <c r="B4358" s="95" t="s">
        <v>8684</v>
      </c>
      <c r="C4358" s="95" t="s">
        <v>8895</v>
      </c>
      <c r="D4358" s="95" t="s">
        <v>8963</v>
      </c>
      <c r="E4358" s="92">
        <v>120</v>
      </c>
      <c r="G4358" s="92">
        <v>120</v>
      </c>
    </row>
    <row r="4359" spans="1:7" x14ac:dyDescent="0.25">
      <c r="A4359" s="95" t="str">
        <f t="shared" si="289"/>
        <v>新北市萬里區忠四街</v>
      </c>
      <c r="B4359" s="95" t="s">
        <v>8685</v>
      </c>
      <c r="C4359" s="95" t="s">
        <v>8895</v>
      </c>
      <c r="D4359" s="95" t="s">
        <v>8963</v>
      </c>
      <c r="E4359" s="92">
        <v>120</v>
      </c>
      <c r="G4359" s="92">
        <v>120</v>
      </c>
    </row>
    <row r="4360" spans="1:7" x14ac:dyDescent="0.25">
      <c r="A4360" s="95" t="str">
        <f t="shared" si="289"/>
        <v>新北市萬里區愛一街</v>
      </c>
      <c r="B4360" s="95" t="s">
        <v>8926</v>
      </c>
      <c r="C4360" s="95" t="s">
        <v>8895</v>
      </c>
      <c r="D4360" s="95" t="s">
        <v>8963</v>
      </c>
      <c r="E4360" s="92">
        <v>120</v>
      </c>
      <c r="G4360" s="92">
        <v>120</v>
      </c>
    </row>
    <row r="4361" spans="1:7" x14ac:dyDescent="0.25">
      <c r="A4361" s="95" t="str">
        <f t="shared" si="289"/>
        <v>新北市萬里區愛三街</v>
      </c>
      <c r="B4361" s="95" t="s">
        <v>8927</v>
      </c>
      <c r="C4361" s="95" t="s">
        <v>8895</v>
      </c>
      <c r="D4361" s="95" t="s">
        <v>8963</v>
      </c>
      <c r="E4361" s="92">
        <v>120</v>
      </c>
      <c r="G4361" s="92">
        <v>120</v>
      </c>
    </row>
    <row r="4362" spans="1:7" x14ac:dyDescent="0.25">
      <c r="A4362" s="95" t="str">
        <f t="shared" si="289"/>
        <v>新北市萬里區愛二街</v>
      </c>
      <c r="B4362" s="95" t="s">
        <v>8928</v>
      </c>
      <c r="C4362" s="95" t="s">
        <v>8895</v>
      </c>
      <c r="D4362" s="95" t="s">
        <v>8963</v>
      </c>
      <c r="E4362" s="92">
        <v>120</v>
      </c>
      <c r="G4362" s="92">
        <v>120</v>
      </c>
    </row>
    <row r="4363" spans="1:7" x14ac:dyDescent="0.25">
      <c r="A4363" s="95" t="str">
        <f t="shared" si="289"/>
        <v>新北市萬里區挹翠路</v>
      </c>
      <c r="B4363" s="95" t="s">
        <v>8929</v>
      </c>
      <c r="C4363" s="95" t="s">
        <v>8895</v>
      </c>
      <c r="D4363" s="95" t="s">
        <v>8963</v>
      </c>
      <c r="E4363" s="92">
        <v>120</v>
      </c>
      <c r="G4363" s="92">
        <v>120</v>
      </c>
    </row>
    <row r="4364" spans="1:7" x14ac:dyDescent="0.25">
      <c r="A4364" s="95" t="str">
        <f t="shared" si="289"/>
        <v>新北市萬里區新墾丁路</v>
      </c>
      <c r="B4364" s="95" t="s">
        <v>8930</v>
      </c>
      <c r="C4364" s="95" t="s">
        <v>8895</v>
      </c>
      <c r="D4364" s="95" t="s">
        <v>8963</v>
      </c>
      <c r="E4364" s="92">
        <v>120</v>
      </c>
      <c r="G4364" s="92">
        <v>120</v>
      </c>
    </row>
    <row r="4365" spans="1:7" x14ac:dyDescent="0.25">
      <c r="A4365" s="95" t="str">
        <f t="shared" si="289"/>
        <v>新北市萬里區日光路</v>
      </c>
      <c r="B4365" s="95" t="s">
        <v>8931</v>
      </c>
      <c r="C4365" s="95" t="s">
        <v>8895</v>
      </c>
      <c r="D4365" s="95" t="s">
        <v>8963</v>
      </c>
      <c r="E4365" s="92">
        <v>120</v>
      </c>
      <c r="G4365" s="92">
        <v>120</v>
      </c>
    </row>
    <row r="4366" spans="1:7" x14ac:dyDescent="0.25">
      <c r="A4366" s="95" t="str">
        <f t="shared" si="289"/>
        <v>新北市萬里區景美</v>
      </c>
      <c r="B4366" s="95" t="s">
        <v>8932</v>
      </c>
      <c r="C4366" s="95" t="s">
        <v>8895</v>
      </c>
      <c r="D4366" s="95" t="s">
        <v>8963</v>
      </c>
      <c r="E4366" s="92">
        <v>120</v>
      </c>
      <c r="G4366" s="92">
        <v>120</v>
      </c>
    </row>
    <row r="4367" spans="1:7" x14ac:dyDescent="0.25">
      <c r="A4367" s="95" t="str">
        <f t="shared" si="289"/>
        <v>新北市萬里區海景路</v>
      </c>
      <c r="B4367" s="95" t="s">
        <v>8933</v>
      </c>
      <c r="C4367" s="95" t="s">
        <v>8895</v>
      </c>
      <c r="D4367" s="95" t="s">
        <v>8963</v>
      </c>
      <c r="E4367" s="92">
        <v>120</v>
      </c>
      <c r="G4367" s="92">
        <v>120</v>
      </c>
    </row>
    <row r="4368" spans="1:7" x14ac:dyDescent="0.25">
      <c r="A4368" s="95" t="str">
        <f t="shared" si="289"/>
        <v>新北市萬里區漁澳</v>
      </c>
      <c r="B4368" s="95" t="s">
        <v>8934</v>
      </c>
      <c r="C4368" s="95" t="s">
        <v>8895</v>
      </c>
      <c r="D4368" s="95" t="s">
        <v>8963</v>
      </c>
      <c r="E4368" s="92">
        <v>120</v>
      </c>
      <c r="G4368" s="92">
        <v>120</v>
      </c>
    </row>
    <row r="4369" spans="1:7" x14ac:dyDescent="0.25">
      <c r="A4369" s="95" t="str">
        <f t="shared" si="289"/>
        <v>新北市萬里區獅頭</v>
      </c>
      <c r="B4369" s="95" t="s">
        <v>8935</v>
      </c>
      <c r="C4369" s="95" t="s">
        <v>8895</v>
      </c>
      <c r="D4369" s="95" t="s">
        <v>8963</v>
      </c>
      <c r="E4369" s="92">
        <v>120</v>
      </c>
      <c r="G4369" s="92">
        <v>120</v>
      </c>
    </row>
    <row r="4370" spans="1:7" x14ac:dyDescent="0.25">
      <c r="A4370" s="95" t="str">
        <f t="shared" si="289"/>
        <v>新北市萬里區瑪鋉下街</v>
      </c>
      <c r="B4370" s="95" t="s">
        <v>8936</v>
      </c>
      <c r="C4370" s="95" t="s">
        <v>8895</v>
      </c>
      <c r="D4370" s="95" t="s">
        <v>8963</v>
      </c>
      <c r="E4370" s="92">
        <v>120</v>
      </c>
      <c r="G4370" s="92">
        <v>120</v>
      </c>
    </row>
    <row r="4371" spans="1:7" x14ac:dyDescent="0.25">
      <c r="A4371" s="95" t="str">
        <f t="shared" si="289"/>
        <v>新北市萬里區瑪鋉路</v>
      </c>
      <c r="B4371" s="95" t="s">
        <v>8937</v>
      </c>
      <c r="C4371" s="95" t="s">
        <v>8895</v>
      </c>
      <c r="D4371" s="95" t="s">
        <v>8963</v>
      </c>
      <c r="E4371" s="92">
        <v>120</v>
      </c>
      <c r="G4371" s="92">
        <v>120</v>
      </c>
    </row>
    <row r="4372" spans="1:7" x14ac:dyDescent="0.25">
      <c r="A4372" s="95" t="str">
        <f t="shared" si="289"/>
        <v>新北市萬里區瑪鋉頂街</v>
      </c>
      <c r="B4372" s="95" t="s">
        <v>8938</v>
      </c>
      <c r="C4372" s="95" t="s">
        <v>8895</v>
      </c>
      <c r="D4372" s="95" t="s">
        <v>8963</v>
      </c>
      <c r="E4372" s="92">
        <v>120</v>
      </c>
      <c r="G4372" s="92">
        <v>120</v>
      </c>
    </row>
    <row r="4373" spans="1:7" x14ac:dyDescent="0.25">
      <c r="A4373" s="95" t="str">
        <f t="shared" si="289"/>
        <v>新北市萬里區皷亭</v>
      </c>
      <c r="B4373" s="95" t="s">
        <v>8939</v>
      </c>
      <c r="C4373" s="95" t="s">
        <v>8895</v>
      </c>
      <c r="D4373" s="95" t="s">
        <v>8963</v>
      </c>
      <c r="E4373" s="92">
        <v>120</v>
      </c>
      <c r="G4373" s="92">
        <v>120</v>
      </c>
    </row>
    <row r="4374" spans="1:7" x14ac:dyDescent="0.25">
      <c r="A4374" s="95" t="str">
        <f t="shared" si="289"/>
        <v>新北市萬里區石角</v>
      </c>
      <c r="B4374" s="95" t="s">
        <v>8940</v>
      </c>
      <c r="C4374" s="95" t="s">
        <v>8895</v>
      </c>
      <c r="D4374" s="95" t="s">
        <v>8963</v>
      </c>
      <c r="E4374" s="92">
        <v>120</v>
      </c>
      <c r="G4374" s="92">
        <v>120</v>
      </c>
    </row>
    <row r="4375" spans="1:7" x14ac:dyDescent="0.25">
      <c r="A4375" s="95" t="str">
        <f t="shared" si="289"/>
        <v>新北市萬里區磺溪</v>
      </c>
      <c r="B4375" s="95" t="s">
        <v>8941</v>
      </c>
      <c r="C4375" s="95" t="s">
        <v>8895</v>
      </c>
      <c r="D4375" s="95" t="s">
        <v>8963</v>
      </c>
      <c r="E4375" s="92">
        <v>120</v>
      </c>
      <c r="G4375" s="92">
        <v>120</v>
      </c>
    </row>
    <row r="4376" spans="1:7" x14ac:dyDescent="0.25">
      <c r="A4376" s="95" t="str">
        <f t="shared" si="289"/>
        <v>新北市萬里區福德坑</v>
      </c>
      <c r="B4376" s="95" t="s">
        <v>8942</v>
      </c>
      <c r="C4376" s="95" t="s">
        <v>8895</v>
      </c>
      <c r="D4376" s="95" t="s">
        <v>8963</v>
      </c>
      <c r="E4376" s="92">
        <v>120</v>
      </c>
      <c r="G4376" s="92">
        <v>120</v>
      </c>
    </row>
    <row r="4377" spans="1:7" x14ac:dyDescent="0.25">
      <c r="A4377" s="95" t="str">
        <f t="shared" si="289"/>
        <v>新北市萬里區美崙</v>
      </c>
      <c r="B4377" s="95" t="s">
        <v>8943</v>
      </c>
      <c r="C4377" s="95" t="s">
        <v>8895</v>
      </c>
      <c r="D4377" s="95" t="s">
        <v>8963</v>
      </c>
      <c r="E4377" s="92">
        <v>120</v>
      </c>
      <c r="G4377" s="92">
        <v>120</v>
      </c>
    </row>
    <row r="4378" spans="1:7" x14ac:dyDescent="0.25">
      <c r="A4378" s="95" t="str">
        <f t="shared" si="289"/>
        <v>新北市萬里區翡翠路</v>
      </c>
      <c r="B4378" s="95" t="s">
        <v>8944</v>
      </c>
      <c r="C4378" s="95" t="s">
        <v>8895</v>
      </c>
      <c r="D4378" s="95" t="s">
        <v>8963</v>
      </c>
      <c r="E4378" s="92">
        <v>120</v>
      </c>
      <c r="G4378" s="92">
        <v>120</v>
      </c>
    </row>
    <row r="4379" spans="1:7" x14ac:dyDescent="0.25">
      <c r="A4379" s="95" t="str">
        <f t="shared" si="289"/>
        <v>新北市萬里區聽濤路</v>
      </c>
      <c r="B4379" s="95" t="s">
        <v>8945</v>
      </c>
      <c r="C4379" s="95" t="s">
        <v>8895</v>
      </c>
      <c r="D4379" s="95" t="s">
        <v>8963</v>
      </c>
      <c r="E4379" s="92">
        <v>120</v>
      </c>
      <c r="G4379" s="92">
        <v>120</v>
      </c>
    </row>
    <row r="4380" spans="1:7" x14ac:dyDescent="0.25">
      <c r="A4380" s="95" t="str">
        <f t="shared" si="289"/>
        <v>新北市萬里區萬里加投</v>
      </c>
      <c r="B4380" s="95" t="s">
        <v>8946</v>
      </c>
      <c r="C4380" s="95" t="s">
        <v>8895</v>
      </c>
      <c r="D4380" s="95" t="s">
        <v>8963</v>
      </c>
      <c r="E4380" s="92">
        <v>120</v>
      </c>
      <c r="G4380" s="92">
        <v>120</v>
      </c>
    </row>
    <row r="4381" spans="1:7" x14ac:dyDescent="0.25">
      <c r="A4381" s="95" t="str">
        <f t="shared" si="289"/>
        <v>新北市萬里區豊𢊬</v>
      </c>
      <c r="B4381" s="95" t="s">
        <v>8947</v>
      </c>
      <c r="C4381" s="95" t="s">
        <v>8895</v>
      </c>
      <c r="D4381" s="95" t="s">
        <v>8963</v>
      </c>
      <c r="E4381" s="92">
        <v>120</v>
      </c>
      <c r="G4381" s="92">
        <v>120</v>
      </c>
    </row>
    <row r="4382" spans="1:7" x14ac:dyDescent="0.25">
      <c r="A4382" s="95" t="str">
        <f t="shared" si="289"/>
        <v>新北市萬里區達天</v>
      </c>
      <c r="B4382" s="95" t="s">
        <v>8948</v>
      </c>
      <c r="C4382" s="95" t="s">
        <v>8895</v>
      </c>
      <c r="D4382" s="95" t="s">
        <v>8963</v>
      </c>
      <c r="E4382" s="92">
        <v>120</v>
      </c>
      <c r="G4382" s="92">
        <v>120</v>
      </c>
    </row>
    <row r="4383" spans="1:7" x14ac:dyDescent="0.25">
      <c r="A4383" s="95" t="str">
        <f t="shared" si="289"/>
        <v>新北市萬里區頂社</v>
      </c>
      <c r="B4383" s="95" t="s">
        <v>8949</v>
      </c>
      <c r="C4383" s="95" t="s">
        <v>8895</v>
      </c>
      <c r="D4383" s="95" t="s">
        <v>8963</v>
      </c>
      <c r="E4383" s="92">
        <v>120</v>
      </c>
      <c r="G4383" s="92">
        <v>120</v>
      </c>
    </row>
    <row r="4384" spans="1:7" x14ac:dyDescent="0.25">
      <c r="A4384" s="95" t="str">
        <f t="shared" si="289"/>
        <v>新北市萬里區香員林</v>
      </c>
      <c r="B4384" s="95" t="s">
        <v>8950</v>
      </c>
      <c r="C4384" s="95" t="s">
        <v>8895</v>
      </c>
      <c r="D4384" s="95" t="s">
        <v>8963</v>
      </c>
      <c r="E4384" s="92">
        <v>120</v>
      </c>
      <c r="G4384" s="92">
        <v>120</v>
      </c>
    </row>
    <row r="4385" spans="1:10" x14ac:dyDescent="0.25">
      <c r="A4385" s="95" t="str">
        <f t="shared" si="289"/>
        <v>新北市萬里區麗水</v>
      </c>
      <c r="B4385" s="95" t="s">
        <v>8951</v>
      </c>
      <c r="C4385" s="95" t="s">
        <v>8895</v>
      </c>
      <c r="D4385" s="95" t="s">
        <v>8963</v>
      </c>
      <c r="E4385" s="92">
        <v>120</v>
      </c>
      <c r="G4385" s="92">
        <v>120</v>
      </c>
    </row>
    <row r="4386" spans="1:10" x14ac:dyDescent="0.25">
      <c r="A4386" s="95" t="str">
        <f t="shared" si="289"/>
        <v>新北市烏來區信福路</v>
      </c>
      <c r="B4386" s="95" t="s">
        <v>8953</v>
      </c>
      <c r="C4386" s="95" t="s">
        <v>8952</v>
      </c>
      <c r="D4386" s="95" t="s">
        <v>8963</v>
      </c>
      <c r="E4386" s="92">
        <v>120</v>
      </c>
      <c r="G4386" s="92">
        <v>120</v>
      </c>
    </row>
    <row r="4387" spans="1:10" x14ac:dyDescent="0.25">
      <c r="A4387" s="95" t="str">
        <f t="shared" si="289"/>
        <v>新北市烏來區啦卡路</v>
      </c>
      <c r="B4387" s="95" t="s">
        <v>8954</v>
      </c>
      <c r="C4387" s="95" t="s">
        <v>8952</v>
      </c>
      <c r="D4387" s="95" t="s">
        <v>8963</v>
      </c>
      <c r="E4387" s="92">
        <v>120</v>
      </c>
      <c r="G4387" s="92">
        <v>120</v>
      </c>
    </row>
    <row r="4388" spans="1:10" x14ac:dyDescent="0.25">
      <c r="A4388" s="95" t="str">
        <f t="shared" si="289"/>
        <v>新北市烏來區新烏路</v>
      </c>
      <c r="B4388" s="95" t="s">
        <v>8955</v>
      </c>
      <c r="C4388" s="95" t="s">
        <v>8952</v>
      </c>
      <c r="D4388" s="95" t="s">
        <v>8963</v>
      </c>
      <c r="E4388" s="92">
        <v>120</v>
      </c>
      <c r="G4388" s="92">
        <v>120</v>
      </c>
    </row>
    <row r="4389" spans="1:10" x14ac:dyDescent="0.25">
      <c r="A4389" s="95" t="str">
        <f t="shared" si="289"/>
        <v>新北市烏來區溫泉街</v>
      </c>
      <c r="B4389" s="95" t="s">
        <v>8956</v>
      </c>
      <c r="C4389" s="95" t="s">
        <v>8952</v>
      </c>
      <c r="D4389" s="95" t="s">
        <v>8963</v>
      </c>
      <c r="E4389" s="92">
        <v>120</v>
      </c>
      <c r="G4389" s="92">
        <v>120</v>
      </c>
    </row>
    <row r="4390" spans="1:10" x14ac:dyDescent="0.25">
      <c r="A4390" s="95" t="str">
        <f t="shared" si="289"/>
        <v>新北市烏來區烏來街</v>
      </c>
      <c r="B4390" s="95" t="s">
        <v>8957</v>
      </c>
      <c r="C4390" s="95" t="s">
        <v>8952</v>
      </c>
      <c r="D4390" s="95" t="s">
        <v>8963</v>
      </c>
      <c r="E4390" s="92">
        <v>120</v>
      </c>
      <c r="G4390" s="92">
        <v>120</v>
      </c>
    </row>
    <row r="4391" spans="1:10" x14ac:dyDescent="0.25">
      <c r="A4391" s="95" t="str">
        <f t="shared" si="289"/>
        <v>新北市烏來區環山路</v>
      </c>
      <c r="B4391" s="95" t="s">
        <v>8958</v>
      </c>
      <c r="C4391" s="95" t="s">
        <v>8952</v>
      </c>
      <c r="D4391" s="95" t="s">
        <v>8963</v>
      </c>
      <c r="E4391" s="92">
        <v>120</v>
      </c>
      <c r="G4391" s="92">
        <v>120</v>
      </c>
    </row>
    <row r="4392" spans="1:10" x14ac:dyDescent="0.25">
      <c r="A4392" s="95" t="str">
        <f t="shared" si="289"/>
        <v>新北市烏來區西羅岸路</v>
      </c>
      <c r="B4392" s="95" t="s">
        <v>8959</v>
      </c>
      <c r="C4392" s="95" t="s">
        <v>8952</v>
      </c>
      <c r="D4392" s="95" t="s">
        <v>8963</v>
      </c>
      <c r="E4392" s="92">
        <v>120</v>
      </c>
      <c r="G4392" s="92">
        <v>120</v>
      </c>
    </row>
    <row r="4393" spans="1:10" x14ac:dyDescent="0.25">
      <c r="A4393" s="95" t="str">
        <f t="shared" ref="A4393:A4395" si="290">C4393&amp;B4393</f>
        <v>新北市烏來區野要街</v>
      </c>
      <c r="B4393" s="95" t="s">
        <v>8960</v>
      </c>
      <c r="C4393" s="95" t="s">
        <v>8952</v>
      </c>
      <c r="D4393" s="95" t="s">
        <v>8963</v>
      </c>
      <c r="E4393" s="92">
        <v>120</v>
      </c>
      <c r="G4393" s="92">
        <v>120</v>
      </c>
    </row>
    <row r="4394" spans="1:10" x14ac:dyDescent="0.25">
      <c r="A4394" s="95" t="str">
        <f t="shared" si="290"/>
        <v>新北市烏來區金堰</v>
      </c>
      <c r="B4394" s="95" t="s">
        <v>8961</v>
      </c>
      <c r="C4394" s="95" t="s">
        <v>8952</v>
      </c>
      <c r="D4394" s="95" t="s">
        <v>8963</v>
      </c>
      <c r="E4394" s="92">
        <v>120</v>
      </c>
      <c r="G4394" s="92">
        <v>120</v>
      </c>
    </row>
    <row r="4395" spans="1:10" x14ac:dyDescent="0.25">
      <c r="A4395" s="95" t="str">
        <f t="shared" si="290"/>
        <v>新北市烏來區阿玉路</v>
      </c>
      <c r="B4395" s="95" t="s">
        <v>8962</v>
      </c>
      <c r="C4395" s="95" t="s">
        <v>8952</v>
      </c>
      <c r="D4395" s="95" t="s">
        <v>8963</v>
      </c>
      <c r="E4395" s="92">
        <v>120</v>
      </c>
      <c r="G4395" s="92">
        <v>120</v>
      </c>
    </row>
    <row r="4396" spans="1:10" x14ac:dyDescent="0.25">
      <c r="A4396" s="95" t="s">
        <v>7741</v>
      </c>
      <c r="E4396" s="129">
        <v>120</v>
      </c>
      <c r="F4396" s="129"/>
      <c r="G4396" s="129">
        <v>120</v>
      </c>
      <c r="H4396" s="129"/>
      <c r="I4396" s="129"/>
      <c r="J4396" s="129"/>
    </row>
    <row r="4397" spans="1:10" x14ac:dyDescent="0.25">
      <c r="A4397" s="95" t="s">
        <v>7742</v>
      </c>
      <c r="E4397" s="129">
        <v>120</v>
      </c>
      <c r="F4397" s="129"/>
      <c r="G4397" s="129">
        <v>120</v>
      </c>
      <c r="H4397" s="129"/>
      <c r="I4397" s="129"/>
      <c r="J4397" s="129"/>
    </row>
    <row r="4398" spans="1:10" x14ac:dyDescent="0.25">
      <c r="A4398" s="95" t="s">
        <v>7742</v>
      </c>
      <c r="E4398" s="129">
        <v>120</v>
      </c>
      <c r="F4398" s="129"/>
      <c r="G4398" s="129">
        <v>120</v>
      </c>
      <c r="H4398" s="129"/>
      <c r="I4398" s="129"/>
      <c r="J4398" s="129"/>
    </row>
    <row r="4399" spans="1:10" x14ac:dyDescent="0.25">
      <c r="A4399" s="95" t="s">
        <v>7743</v>
      </c>
      <c r="E4399" s="129">
        <v>120</v>
      </c>
      <c r="F4399" s="129"/>
      <c r="G4399" s="129">
        <v>120</v>
      </c>
      <c r="H4399" s="129"/>
      <c r="I4399" s="129"/>
      <c r="J4399" s="129"/>
    </row>
    <row r="4400" spans="1:10" x14ac:dyDescent="0.25">
      <c r="A4400" s="95" t="s">
        <v>7743</v>
      </c>
      <c r="E4400" s="129">
        <v>120</v>
      </c>
      <c r="F4400" s="129"/>
      <c r="G4400" s="129">
        <v>120</v>
      </c>
      <c r="H4400" s="129"/>
      <c r="I4400" s="129"/>
      <c r="J4400" s="129"/>
    </row>
    <row r="4401" spans="1:10" x14ac:dyDescent="0.25">
      <c r="A4401" s="95" t="s">
        <v>7744</v>
      </c>
      <c r="E4401" s="129">
        <v>120</v>
      </c>
      <c r="F4401" s="129"/>
      <c r="G4401" s="129">
        <v>120</v>
      </c>
      <c r="H4401" s="129"/>
      <c r="I4401" s="129"/>
      <c r="J4401" s="129"/>
    </row>
    <row r="4402" spans="1:10" x14ac:dyDescent="0.25">
      <c r="A4402" s="95" t="s">
        <v>7744</v>
      </c>
      <c r="E4402" s="129">
        <v>120</v>
      </c>
      <c r="F4402" s="129"/>
      <c r="G4402" s="129">
        <v>120</v>
      </c>
      <c r="H4402" s="129"/>
      <c r="I4402" s="129"/>
      <c r="J4402" s="129"/>
    </row>
    <row r="4403" spans="1:10" x14ac:dyDescent="0.25">
      <c r="A4403" s="95" t="s">
        <v>7745</v>
      </c>
      <c r="E4403" s="129">
        <v>120</v>
      </c>
      <c r="F4403" s="129"/>
      <c r="G4403" s="129">
        <v>120</v>
      </c>
      <c r="H4403" s="129"/>
      <c r="I4403" s="129"/>
      <c r="J4403" s="129"/>
    </row>
    <row r="4404" spans="1:10" x14ac:dyDescent="0.25">
      <c r="A4404" s="95" t="s">
        <v>7745</v>
      </c>
      <c r="E4404" s="129">
        <v>120</v>
      </c>
      <c r="F4404" s="129"/>
      <c r="G4404" s="129">
        <v>120</v>
      </c>
      <c r="H4404" s="129"/>
      <c r="I4404" s="129"/>
      <c r="J4404" s="129"/>
    </row>
    <row r="4405" spans="1:10" x14ac:dyDescent="0.25">
      <c r="A4405" s="95" t="s">
        <v>7746</v>
      </c>
      <c r="E4405" s="129">
        <v>120</v>
      </c>
      <c r="F4405" s="129"/>
      <c r="G4405" s="129">
        <v>120</v>
      </c>
      <c r="H4405" s="129"/>
      <c r="I4405" s="129"/>
      <c r="J4405" s="129"/>
    </row>
    <row r="4406" spans="1:10" x14ac:dyDescent="0.25">
      <c r="A4406" s="95" t="s">
        <v>7746</v>
      </c>
      <c r="E4406" s="129">
        <v>120</v>
      </c>
      <c r="F4406" s="129"/>
      <c r="G4406" s="129">
        <v>120</v>
      </c>
      <c r="H4406" s="129"/>
      <c r="I4406" s="129"/>
      <c r="J4406" s="129"/>
    </row>
    <row r="4407" spans="1:10" x14ac:dyDescent="0.25">
      <c r="A4407" s="95" t="s">
        <v>7747</v>
      </c>
      <c r="E4407" s="129">
        <v>120</v>
      </c>
      <c r="F4407" s="129"/>
      <c r="G4407" s="129">
        <v>120</v>
      </c>
      <c r="H4407" s="129"/>
      <c r="I4407" s="129"/>
      <c r="J4407" s="129"/>
    </row>
    <row r="4408" spans="1:10" x14ac:dyDescent="0.25">
      <c r="A4408" s="95" t="s">
        <v>7748</v>
      </c>
      <c r="E4408" s="129">
        <v>120</v>
      </c>
      <c r="F4408" s="129"/>
      <c r="G4408" s="129">
        <v>120</v>
      </c>
      <c r="H4408" s="129"/>
      <c r="I4408" s="129"/>
      <c r="J4408" s="129"/>
    </row>
    <row r="4409" spans="1:10" x14ac:dyDescent="0.25">
      <c r="A4409" s="95" t="s">
        <v>7749</v>
      </c>
      <c r="E4409" s="129">
        <v>120</v>
      </c>
      <c r="F4409" s="129"/>
      <c r="G4409" s="129">
        <v>120</v>
      </c>
      <c r="H4409" s="129"/>
      <c r="I4409" s="129"/>
      <c r="J4409" s="129"/>
    </row>
    <row r="4410" spans="1:10" x14ac:dyDescent="0.25">
      <c r="A4410" s="95" t="s">
        <v>7749</v>
      </c>
      <c r="E4410" s="129">
        <v>120</v>
      </c>
      <c r="F4410" s="129"/>
      <c r="G4410" s="129">
        <v>120</v>
      </c>
      <c r="H4410" s="129"/>
      <c r="I4410" s="129"/>
      <c r="J4410" s="129"/>
    </row>
    <row r="4411" spans="1:10" x14ac:dyDescent="0.25">
      <c r="A4411" s="95" t="s">
        <v>7750</v>
      </c>
      <c r="E4411" s="129">
        <v>120</v>
      </c>
      <c r="F4411" s="129"/>
      <c r="G4411" s="129">
        <v>120</v>
      </c>
      <c r="H4411" s="129"/>
      <c r="I4411" s="129"/>
      <c r="J4411" s="129"/>
    </row>
    <row r="4412" spans="1:10" x14ac:dyDescent="0.25">
      <c r="A4412" s="95" t="s">
        <v>7751</v>
      </c>
      <c r="E4412" s="129">
        <v>120</v>
      </c>
      <c r="F4412" s="129"/>
      <c r="G4412" s="129">
        <v>120</v>
      </c>
      <c r="H4412" s="129"/>
      <c r="I4412" s="129"/>
      <c r="J4412" s="129"/>
    </row>
    <row r="4413" spans="1:10" x14ac:dyDescent="0.25">
      <c r="A4413" s="95" t="s">
        <v>7752</v>
      </c>
      <c r="E4413" s="129">
        <v>120</v>
      </c>
      <c r="F4413" s="129"/>
      <c r="G4413" s="129">
        <v>120</v>
      </c>
      <c r="H4413" s="129"/>
      <c r="I4413" s="129"/>
      <c r="J4413" s="129"/>
    </row>
    <row r="4414" spans="1:10" x14ac:dyDescent="0.25">
      <c r="A4414" s="95" t="s">
        <v>7753</v>
      </c>
      <c r="E4414" s="129">
        <v>120</v>
      </c>
      <c r="F4414" s="129"/>
      <c r="G4414" s="129">
        <v>120</v>
      </c>
      <c r="H4414" s="129"/>
      <c r="I4414" s="129"/>
      <c r="J4414" s="129"/>
    </row>
    <row r="4415" spans="1:10" x14ac:dyDescent="0.25">
      <c r="A4415" s="95" t="s">
        <v>7754</v>
      </c>
      <c r="E4415" s="129">
        <v>120</v>
      </c>
      <c r="F4415" s="129"/>
      <c r="G4415" s="129">
        <v>120</v>
      </c>
      <c r="H4415" s="129"/>
      <c r="I4415" s="129"/>
      <c r="J4415" s="129"/>
    </row>
    <row r="4416" spans="1:10" x14ac:dyDescent="0.25">
      <c r="A4416" s="95" t="s">
        <v>7755</v>
      </c>
      <c r="E4416" s="129">
        <v>120</v>
      </c>
      <c r="F4416" s="129"/>
      <c r="G4416" s="129">
        <v>120</v>
      </c>
      <c r="H4416" s="129"/>
      <c r="I4416" s="129"/>
      <c r="J4416" s="129"/>
    </row>
    <row r="4417" spans="1:10" x14ac:dyDescent="0.25">
      <c r="A4417" s="95" t="s">
        <v>7756</v>
      </c>
      <c r="E4417" s="129">
        <v>280</v>
      </c>
      <c r="F4417" s="129"/>
      <c r="G4417" s="129">
        <v>280</v>
      </c>
      <c r="H4417" s="129"/>
      <c r="I4417" s="129"/>
      <c r="J4417" s="129"/>
    </row>
    <row r="4418" spans="1:10" x14ac:dyDescent="0.25">
      <c r="A4418" s="95" t="s">
        <v>7757</v>
      </c>
      <c r="E4418" s="129">
        <v>280</v>
      </c>
      <c r="F4418" s="129"/>
      <c r="G4418" s="129">
        <v>280</v>
      </c>
      <c r="H4418" s="129"/>
      <c r="I4418" s="129"/>
      <c r="J4418" s="129"/>
    </row>
    <row r="4419" spans="1:10" x14ac:dyDescent="0.25">
      <c r="A4419" s="95" t="s">
        <v>7758</v>
      </c>
      <c r="E4419" s="129">
        <v>280</v>
      </c>
      <c r="F4419" s="129"/>
      <c r="G4419" s="129">
        <v>280</v>
      </c>
      <c r="H4419" s="129"/>
      <c r="I4419" s="129"/>
      <c r="J4419" s="129"/>
    </row>
    <row r="4420" spans="1:10" x14ac:dyDescent="0.25">
      <c r="A4420" s="95" t="s">
        <v>7759</v>
      </c>
      <c r="E4420" s="129">
        <v>280</v>
      </c>
      <c r="F4420" s="129"/>
      <c r="G4420" s="129">
        <v>280</v>
      </c>
      <c r="H4420" s="129"/>
      <c r="I4420" s="129"/>
      <c r="J4420" s="129"/>
    </row>
    <row r="4421" spans="1:10" x14ac:dyDescent="0.25">
      <c r="A4421" s="95" t="s">
        <v>7760</v>
      </c>
      <c r="E4421" s="129">
        <v>280</v>
      </c>
      <c r="F4421" s="129"/>
      <c r="G4421" s="129">
        <v>280</v>
      </c>
      <c r="H4421" s="129"/>
      <c r="I4421" s="129"/>
      <c r="J4421" s="129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showGridLines="0" workbookViewId="0">
      <selection activeCell="I46" sqref="A1:I46"/>
    </sheetView>
  </sheetViews>
  <sheetFormatPr defaultRowHeight="16.5" x14ac:dyDescent="0.25"/>
  <cols>
    <col min="4" max="4" width="9.5" bestFit="1" customWidth="1"/>
  </cols>
  <sheetData>
    <row r="1" spans="1:12" ht="16.5" customHeight="1" x14ac:dyDescent="0.25">
      <c r="A1" s="215" t="s">
        <v>49</v>
      </c>
      <c r="B1" s="216"/>
      <c r="C1" s="216"/>
      <c r="D1" s="216"/>
      <c r="E1" s="216"/>
      <c r="F1" s="216"/>
      <c r="G1" s="216"/>
      <c r="H1" s="216"/>
      <c r="I1" s="217"/>
    </row>
    <row r="2" spans="1:12" ht="16.5" customHeight="1" x14ac:dyDescent="0.25">
      <c r="A2" s="218"/>
      <c r="B2" s="219"/>
      <c r="C2" s="219"/>
      <c r="D2" s="219"/>
      <c r="E2" s="219"/>
      <c r="F2" s="219"/>
      <c r="G2" s="219"/>
      <c r="H2" s="219"/>
      <c r="I2" s="220"/>
    </row>
    <row r="3" spans="1:12" ht="16.5" customHeight="1" x14ac:dyDescent="0.25">
      <c r="A3" s="251" t="s">
        <v>105</v>
      </c>
      <c r="B3" s="252"/>
      <c r="C3" s="252"/>
      <c r="D3" s="252"/>
      <c r="E3" s="252"/>
      <c r="F3" s="252"/>
      <c r="G3" s="252"/>
      <c r="H3" s="252"/>
      <c r="I3" s="253"/>
    </row>
    <row r="4" spans="1:12" ht="16.5" customHeight="1" x14ac:dyDescent="0.25">
      <c r="A4" s="251"/>
      <c r="B4" s="252"/>
      <c r="C4" s="252"/>
      <c r="D4" s="252"/>
      <c r="E4" s="252"/>
      <c r="F4" s="252"/>
      <c r="G4" s="252"/>
      <c r="H4" s="252"/>
      <c r="I4" s="253"/>
    </row>
    <row r="5" spans="1:12" x14ac:dyDescent="0.25">
      <c r="A5" s="251" t="s">
        <v>106</v>
      </c>
      <c r="B5" s="252"/>
      <c r="C5" s="252"/>
      <c r="D5" s="252"/>
      <c r="E5" s="252"/>
      <c r="F5" s="252"/>
      <c r="G5" s="252"/>
      <c r="H5" s="252"/>
      <c r="I5" s="253"/>
    </row>
    <row r="6" spans="1:12" x14ac:dyDescent="0.25">
      <c r="A6" s="251"/>
      <c r="B6" s="252"/>
      <c r="C6" s="252"/>
      <c r="D6" s="252"/>
      <c r="E6" s="252"/>
      <c r="F6" s="252"/>
      <c r="G6" s="252"/>
      <c r="H6" s="252"/>
      <c r="I6" s="253"/>
    </row>
    <row r="7" spans="1:12" ht="16.5" customHeight="1" x14ac:dyDescent="0.25">
      <c r="A7" s="59" t="s">
        <v>107</v>
      </c>
      <c r="B7" s="60"/>
      <c r="C7" s="60"/>
      <c r="D7" s="60"/>
      <c r="E7" s="60"/>
      <c r="F7" s="60"/>
      <c r="G7" s="60"/>
      <c r="H7" s="60"/>
      <c r="I7" s="61"/>
    </row>
    <row r="8" spans="1:12" x14ac:dyDescent="0.25">
      <c r="A8" s="254" t="s">
        <v>112</v>
      </c>
      <c r="B8" s="255"/>
      <c r="C8" s="255"/>
      <c r="D8" s="255"/>
      <c r="E8" s="255"/>
      <c r="F8" s="255"/>
      <c r="G8" s="255"/>
      <c r="H8" s="255"/>
      <c r="I8" s="256"/>
    </row>
    <row r="9" spans="1:12" x14ac:dyDescent="0.25">
      <c r="A9" s="254"/>
      <c r="B9" s="255"/>
      <c r="C9" s="255"/>
      <c r="D9" s="255"/>
      <c r="E9" s="255"/>
      <c r="F9" s="255"/>
      <c r="G9" s="255"/>
      <c r="H9" s="255"/>
      <c r="I9" s="256"/>
    </row>
    <row r="10" spans="1:12" x14ac:dyDescent="0.25">
      <c r="A10" s="254"/>
      <c r="B10" s="255"/>
      <c r="C10" s="255"/>
      <c r="D10" s="255"/>
      <c r="E10" s="255"/>
      <c r="F10" s="255"/>
      <c r="G10" s="255"/>
      <c r="H10" s="255"/>
      <c r="I10" s="256"/>
    </row>
    <row r="11" spans="1:12" x14ac:dyDescent="0.25">
      <c r="A11" s="254"/>
      <c r="B11" s="255"/>
      <c r="C11" s="255"/>
      <c r="D11" s="255"/>
      <c r="E11" s="255"/>
      <c r="F11" s="255"/>
      <c r="G11" s="255"/>
      <c r="H11" s="255"/>
      <c r="I11" s="256"/>
    </row>
    <row r="12" spans="1:12" x14ac:dyDescent="0.25">
      <c r="A12" s="254"/>
      <c r="B12" s="255"/>
      <c r="C12" s="255"/>
      <c r="D12" s="255"/>
      <c r="E12" s="255"/>
      <c r="F12" s="255"/>
      <c r="G12" s="255"/>
      <c r="H12" s="255"/>
      <c r="I12" s="256"/>
    </row>
    <row r="13" spans="1:12" x14ac:dyDescent="0.25">
      <c r="A13" s="254"/>
      <c r="B13" s="255"/>
      <c r="C13" s="255"/>
      <c r="D13" s="255"/>
      <c r="E13" s="255"/>
      <c r="F13" s="255"/>
      <c r="G13" s="255"/>
      <c r="H13" s="255"/>
      <c r="I13" s="256"/>
      <c r="L13" t="s">
        <v>108</v>
      </c>
    </row>
    <row r="14" spans="1:12" x14ac:dyDescent="0.25">
      <c r="A14" s="254"/>
      <c r="B14" s="255"/>
      <c r="C14" s="255"/>
      <c r="D14" s="255"/>
      <c r="E14" s="255"/>
      <c r="F14" s="255"/>
      <c r="G14" s="255"/>
      <c r="H14" s="255"/>
      <c r="I14" s="256"/>
    </row>
    <row r="15" spans="1:12" x14ac:dyDescent="0.25">
      <c r="A15" s="254"/>
      <c r="B15" s="255"/>
      <c r="C15" s="255"/>
      <c r="D15" s="255"/>
      <c r="E15" s="255"/>
      <c r="F15" s="255"/>
      <c r="G15" s="255"/>
      <c r="H15" s="255"/>
      <c r="I15" s="256"/>
    </row>
    <row r="16" spans="1:12" x14ac:dyDescent="0.25">
      <c r="A16" s="254"/>
      <c r="B16" s="255"/>
      <c r="C16" s="255"/>
      <c r="D16" s="255"/>
      <c r="E16" s="255"/>
      <c r="F16" s="255"/>
      <c r="G16" s="255"/>
      <c r="H16" s="255"/>
      <c r="I16" s="256"/>
    </row>
    <row r="17" spans="1:9" x14ac:dyDescent="0.25">
      <c r="A17" s="254"/>
      <c r="B17" s="255"/>
      <c r="C17" s="255"/>
      <c r="D17" s="255"/>
      <c r="E17" s="255"/>
      <c r="F17" s="255"/>
      <c r="G17" s="255"/>
      <c r="H17" s="255"/>
      <c r="I17" s="256"/>
    </row>
    <row r="18" spans="1:9" x14ac:dyDescent="0.25">
      <c r="A18" s="254"/>
      <c r="B18" s="255"/>
      <c r="C18" s="255"/>
      <c r="D18" s="255"/>
      <c r="E18" s="255"/>
      <c r="F18" s="255"/>
      <c r="G18" s="255"/>
      <c r="H18" s="255"/>
      <c r="I18" s="256"/>
    </row>
    <row r="19" spans="1:9" x14ac:dyDescent="0.25">
      <c r="A19" s="254"/>
      <c r="B19" s="255"/>
      <c r="C19" s="255"/>
      <c r="D19" s="255"/>
      <c r="E19" s="255"/>
      <c r="F19" s="255"/>
      <c r="G19" s="255"/>
      <c r="H19" s="255"/>
      <c r="I19" s="256"/>
    </row>
    <row r="20" spans="1:9" x14ac:dyDescent="0.25">
      <c r="A20" s="254"/>
      <c r="B20" s="255"/>
      <c r="C20" s="255"/>
      <c r="D20" s="255"/>
      <c r="E20" s="255"/>
      <c r="F20" s="255"/>
      <c r="G20" s="255"/>
      <c r="H20" s="255"/>
      <c r="I20" s="256"/>
    </row>
    <row r="21" spans="1:9" x14ac:dyDescent="0.25">
      <c r="A21" s="254"/>
      <c r="B21" s="255"/>
      <c r="C21" s="255"/>
      <c r="D21" s="255"/>
      <c r="E21" s="255"/>
      <c r="F21" s="255"/>
      <c r="G21" s="255"/>
      <c r="H21" s="255"/>
      <c r="I21" s="256"/>
    </row>
    <row r="22" spans="1:9" x14ac:dyDescent="0.25">
      <c r="A22" s="254"/>
      <c r="B22" s="255"/>
      <c r="C22" s="255"/>
      <c r="D22" s="255"/>
      <c r="E22" s="255"/>
      <c r="F22" s="255"/>
      <c r="G22" s="255"/>
      <c r="H22" s="255"/>
      <c r="I22" s="256"/>
    </row>
    <row r="23" spans="1:9" x14ac:dyDescent="0.25">
      <c r="A23" s="254"/>
      <c r="B23" s="255"/>
      <c r="C23" s="255"/>
      <c r="D23" s="255"/>
      <c r="E23" s="255"/>
      <c r="F23" s="255"/>
      <c r="G23" s="255"/>
      <c r="H23" s="255"/>
      <c r="I23" s="256"/>
    </row>
    <row r="24" spans="1:9" x14ac:dyDescent="0.25">
      <c r="A24" s="254"/>
      <c r="B24" s="255"/>
      <c r="C24" s="255"/>
      <c r="D24" s="255"/>
      <c r="E24" s="255"/>
      <c r="F24" s="255"/>
      <c r="G24" s="255"/>
      <c r="H24" s="255"/>
      <c r="I24" s="256"/>
    </row>
    <row r="25" spans="1:9" x14ac:dyDescent="0.25">
      <c r="A25" s="254"/>
      <c r="B25" s="255"/>
      <c r="C25" s="255"/>
      <c r="D25" s="255"/>
      <c r="E25" s="255"/>
      <c r="F25" s="255"/>
      <c r="G25" s="255"/>
      <c r="H25" s="255"/>
      <c r="I25" s="256"/>
    </row>
    <row r="26" spans="1:9" x14ac:dyDescent="0.25">
      <c r="A26" s="254"/>
      <c r="B26" s="255"/>
      <c r="C26" s="255"/>
      <c r="D26" s="255"/>
      <c r="E26" s="255"/>
      <c r="F26" s="255"/>
      <c r="G26" s="255"/>
      <c r="H26" s="255"/>
      <c r="I26" s="256"/>
    </row>
    <row r="27" spans="1:9" x14ac:dyDescent="0.25">
      <c r="A27" s="254"/>
      <c r="B27" s="255"/>
      <c r="C27" s="255"/>
      <c r="D27" s="255"/>
      <c r="E27" s="255"/>
      <c r="F27" s="255"/>
      <c r="G27" s="255"/>
      <c r="H27" s="255"/>
      <c r="I27" s="256"/>
    </row>
    <row r="28" spans="1:9" x14ac:dyDescent="0.25">
      <c r="A28" s="254"/>
      <c r="B28" s="255"/>
      <c r="C28" s="255"/>
      <c r="D28" s="255"/>
      <c r="E28" s="255"/>
      <c r="F28" s="255"/>
      <c r="G28" s="255"/>
      <c r="H28" s="255"/>
      <c r="I28" s="256"/>
    </row>
    <row r="29" spans="1:9" x14ac:dyDescent="0.25">
      <c r="A29" s="254"/>
      <c r="B29" s="255"/>
      <c r="C29" s="255"/>
      <c r="D29" s="255"/>
      <c r="E29" s="255"/>
      <c r="F29" s="255"/>
      <c r="G29" s="255"/>
      <c r="H29" s="255"/>
      <c r="I29" s="256"/>
    </row>
    <row r="30" spans="1:9" x14ac:dyDescent="0.25">
      <c r="A30" s="254"/>
      <c r="B30" s="255"/>
      <c r="C30" s="255"/>
      <c r="D30" s="255"/>
      <c r="E30" s="255"/>
      <c r="F30" s="255"/>
      <c r="G30" s="255"/>
      <c r="H30" s="255"/>
      <c r="I30" s="256"/>
    </row>
    <row r="31" spans="1:9" x14ac:dyDescent="0.25">
      <c r="A31" s="254"/>
      <c r="B31" s="255"/>
      <c r="C31" s="255"/>
      <c r="D31" s="255"/>
      <c r="E31" s="255"/>
      <c r="F31" s="255"/>
      <c r="G31" s="255"/>
      <c r="H31" s="255"/>
      <c r="I31" s="256"/>
    </row>
    <row r="32" spans="1:9" x14ac:dyDescent="0.25">
      <c r="A32" s="254"/>
      <c r="B32" s="255"/>
      <c r="C32" s="255"/>
      <c r="D32" s="255"/>
      <c r="E32" s="255"/>
      <c r="F32" s="255"/>
      <c r="G32" s="255"/>
      <c r="H32" s="255"/>
      <c r="I32" s="256"/>
    </row>
    <row r="33" spans="1:9" x14ac:dyDescent="0.25">
      <c r="A33" s="254"/>
      <c r="B33" s="255"/>
      <c r="C33" s="255"/>
      <c r="D33" s="255"/>
      <c r="E33" s="255"/>
      <c r="F33" s="255"/>
      <c r="G33" s="255"/>
      <c r="H33" s="255"/>
      <c r="I33" s="256"/>
    </row>
    <row r="34" spans="1:9" x14ac:dyDescent="0.25">
      <c r="A34" s="254"/>
      <c r="B34" s="255"/>
      <c r="C34" s="255"/>
      <c r="D34" s="255"/>
      <c r="E34" s="255"/>
      <c r="F34" s="255"/>
      <c r="G34" s="255"/>
      <c r="H34" s="255"/>
      <c r="I34" s="256"/>
    </row>
    <row r="35" spans="1:9" x14ac:dyDescent="0.25">
      <c r="A35" s="254"/>
      <c r="B35" s="255"/>
      <c r="C35" s="255"/>
      <c r="D35" s="255"/>
      <c r="E35" s="255"/>
      <c r="F35" s="255"/>
      <c r="G35" s="255"/>
      <c r="H35" s="255"/>
      <c r="I35" s="256"/>
    </row>
    <row r="36" spans="1:9" ht="16.5" customHeight="1" x14ac:dyDescent="0.25">
      <c r="A36" s="257" t="s">
        <v>110</v>
      </c>
      <c r="B36" s="258"/>
      <c r="C36" s="258"/>
      <c r="D36" s="231" t="s">
        <v>109</v>
      </c>
      <c r="E36" s="231"/>
      <c r="F36" s="231"/>
      <c r="G36" s="231"/>
      <c r="H36" s="231"/>
      <c r="I36" s="259"/>
    </row>
    <row r="37" spans="1:9" ht="16.5" customHeight="1" x14ac:dyDescent="0.25">
      <c r="A37" s="257"/>
      <c r="B37" s="258"/>
      <c r="C37" s="258"/>
      <c r="D37" s="231"/>
      <c r="E37" s="231"/>
      <c r="F37" s="231"/>
      <c r="G37" s="231"/>
      <c r="H37" s="231"/>
      <c r="I37" s="259"/>
    </row>
    <row r="38" spans="1:9" x14ac:dyDescent="0.25">
      <c r="A38" s="248" t="s">
        <v>111</v>
      </c>
      <c r="B38" s="249"/>
      <c r="C38" s="249"/>
      <c r="D38" s="249"/>
      <c r="E38" s="249"/>
      <c r="F38" s="249"/>
      <c r="G38" s="249"/>
      <c r="H38" s="249"/>
      <c r="I38" s="250"/>
    </row>
    <row r="39" spans="1:9" x14ac:dyDescent="0.25">
      <c r="A39" s="248"/>
      <c r="B39" s="249"/>
      <c r="C39" s="249"/>
      <c r="D39" s="249"/>
      <c r="E39" s="249"/>
      <c r="F39" s="249"/>
      <c r="G39" s="249"/>
      <c r="H39" s="249"/>
      <c r="I39" s="250"/>
    </row>
    <row r="40" spans="1:9" x14ac:dyDescent="0.25">
      <c r="A40" s="248"/>
      <c r="B40" s="249"/>
      <c r="C40" s="249"/>
      <c r="D40" s="249"/>
      <c r="E40" s="249"/>
      <c r="F40" s="249"/>
      <c r="G40" s="249"/>
      <c r="H40" s="249"/>
      <c r="I40" s="250"/>
    </row>
    <row r="41" spans="1:9" x14ac:dyDescent="0.25">
      <c r="A41" s="52"/>
      <c r="B41" s="50"/>
      <c r="C41" s="50"/>
      <c r="D41" s="50"/>
      <c r="E41" s="50"/>
      <c r="F41" s="50"/>
      <c r="G41" s="50"/>
      <c r="H41" s="50"/>
      <c r="I41" s="53"/>
    </row>
    <row r="42" spans="1:9" x14ac:dyDescent="0.25">
      <c r="A42" s="63"/>
      <c r="B42" s="62"/>
      <c r="C42" s="62"/>
      <c r="D42" s="62"/>
      <c r="E42" s="62"/>
      <c r="F42" s="62"/>
      <c r="G42" s="30"/>
      <c r="H42" s="30"/>
      <c r="I42" s="53"/>
    </row>
    <row r="43" spans="1:9" x14ac:dyDescent="0.25">
      <c r="A43" s="64"/>
      <c r="B43" s="231" t="s">
        <v>113</v>
      </c>
      <c r="C43" s="231"/>
      <c r="D43" s="231"/>
      <c r="E43" s="231"/>
      <c r="F43" s="231"/>
      <c r="G43" s="51"/>
      <c r="H43" s="30"/>
      <c r="I43" s="53"/>
    </row>
    <row r="44" spans="1:9" x14ac:dyDescent="0.25">
      <c r="A44" s="58"/>
      <c r="B44" s="51"/>
      <c r="C44" s="51"/>
      <c r="D44" s="51"/>
      <c r="E44" s="51"/>
      <c r="F44" s="51"/>
      <c r="G44" s="51"/>
      <c r="H44" s="50"/>
      <c r="I44" s="53"/>
    </row>
    <row r="45" spans="1:9" x14ac:dyDescent="0.25">
      <c r="A45" s="52"/>
      <c r="B45" s="50"/>
      <c r="C45" s="50"/>
      <c r="D45" s="50"/>
      <c r="E45" s="50"/>
      <c r="F45" s="50"/>
      <c r="G45" s="50"/>
      <c r="H45" s="50"/>
      <c r="I45" s="53"/>
    </row>
    <row r="46" spans="1:9" ht="17.25" thickBot="1" x14ac:dyDescent="0.3">
      <c r="A46" s="55"/>
      <c r="B46" s="56"/>
      <c r="C46" s="56"/>
      <c r="D46" s="56"/>
      <c r="E46" s="56"/>
      <c r="F46" s="56"/>
      <c r="G46" s="56"/>
      <c r="H46" s="56"/>
      <c r="I46" s="57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5"/>
  <sheetViews>
    <sheetView topLeftCell="A13" zoomScale="70" zoomScaleNormal="70" workbookViewId="0">
      <selection activeCell="A16" sqref="A16:D16"/>
    </sheetView>
  </sheetViews>
  <sheetFormatPr defaultRowHeight="17.25" customHeight="1" x14ac:dyDescent="0.25"/>
  <cols>
    <col min="1" max="1" width="10" style="12" customWidth="1"/>
    <col min="2" max="2" width="58.75" style="12" customWidth="1"/>
    <col min="3" max="3" width="29.375" style="3" customWidth="1"/>
    <col min="4" max="4" width="37" style="3" customWidth="1"/>
    <col min="5" max="5" width="45.75" style="3" customWidth="1"/>
    <col min="6" max="6" width="16.25" style="3" customWidth="1"/>
    <col min="7" max="7" width="23.25" style="4" customWidth="1"/>
    <col min="8" max="8" width="9" style="3"/>
    <col min="9" max="14" width="9" style="2"/>
    <col min="15" max="16384" width="9" style="1"/>
  </cols>
  <sheetData>
    <row r="1" spans="1:14" ht="36" customHeight="1" x14ac:dyDescent="0.25">
      <c r="A1" s="279"/>
      <c r="B1" s="280" t="s">
        <v>35</v>
      </c>
      <c r="C1" s="281" t="s">
        <v>43</v>
      </c>
      <c r="D1" s="281"/>
      <c r="G1" s="3"/>
      <c r="I1" s="3"/>
      <c r="J1" s="3"/>
      <c r="K1" s="3"/>
    </row>
    <row r="2" spans="1:14" ht="18" customHeight="1" x14ac:dyDescent="0.25">
      <c r="A2" s="279"/>
      <c r="B2" s="280"/>
      <c r="C2" s="281"/>
      <c r="D2" s="281"/>
      <c r="G2" s="3"/>
      <c r="I2" s="3"/>
      <c r="J2" s="3"/>
      <c r="K2" s="3"/>
      <c r="L2" s="1"/>
      <c r="M2" s="1"/>
      <c r="N2" s="1"/>
    </row>
    <row r="3" spans="1:14" ht="43.5" customHeight="1" x14ac:dyDescent="0.55000000000000004">
      <c r="A3" s="266" t="s">
        <v>42</v>
      </c>
      <c r="B3" s="266"/>
      <c r="C3" s="266"/>
      <c r="D3" s="266"/>
      <c r="G3" s="3"/>
      <c r="I3" s="3"/>
      <c r="J3" s="3"/>
      <c r="K3" s="3"/>
      <c r="L3" s="1"/>
      <c r="M3" s="1"/>
      <c r="N3" s="1"/>
    </row>
    <row r="4" spans="1:14" ht="43.5" customHeight="1" x14ac:dyDescent="0.25">
      <c r="A4" s="260" t="s">
        <v>8425</v>
      </c>
      <c r="B4" s="261"/>
      <c r="C4" s="273">
        <f>'1.配送明細(會員填寫)'!E5</f>
        <v>0</v>
      </c>
      <c r="D4" s="274"/>
      <c r="G4" s="3"/>
      <c r="I4" s="3"/>
      <c r="J4" s="3"/>
      <c r="K4" s="3"/>
      <c r="L4" s="1"/>
      <c r="M4" s="1"/>
      <c r="N4" s="1"/>
    </row>
    <row r="5" spans="1:14" ht="43.5" customHeight="1" x14ac:dyDescent="0.25">
      <c r="A5" s="260" t="s">
        <v>8426</v>
      </c>
      <c r="B5" s="261"/>
      <c r="C5" s="273">
        <f>'1.配送明細(會員填寫)'!E6</f>
        <v>0</v>
      </c>
      <c r="D5" s="274"/>
      <c r="G5" s="3"/>
      <c r="I5" s="3"/>
      <c r="J5" s="3"/>
      <c r="K5" s="3"/>
      <c r="L5" s="1"/>
      <c r="M5" s="1"/>
      <c r="N5" s="1"/>
    </row>
    <row r="6" spans="1:14" ht="43.5" customHeight="1" x14ac:dyDescent="0.25">
      <c r="A6" s="260" t="s">
        <v>19</v>
      </c>
      <c r="B6" s="261"/>
      <c r="C6" s="273">
        <f>'1.配送明細(會員填寫)'!E7</f>
        <v>0</v>
      </c>
      <c r="D6" s="274"/>
      <c r="G6" s="3"/>
      <c r="I6" s="3"/>
      <c r="J6" s="3"/>
      <c r="K6" s="3"/>
      <c r="L6" s="1"/>
      <c r="M6" s="1"/>
      <c r="N6" s="1"/>
    </row>
    <row r="7" spans="1:14" ht="43.5" customHeight="1" x14ac:dyDescent="0.25">
      <c r="A7" s="260" t="s">
        <v>8427</v>
      </c>
      <c r="B7" s="260"/>
      <c r="C7" s="273" t="str">
        <f>'1.配送明細(會員填寫)'!E8&amp;"."&amp;'1.配送明細(會員填寫)'!E9&amp;"."&amp;'1.配送明細(會員填寫)'!E10</f>
        <v>..</v>
      </c>
      <c r="D7" s="274"/>
      <c r="G7" s="3"/>
      <c r="I7" s="3"/>
      <c r="J7" s="3"/>
      <c r="K7" s="3"/>
      <c r="L7" s="1"/>
      <c r="M7" s="1"/>
      <c r="N7" s="1"/>
    </row>
    <row r="8" spans="1:14" ht="40.5" customHeight="1" x14ac:dyDescent="0.25">
      <c r="A8" s="275" t="s">
        <v>8424</v>
      </c>
      <c r="B8" s="275"/>
      <c r="C8" s="273">
        <f>'1.配送明細(會員填寫)'!E11</f>
        <v>0</v>
      </c>
      <c r="D8" s="274"/>
      <c r="G8" s="3"/>
      <c r="I8" s="3"/>
      <c r="J8" s="3"/>
      <c r="K8" s="3"/>
      <c r="L8" s="1"/>
      <c r="M8" s="1"/>
      <c r="N8" s="1"/>
    </row>
    <row r="9" spans="1:14" ht="43.5" customHeight="1" x14ac:dyDescent="0.25">
      <c r="A9" s="275" t="s">
        <v>21</v>
      </c>
      <c r="B9" s="276"/>
      <c r="C9" s="277">
        <f>'1.配送明細(會員填寫)'!E12</f>
        <v>0</v>
      </c>
      <c r="D9" s="278"/>
      <c r="G9" s="3"/>
      <c r="I9" s="3"/>
      <c r="J9" s="3"/>
      <c r="K9" s="3"/>
      <c r="L9" s="1"/>
      <c r="M9" s="1"/>
      <c r="N9" s="1"/>
    </row>
    <row r="10" spans="1:14" ht="43.5" customHeight="1" x14ac:dyDescent="0.25">
      <c r="A10" s="260" t="s">
        <v>22</v>
      </c>
      <c r="B10" s="261"/>
      <c r="C10" s="271"/>
      <c r="D10" s="272"/>
      <c r="G10" s="3"/>
      <c r="I10" s="3"/>
      <c r="J10" s="3"/>
      <c r="K10" s="3"/>
    </row>
    <row r="11" spans="1:14" ht="43.5" customHeight="1" x14ac:dyDescent="0.25">
      <c r="A11" s="260" t="s">
        <v>23</v>
      </c>
      <c r="B11" s="261"/>
      <c r="C11" s="273" t="str">
        <f>'1.配送明細(會員填寫)'!H11</f>
        <v/>
      </c>
      <c r="D11" s="274"/>
      <c r="G11" s="3"/>
      <c r="I11" s="3"/>
      <c r="J11" s="3"/>
      <c r="K11" s="3"/>
    </row>
    <row r="12" spans="1:14" ht="43.5" customHeight="1" x14ac:dyDescent="0.25">
      <c r="A12" s="260" t="s">
        <v>8964</v>
      </c>
      <c r="B12" s="261"/>
      <c r="C12" s="270" t="s">
        <v>8974</v>
      </c>
      <c r="D12" s="270"/>
      <c r="G12" s="3"/>
      <c r="I12" s="3"/>
      <c r="J12" s="3"/>
      <c r="K12" s="3"/>
    </row>
    <row r="13" spans="1:14" ht="43.5" customHeight="1" x14ac:dyDescent="0.25">
      <c r="A13" s="260" t="s">
        <v>8965</v>
      </c>
      <c r="B13" s="261"/>
      <c r="C13" s="132" t="s">
        <v>8976</v>
      </c>
      <c r="D13" s="13" t="s">
        <v>8966</v>
      </c>
    </row>
    <row r="14" spans="1:14" ht="43.5" customHeight="1" x14ac:dyDescent="0.25">
      <c r="A14" s="260" t="s">
        <v>8967</v>
      </c>
      <c r="B14" s="261"/>
      <c r="C14" s="132" t="s">
        <v>8975</v>
      </c>
      <c r="D14" s="13" t="s">
        <v>8966</v>
      </c>
    </row>
    <row r="15" spans="1:14" ht="43.5" customHeight="1" x14ac:dyDescent="0.25">
      <c r="A15" s="260" t="s">
        <v>8968</v>
      </c>
      <c r="B15" s="261"/>
      <c r="C15" s="262" t="s">
        <v>8969</v>
      </c>
      <c r="D15" s="262"/>
    </row>
    <row r="16" spans="1:14" ht="43.5" customHeight="1" x14ac:dyDescent="0.25">
      <c r="A16" s="267" t="str">
        <f ca="1">"此批單號:"&amp;IF('1.配送明細(會員填寫)'!H20="","",'1.配送明細(會員填寫)'!H20&amp;"~"&amp;OFFSET('1.配送明細(會員填寫)'!H20,COUNT('1.配送明細(會員填寫)'!H20:H1150)-1,0))</f>
        <v>此批單號:</v>
      </c>
      <c r="B16" s="268"/>
      <c r="C16" s="268"/>
      <c r="D16" s="269"/>
    </row>
    <row r="17" spans="1:4" ht="43.5" customHeight="1" x14ac:dyDescent="0.55000000000000004">
      <c r="A17" s="266" t="s">
        <v>26</v>
      </c>
      <c r="B17" s="266"/>
      <c r="C17" s="266"/>
      <c r="D17" s="266"/>
    </row>
    <row r="18" spans="1:4" ht="43.5" customHeight="1" x14ac:dyDescent="0.25">
      <c r="A18" s="260" t="s">
        <v>31</v>
      </c>
      <c r="B18" s="261"/>
      <c r="C18" s="263"/>
      <c r="D18" s="263"/>
    </row>
    <row r="19" spans="1:4" ht="43.5" customHeight="1" x14ac:dyDescent="0.25">
      <c r="A19" s="260" t="s">
        <v>30</v>
      </c>
      <c r="B19" s="261"/>
      <c r="C19" s="262" t="s">
        <v>8423</v>
      </c>
      <c r="D19" s="262"/>
    </row>
    <row r="20" spans="1:4" ht="43.5" customHeight="1" x14ac:dyDescent="0.25">
      <c r="A20" s="260" t="s">
        <v>27</v>
      </c>
      <c r="B20" s="261"/>
      <c r="C20" s="13" t="s">
        <v>24</v>
      </c>
      <c r="D20" s="13" t="s">
        <v>25</v>
      </c>
    </row>
    <row r="21" spans="1:4" ht="43.5" customHeight="1" x14ac:dyDescent="0.25">
      <c r="A21" s="260" t="s">
        <v>28</v>
      </c>
      <c r="B21" s="261"/>
      <c r="C21" s="13" t="s">
        <v>24</v>
      </c>
      <c r="D21" s="13" t="s">
        <v>25</v>
      </c>
    </row>
    <row r="22" spans="1:4" ht="43.5" customHeight="1" x14ac:dyDescent="0.25">
      <c r="A22" s="264" t="s">
        <v>29</v>
      </c>
      <c r="B22" s="265"/>
      <c r="C22" s="13" t="s">
        <v>24</v>
      </c>
      <c r="D22" s="13" t="s">
        <v>25</v>
      </c>
    </row>
    <row r="23" spans="1:4" ht="43.5" customHeight="1" x14ac:dyDescent="0.25">
      <c r="A23" s="260" t="s">
        <v>32</v>
      </c>
      <c r="B23" s="261"/>
      <c r="C23" s="263"/>
      <c r="D23" s="263"/>
    </row>
    <row r="24" spans="1:4" ht="43.5" customHeight="1" x14ac:dyDescent="0.25">
      <c r="A24" s="260" t="s">
        <v>33</v>
      </c>
      <c r="B24" s="261"/>
      <c r="C24" s="263"/>
      <c r="D24" s="263"/>
    </row>
    <row r="25" spans="1:4" ht="43.5" customHeight="1" x14ac:dyDescent="0.25">
      <c r="A25" s="260" t="s">
        <v>34</v>
      </c>
      <c r="B25" s="261"/>
      <c r="C25" s="263"/>
      <c r="D25" s="263"/>
    </row>
  </sheetData>
  <mergeCells count="41">
    <mergeCell ref="A1:A2"/>
    <mergeCell ref="B1:B2"/>
    <mergeCell ref="C1:D2"/>
    <mergeCell ref="A3:D3"/>
    <mergeCell ref="A4:B4"/>
    <mergeCell ref="C4:D4"/>
    <mergeCell ref="A5:B5"/>
    <mergeCell ref="C5:D5"/>
    <mergeCell ref="A6:B6"/>
    <mergeCell ref="C6:D6"/>
    <mergeCell ref="A7:B7"/>
    <mergeCell ref="C7:D7"/>
    <mergeCell ref="A10:B10"/>
    <mergeCell ref="C10:D10"/>
    <mergeCell ref="A11:B11"/>
    <mergeCell ref="C11:D11"/>
    <mergeCell ref="C8:D8"/>
    <mergeCell ref="A8:B8"/>
    <mergeCell ref="A9:B9"/>
    <mergeCell ref="C9:D9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D6" sqref="D6"/>
    </sheetView>
  </sheetViews>
  <sheetFormatPr defaultRowHeight="16.5" x14ac:dyDescent="0.25"/>
  <cols>
    <col min="1" max="2" width="25.625" customWidth="1"/>
    <col min="3" max="3" width="12.625" customWidth="1"/>
    <col min="4" max="4" width="20.625" customWidth="1"/>
    <col min="5" max="5" width="10.5" customWidth="1"/>
    <col min="6" max="6" width="15.625" customWidth="1"/>
    <col min="7" max="7" width="30.625" customWidth="1"/>
  </cols>
  <sheetData>
    <row r="1" spans="1:7" ht="2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25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25">
      <c r="A3" s="5"/>
      <c r="B3" s="5"/>
      <c r="C3" s="5"/>
      <c r="D3" s="5"/>
      <c r="E3" s="5"/>
      <c r="F3" s="5"/>
      <c r="G3" s="5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營運一處-業務部-吳政頡</cp:lastModifiedBy>
  <cp:lastPrinted>2022-01-06T04:58:55Z</cp:lastPrinted>
  <dcterms:created xsi:type="dcterms:W3CDTF">1997-01-14T01:50:29Z</dcterms:created>
  <dcterms:modified xsi:type="dcterms:W3CDTF">2024-02-07T01:41:01Z</dcterms:modified>
</cp:coreProperties>
</file>